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ечатные материалы ДОЛ\ДИ_Отчаянные_домохозяйства\"/>
    </mc:Choice>
  </mc:AlternateContent>
  <bookViews>
    <workbookView xWindow="240" yWindow="30" windowWidth="16275" windowHeight="8010"/>
  </bookViews>
  <sheets>
    <sheet name="КОСМОС" sheetId="7" r:id="rId1"/>
    <sheet name="ЧЕСТНЫЕ ВКЛАДЫ" sheetId="6" r:id="rId2"/>
    <sheet name="Инвестиции 24" sheetId="5" r:id="rId3"/>
    <sheet name="Бобер-инвест" sheetId="4" r:id="rId4"/>
  </sheets>
  <calcPr calcId="152511"/>
</workbook>
</file>

<file path=xl/calcChain.xml><?xml version="1.0" encoding="utf-8"?>
<calcChain xmlns="http://schemas.openxmlformats.org/spreadsheetml/2006/main">
  <c r="L11" i="7" l="1"/>
  <c r="I11" i="7"/>
  <c r="E11" i="7"/>
  <c r="G11" i="7" s="1"/>
  <c r="E20" i="7"/>
  <c r="G20" i="7" s="1"/>
  <c r="G19" i="7"/>
  <c r="E19" i="7"/>
  <c r="G18" i="7"/>
  <c r="E18" i="7"/>
  <c r="E17" i="7"/>
  <c r="G17" i="7" s="1"/>
  <c r="E16" i="7"/>
  <c r="G16" i="7" s="1"/>
  <c r="G15" i="7"/>
  <c r="E15" i="7"/>
  <c r="E14" i="7"/>
  <c r="G14" i="7" s="1"/>
  <c r="E13" i="7"/>
  <c r="G13" i="7" s="1"/>
  <c r="E12" i="7"/>
  <c r="G12" i="7" s="1"/>
  <c r="L11" i="6"/>
  <c r="I11" i="6"/>
  <c r="E11" i="6"/>
  <c r="E20" i="6"/>
  <c r="G20" i="6" s="1"/>
  <c r="E19" i="6"/>
  <c r="G19" i="6" s="1"/>
  <c r="G18" i="6"/>
  <c r="I18" i="6" s="1"/>
  <c r="K18" i="6" s="1"/>
  <c r="L18" i="6" s="1"/>
  <c r="E18" i="6"/>
  <c r="E17" i="6"/>
  <c r="G17" i="6" s="1"/>
  <c r="E16" i="6"/>
  <c r="G16" i="6" s="1"/>
  <c r="E15" i="6"/>
  <c r="G15" i="6" s="1"/>
  <c r="E14" i="6"/>
  <c r="G14" i="6" s="1"/>
  <c r="I14" i="6" s="1"/>
  <c r="K14" i="6" s="1"/>
  <c r="L14" i="6" s="1"/>
  <c r="G13" i="6"/>
  <c r="I13" i="6" s="1"/>
  <c r="K13" i="6" s="1"/>
  <c r="E13" i="6"/>
  <c r="E12" i="6"/>
  <c r="G12" i="6" s="1"/>
  <c r="G11" i="6"/>
  <c r="L11" i="5"/>
  <c r="I11" i="5"/>
  <c r="E11" i="5"/>
  <c r="E20" i="5"/>
  <c r="G20" i="5" s="1"/>
  <c r="E19" i="5"/>
  <c r="G19" i="5" s="1"/>
  <c r="E18" i="5"/>
  <c r="G18" i="5" s="1"/>
  <c r="E17" i="5"/>
  <c r="G17" i="5" s="1"/>
  <c r="G16" i="5"/>
  <c r="E16" i="5"/>
  <c r="E15" i="5"/>
  <c r="G15" i="5" s="1"/>
  <c r="E14" i="5"/>
  <c r="G14" i="5" s="1"/>
  <c r="G13" i="5"/>
  <c r="E13" i="5"/>
  <c r="E12" i="5"/>
  <c r="G12" i="5" s="1"/>
  <c r="G11" i="5"/>
  <c r="E11" i="4"/>
  <c r="G11" i="4" s="1"/>
  <c r="G20" i="4"/>
  <c r="E20" i="4"/>
  <c r="E19" i="4"/>
  <c r="G19" i="4" s="1"/>
  <c r="E18" i="4"/>
  <c r="G18" i="4" s="1"/>
  <c r="I18" i="4" s="1"/>
  <c r="K18" i="4" s="1"/>
  <c r="L18" i="4" s="1"/>
  <c r="E17" i="4"/>
  <c r="G17" i="4" s="1"/>
  <c r="G16" i="4"/>
  <c r="E16" i="4"/>
  <c r="E15" i="4"/>
  <c r="G15" i="4" s="1"/>
  <c r="E14" i="4"/>
  <c r="G14" i="4" s="1"/>
  <c r="E13" i="4"/>
  <c r="G13" i="4" s="1"/>
  <c r="E12" i="4"/>
  <c r="G12" i="4" s="1"/>
  <c r="K11" i="7" l="1"/>
  <c r="N11" i="7" s="1"/>
  <c r="K13" i="7"/>
  <c r="I13" i="7"/>
  <c r="K19" i="7"/>
  <c r="L19" i="7" s="1"/>
  <c r="I18" i="7"/>
  <c r="K18" i="7" s="1"/>
  <c r="L18" i="7" s="1"/>
  <c r="I19" i="7"/>
  <c r="I15" i="7"/>
  <c r="K15" i="7" s="1"/>
  <c r="L15" i="7" s="1"/>
  <c r="I14" i="7"/>
  <c r="K14" i="7"/>
  <c r="L14" i="7" s="1"/>
  <c r="I17" i="7"/>
  <c r="K17" i="7" s="1"/>
  <c r="L17" i="7" s="1"/>
  <c r="I12" i="7"/>
  <c r="K12" i="7" s="1"/>
  <c r="L12" i="7" s="1"/>
  <c r="I16" i="7"/>
  <c r="K16" i="7" s="1"/>
  <c r="L16" i="7" s="1"/>
  <c r="I20" i="7"/>
  <c r="K20" i="7" s="1"/>
  <c r="L20" i="7" s="1"/>
  <c r="I19" i="6"/>
  <c r="K19" i="6" s="1"/>
  <c r="L19" i="6" s="1"/>
  <c r="I15" i="6"/>
  <c r="K15" i="6"/>
  <c r="L15" i="6" s="1"/>
  <c r="I12" i="6"/>
  <c r="K12" i="6" s="1"/>
  <c r="L12" i="6" s="1"/>
  <c r="I17" i="6"/>
  <c r="K17" i="6" s="1"/>
  <c r="L17" i="6" s="1"/>
  <c r="K11" i="6"/>
  <c r="I16" i="6"/>
  <c r="K16" i="6" s="1"/>
  <c r="L16" i="6" s="1"/>
  <c r="I20" i="6"/>
  <c r="K20" i="6" s="1"/>
  <c r="L20" i="6" s="1"/>
  <c r="K11" i="5"/>
  <c r="N11" i="5" s="1"/>
  <c r="I19" i="5"/>
  <c r="K19" i="5" s="1"/>
  <c r="L19" i="5" s="1"/>
  <c r="I15" i="5"/>
  <c r="K15" i="5" s="1"/>
  <c r="L15" i="5" s="1"/>
  <c r="K18" i="5"/>
  <c r="L18" i="5" s="1"/>
  <c r="I18" i="5"/>
  <c r="I13" i="5"/>
  <c r="K13" i="5" s="1"/>
  <c r="K16" i="5"/>
  <c r="L16" i="5" s="1"/>
  <c r="I12" i="5"/>
  <c r="K12" i="5" s="1"/>
  <c r="L12" i="5" s="1"/>
  <c r="I14" i="5"/>
  <c r="K14" i="5" s="1"/>
  <c r="L14" i="5" s="1"/>
  <c r="I17" i="5"/>
  <c r="K17" i="5" s="1"/>
  <c r="L17" i="5" s="1"/>
  <c r="I16" i="5"/>
  <c r="I20" i="5"/>
  <c r="K20" i="5" s="1"/>
  <c r="L20" i="5" s="1"/>
  <c r="K15" i="4"/>
  <c r="L15" i="4" s="1"/>
  <c r="I15" i="4"/>
  <c r="I11" i="4"/>
  <c r="K11" i="4"/>
  <c r="K19" i="4"/>
  <c r="L19" i="4" s="1"/>
  <c r="I19" i="4"/>
  <c r="I12" i="4"/>
  <c r="K12" i="4" s="1"/>
  <c r="L12" i="4" s="1"/>
  <c r="I17" i="4"/>
  <c r="K17" i="4" s="1"/>
  <c r="L17" i="4" s="1"/>
  <c r="I13" i="4"/>
  <c r="K13" i="4" s="1"/>
  <c r="I14" i="4"/>
  <c r="K14" i="4"/>
  <c r="L14" i="4" s="1"/>
  <c r="I16" i="4"/>
  <c r="K16" i="4" s="1"/>
  <c r="L16" i="4" s="1"/>
  <c r="I20" i="4"/>
  <c r="K20" i="4" s="1"/>
  <c r="L20" i="4" s="1"/>
  <c r="N11" i="6" l="1"/>
  <c r="L11" i="4"/>
  <c r="N11" i="4" s="1"/>
</calcChain>
</file>

<file path=xl/sharedStrings.xml><?xml version="1.0" encoding="utf-8"?>
<sst xmlns="http://schemas.openxmlformats.org/spreadsheetml/2006/main" count="92" uniqueCount="24">
  <si>
    <t>Сумма вложения</t>
  </si>
  <si>
    <t>Сумма изъятия</t>
  </si>
  <si>
    <t xml:space="preserve">Расчетная таблица финансовой организации </t>
  </si>
  <si>
    <t>(Вписать ставку доходности)</t>
  </si>
  <si>
    <t>Каждая строка – для команды.
Столбцы – для четырех игровых периодов.</t>
  </si>
  <si>
    <t>Сумма вложения за 3 период</t>
  </si>
  <si>
    <t>Сумма вложения за 2 период</t>
  </si>
  <si>
    <t>Команда (вписать название)</t>
  </si>
  <si>
    <t>1 период</t>
  </si>
  <si>
    <t>2 период</t>
  </si>
  <si>
    <t>3 период</t>
  </si>
  <si>
    <t>4 период</t>
  </si>
  <si>
    <t>№ п/п</t>
  </si>
  <si>
    <t>Начислено процентов (высчитать сумму процентов за первый период)</t>
  </si>
  <si>
    <t>«Бобер-инвест»</t>
  </si>
  <si>
    <t>Начислено процентов (высчитать сумму процентов из суммы ИТОГО 2-го периода)</t>
  </si>
  <si>
    <t>Начислено процентов (высчитать сумму процентов из суммы ИТОГО 3-го периода)</t>
  </si>
  <si>
    <t>Итого (вложения 1 период  + сумма вложений во 2 периоде + начисленные проценты за 1 период- изъятие)</t>
  </si>
  <si>
    <t>Итого (Итого 2-го периода  + сумма вложений в 3 периоде + начисленные проценты за 2 период- изъятие)</t>
  </si>
  <si>
    <t>Итого (ИТОГО 3 периода  + начисленные проценты за 3 период- изъятие)</t>
  </si>
  <si>
    <t xml:space="preserve">Пример </t>
  </si>
  <si>
    <t>«Инвестиции 24»</t>
  </si>
  <si>
    <t>«ЧЕСТНЫЕ ВКЛАДЫ»</t>
  </si>
  <si>
    <t>«КОСМОС»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</si>
</sst>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0" xfId="1" applyFont="1" applyFill="1" applyBorder="1" applyAlignment="1">
      <alignment horizontal="center"/>
    </xf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1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0" borderId="6" xfId="0" applyNumberFormat="1" applyBorder="1" applyAlignment="1" applyProtection="1">
      <protection locked="0"/>
    </xf>
    <xf numFmtId="3" fontId="0" fillId="0" borderId="2" xfId="0" applyNumberFormat="1" applyBorder="1" applyAlignment="1"/>
    <xf numFmtId="3" fontId="0" fillId="0" borderId="2" xfId="0" applyNumberFormat="1" applyBorder="1" applyAlignment="1" applyProtection="1">
      <protection locked="0"/>
    </xf>
    <xf numFmtId="3" fontId="0" fillId="0" borderId="13" xfId="0" applyNumberFormat="1" applyBorder="1" applyAlignment="1"/>
    <xf numFmtId="3" fontId="0" fillId="0" borderId="7" xfId="0" applyNumberFormat="1" applyBorder="1" applyAlignment="1"/>
    <xf numFmtId="3" fontId="0" fillId="0" borderId="14" xfId="0" applyNumberFormat="1" applyBorder="1" applyAlignment="1" applyProtection="1">
      <protection locked="0"/>
    </xf>
    <xf numFmtId="3" fontId="0" fillId="0" borderId="8" xfId="0" applyNumberFormat="1" applyBorder="1" applyAlignment="1" applyProtection="1">
      <protection locked="0"/>
    </xf>
    <xf numFmtId="3" fontId="0" fillId="0" borderId="9" xfId="0" applyNumberFormat="1" applyBorder="1" applyAlignment="1"/>
    <xf numFmtId="3" fontId="0" fillId="0" borderId="9" xfId="0" applyNumberFormat="1" applyBorder="1" applyAlignment="1" applyProtection="1">
      <protection locked="0"/>
    </xf>
    <xf numFmtId="3" fontId="0" fillId="0" borderId="15" xfId="0" applyNumberFormat="1" applyBorder="1" applyAlignment="1"/>
    <xf numFmtId="3" fontId="0" fillId="0" borderId="10" xfId="0" applyNumberFormat="1" applyBorder="1" applyAlignment="1"/>
    <xf numFmtId="9" fontId="0" fillId="2" borderId="0" xfId="1" applyFont="1" applyFill="1" applyAlignment="1">
      <alignment horizontal="center" vertical="center" wrapText="1"/>
    </xf>
    <xf numFmtId="9" fontId="0" fillId="2" borderId="0" xfId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6" xfId="0" applyBorder="1" applyAlignment="1"/>
    <xf numFmtId="0" fontId="0" fillId="0" borderId="8" xfId="0" applyBorder="1" applyAlignment="1"/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14" xfId="0" applyBorder="1" applyAlignment="1">
      <alignment horizontal="center" vertical="center" wrapText="1"/>
    </xf>
    <xf numFmtId="3" fontId="0" fillId="4" borderId="18" xfId="0" applyNumberFormat="1" applyFill="1" applyBorder="1" applyProtection="1">
      <protection locked="0"/>
    </xf>
    <xf numFmtId="3" fontId="0" fillId="0" borderId="18" xfId="0" applyNumberFormat="1" applyBorder="1" applyAlignment="1" applyProtection="1">
      <protection locked="0"/>
    </xf>
    <xf numFmtId="0" fontId="3" fillId="4" borderId="17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9" fontId="2" fillId="2" borderId="16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H17" sqref="H17"/>
    </sheetView>
  </sheetViews>
  <sheetFormatPr defaultRowHeight="15" x14ac:dyDescent="0.25"/>
  <cols>
    <col min="2" max="2" width="15.5703125" customWidth="1"/>
    <col min="3" max="14" width="13.7109375" customWidth="1"/>
  </cols>
  <sheetData>
    <row r="1" spans="1:14" ht="15.75" thickBot="1" x14ac:dyDescent="0.3">
      <c r="B1" s="26" t="s">
        <v>2</v>
      </c>
      <c r="C1" s="26"/>
      <c r="D1" s="26"/>
      <c r="E1" s="26"/>
      <c r="F1" s="39" t="s">
        <v>23</v>
      </c>
      <c r="G1" s="39"/>
      <c r="H1" s="39"/>
      <c r="I1" s="2"/>
      <c r="J1" s="2"/>
      <c r="K1" s="2"/>
    </row>
    <row r="2" spans="1:14" ht="15.75" thickBot="1" x14ac:dyDescent="0.3">
      <c r="C2" s="38">
        <v>0.5</v>
      </c>
      <c r="D2" s="4" t="s">
        <v>3</v>
      </c>
      <c r="E2" s="3"/>
      <c r="F2" s="3"/>
    </row>
    <row r="3" spans="1:14" x14ac:dyDescent="0.25">
      <c r="C3" s="8"/>
      <c r="D3" s="4"/>
      <c r="E3" s="3"/>
      <c r="F3" s="3"/>
    </row>
    <row r="4" spans="1:14" x14ac:dyDescent="0.25">
      <c r="C4" s="24" t="s">
        <v>4</v>
      </c>
      <c r="D4" s="25"/>
      <c r="E4" s="25"/>
      <c r="F4" s="25"/>
      <c r="G4" s="25"/>
      <c r="H4" s="25"/>
      <c r="I4" s="25"/>
      <c r="J4" s="25"/>
      <c r="K4" s="25"/>
    </row>
    <row r="5" spans="1:14" x14ac:dyDescent="0.25">
      <c r="C5" s="25"/>
      <c r="D5" s="25"/>
      <c r="E5" s="25"/>
      <c r="F5" s="25"/>
      <c r="G5" s="25"/>
      <c r="H5" s="25"/>
      <c r="I5" s="25"/>
      <c r="J5" s="25"/>
      <c r="K5" s="25"/>
    </row>
    <row r="6" spans="1:14" x14ac:dyDescent="0.25">
      <c r="C6" s="25"/>
      <c r="D6" s="25"/>
      <c r="E6" s="25"/>
      <c r="F6" s="25"/>
      <c r="G6" s="25"/>
      <c r="H6" s="25"/>
      <c r="I6" s="25"/>
      <c r="J6" s="25"/>
      <c r="K6" s="25"/>
    </row>
    <row r="7" spans="1:14" x14ac:dyDescent="0.25">
      <c r="C7" s="25"/>
      <c r="D7" s="25"/>
      <c r="E7" s="25"/>
      <c r="F7" s="25"/>
      <c r="G7" s="25"/>
      <c r="H7" s="25"/>
      <c r="I7" s="25"/>
      <c r="J7" s="25"/>
      <c r="K7" s="25"/>
    </row>
    <row r="8" spans="1:14" ht="15.75" thickBot="1" x14ac:dyDescent="0.3">
      <c r="C8" s="1"/>
      <c r="D8" s="3"/>
      <c r="E8" s="3"/>
      <c r="F8" s="3"/>
    </row>
    <row r="9" spans="1:14" ht="45" customHeight="1" x14ac:dyDescent="0.25">
      <c r="A9" s="44" t="s">
        <v>12</v>
      </c>
      <c r="B9" s="29" t="s">
        <v>7</v>
      </c>
      <c r="C9" s="40" t="s">
        <v>8</v>
      </c>
      <c r="D9" s="41" t="s">
        <v>9</v>
      </c>
      <c r="E9" s="42"/>
      <c r="F9" s="42"/>
      <c r="G9" s="43"/>
      <c r="H9" s="41" t="s">
        <v>10</v>
      </c>
      <c r="I9" s="42"/>
      <c r="J9" s="42"/>
      <c r="K9" s="43"/>
      <c r="L9" s="42" t="s">
        <v>11</v>
      </c>
      <c r="M9" s="42"/>
      <c r="N9" s="43"/>
    </row>
    <row r="10" spans="1:14" ht="150.75" thickBot="1" x14ac:dyDescent="0.3">
      <c r="A10" s="45"/>
      <c r="B10" s="30"/>
      <c r="C10" s="33" t="s">
        <v>0</v>
      </c>
      <c r="D10" s="7" t="s">
        <v>6</v>
      </c>
      <c r="E10" s="5" t="s">
        <v>13</v>
      </c>
      <c r="F10" s="5" t="s">
        <v>1</v>
      </c>
      <c r="G10" s="6" t="s">
        <v>17</v>
      </c>
      <c r="H10" s="7" t="s">
        <v>5</v>
      </c>
      <c r="I10" s="5" t="s">
        <v>15</v>
      </c>
      <c r="J10" s="5" t="s">
        <v>1</v>
      </c>
      <c r="K10" s="6" t="s">
        <v>18</v>
      </c>
      <c r="L10" s="5" t="s">
        <v>16</v>
      </c>
      <c r="M10" s="5" t="s">
        <v>1</v>
      </c>
      <c r="N10" s="6" t="s">
        <v>19</v>
      </c>
    </row>
    <row r="11" spans="1:14" x14ac:dyDescent="0.25">
      <c r="A11" s="36">
        <v>0</v>
      </c>
      <c r="B11" s="37" t="s">
        <v>20</v>
      </c>
      <c r="C11" s="34">
        <v>100</v>
      </c>
      <c r="D11" s="11">
        <v>200</v>
      </c>
      <c r="E11" s="9">
        <f>C11*50%</f>
        <v>50</v>
      </c>
      <c r="F11" s="12">
        <v>0</v>
      </c>
      <c r="G11" s="10">
        <f>C11+D11+E11-F11</f>
        <v>350</v>
      </c>
      <c r="H11" s="11">
        <v>100</v>
      </c>
      <c r="I11" s="9">
        <f>G11*50%</f>
        <v>175</v>
      </c>
      <c r="J11" s="12">
        <v>200</v>
      </c>
      <c r="K11" s="10">
        <f>G11+H11+I11-J11</f>
        <v>425</v>
      </c>
      <c r="L11" s="9">
        <f>K11*50%</f>
        <v>212.5</v>
      </c>
      <c r="M11" s="12">
        <v>0</v>
      </c>
      <c r="N11" s="10">
        <f>K11+L11</f>
        <v>637.5</v>
      </c>
    </row>
    <row r="12" spans="1:14" ht="39.950000000000003" customHeight="1" x14ac:dyDescent="0.25">
      <c r="A12" s="27">
        <v>1</v>
      </c>
      <c r="B12" s="31"/>
      <c r="C12" s="35"/>
      <c r="D12" s="13"/>
      <c r="E12" s="14">
        <f t="shared" ref="E12:E20" si="0">C12*$C$2</f>
        <v>0</v>
      </c>
      <c r="F12" s="15"/>
      <c r="G12" s="16">
        <f t="shared" ref="G12:G20" si="1">SUM(C12:F12)</f>
        <v>0</v>
      </c>
      <c r="H12" s="13"/>
      <c r="I12" s="14">
        <f t="shared" ref="I12:I20" si="2">IF(G12&gt;0,(G12-E12)*$C$2,0)</f>
        <v>0</v>
      </c>
      <c r="J12" s="15"/>
      <c r="K12" s="17">
        <f t="shared" ref="K12:K20" si="3">G12+H12+I12+J12</f>
        <v>0</v>
      </c>
      <c r="L12" s="14">
        <f>IF(K12&gt;0,(K12-I12)*$C$2,0)</f>
        <v>0</v>
      </c>
      <c r="M12" s="15"/>
      <c r="N12" s="17"/>
    </row>
    <row r="13" spans="1:14" ht="39.950000000000003" customHeight="1" x14ac:dyDescent="0.25">
      <c r="A13" s="27">
        <v>2</v>
      </c>
      <c r="B13" s="31"/>
      <c r="C13" s="35"/>
      <c r="D13" s="13"/>
      <c r="E13" s="14">
        <f t="shared" si="0"/>
        <v>0</v>
      </c>
      <c r="F13" s="15"/>
      <c r="G13" s="16">
        <f t="shared" si="1"/>
        <v>0</v>
      </c>
      <c r="H13" s="13"/>
      <c r="I13" s="14">
        <f t="shared" si="2"/>
        <v>0</v>
      </c>
      <c r="J13" s="15"/>
      <c r="K13" s="17">
        <f t="shared" si="3"/>
        <v>0</v>
      </c>
      <c r="L13" s="14"/>
      <c r="M13" s="15"/>
      <c r="N13" s="17"/>
    </row>
    <row r="14" spans="1:14" ht="39.950000000000003" customHeight="1" x14ac:dyDescent="0.25">
      <c r="A14" s="27">
        <v>3</v>
      </c>
      <c r="B14" s="31"/>
      <c r="C14" s="35"/>
      <c r="D14" s="13"/>
      <c r="E14" s="14">
        <f t="shared" si="0"/>
        <v>0</v>
      </c>
      <c r="F14" s="15"/>
      <c r="G14" s="16">
        <f t="shared" si="1"/>
        <v>0</v>
      </c>
      <c r="H14" s="13"/>
      <c r="I14" s="14">
        <f t="shared" si="2"/>
        <v>0</v>
      </c>
      <c r="J14" s="15"/>
      <c r="K14" s="17">
        <f t="shared" si="3"/>
        <v>0</v>
      </c>
      <c r="L14" s="14">
        <f>IF(K14&gt;0,(K14-I14)*$C$2,0)</f>
        <v>0</v>
      </c>
      <c r="M14" s="15"/>
      <c r="N14" s="17"/>
    </row>
    <row r="15" spans="1:14" ht="39.950000000000003" customHeight="1" x14ac:dyDescent="0.25">
      <c r="A15" s="27">
        <v>4</v>
      </c>
      <c r="B15" s="31"/>
      <c r="C15" s="35"/>
      <c r="D15" s="13"/>
      <c r="E15" s="14">
        <f t="shared" si="0"/>
        <v>0</v>
      </c>
      <c r="F15" s="15"/>
      <c r="G15" s="16">
        <f t="shared" si="1"/>
        <v>0</v>
      </c>
      <c r="H15" s="13"/>
      <c r="I15" s="14">
        <f t="shared" si="2"/>
        <v>0</v>
      </c>
      <c r="J15" s="15"/>
      <c r="K15" s="17">
        <f t="shared" si="3"/>
        <v>0</v>
      </c>
      <c r="L15" s="14">
        <f>IF(K15&gt;0,(K15-I15)*$C$2,0)</f>
        <v>0</v>
      </c>
      <c r="M15" s="15"/>
      <c r="N15" s="17"/>
    </row>
    <row r="16" spans="1:14" ht="39.950000000000003" customHeight="1" x14ac:dyDescent="0.25">
      <c r="A16" s="27">
        <v>5</v>
      </c>
      <c r="B16" s="31"/>
      <c r="C16" s="35"/>
      <c r="D16" s="13"/>
      <c r="E16" s="14">
        <f t="shared" si="0"/>
        <v>0</v>
      </c>
      <c r="F16" s="15"/>
      <c r="G16" s="16">
        <f t="shared" si="1"/>
        <v>0</v>
      </c>
      <c r="H16" s="13"/>
      <c r="I16" s="14">
        <f t="shared" si="2"/>
        <v>0</v>
      </c>
      <c r="J16" s="15"/>
      <c r="K16" s="17">
        <f t="shared" si="3"/>
        <v>0</v>
      </c>
      <c r="L16" s="14">
        <f>IF(K16&gt;0,(K16-I16)*$C$2,0)</f>
        <v>0</v>
      </c>
      <c r="M16" s="15"/>
      <c r="N16" s="17"/>
    </row>
    <row r="17" spans="1:14" ht="39.950000000000003" customHeight="1" x14ac:dyDescent="0.25">
      <c r="A17" s="27">
        <v>6</v>
      </c>
      <c r="B17" s="31"/>
      <c r="C17" s="35"/>
      <c r="D17" s="13"/>
      <c r="E17" s="14">
        <f t="shared" si="0"/>
        <v>0</v>
      </c>
      <c r="F17" s="15"/>
      <c r="G17" s="16">
        <f t="shared" si="1"/>
        <v>0</v>
      </c>
      <c r="H17" s="13"/>
      <c r="I17" s="14">
        <f t="shared" si="2"/>
        <v>0</v>
      </c>
      <c r="J17" s="15"/>
      <c r="K17" s="17">
        <f t="shared" si="3"/>
        <v>0</v>
      </c>
      <c r="L17" s="14">
        <f>IF(K17&gt;0,(K17-I17)*$C$2,0)</f>
        <v>0</v>
      </c>
      <c r="M17" s="15"/>
      <c r="N17" s="17"/>
    </row>
    <row r="18" spans="1:14" ht="39.950000000000003" customHeight="1" x14ac:dyDescent="0.25">
      <c r="A18" s="27">
        <v>7</v>
      </c>
      <c r="B18" s="31"/>
      <c r="C18" s="35"/>
      <c r="D18" s="13"/>
      <c r="E18" s="14">
        <f t="shared" si="0"/>
        <v>0</v>
      </c>
      <c r="F18" s="15"/>
      <c r="G18" s="16">
        <f t="shared" ref="G18:G19" si="4">SUM(C18:F18)</f>
        <v>0</v>
      </c>
      <c r="H18" s="13"/>
      <c r="I18" s="14">
        <f t="shared" si="2"/>
        <v>0</v>
      </c>
      <c r="J18" s="15"/>
      <c r="K18" s="17">
        <f t="shared" si="3"/>
        <v>0</v>
      </c>
      <c r="L18" s="14">
        <f>IF(K18&gt;0,(K18-I18)*$C$2,0)</f>
        <v>0</v>
      </c>
      <c r="M18" s="15"/>
      <c r="N18" s="17"/>
    </row>
    <row r="19" spans="1:14" ht="39.950000000000003" customHeight="1" x14ac:dyDescent="0.25">
      <c r="A19" s="27">
        <v>8</v>
      </c>
      <c r="B19" s="31"/>
      <c r="C19" s="35"/>
      <c r="D19" s="13"/>
      <c r="E19" s="14">
        <f t="shared" si="0"/>
        <v>0</v>
      </c>
      <c r="F19" s="15"/>
      <c r="G19" s="16">
        <f t="shared" si="4"/>
        <v>0</v>
      </c>
      <c r="H19" s="13"/>
      <c r="I19" s="14">
        <f t="shared" si="2"/>
        <v>0</v>
      </c>
      <c r="J19" s="15"/>
      <c r="K19" s="17">
        <f t="shared" si="3"/>
        <v>0</v>
      </c>
      <c r="L19" s="14">
        <f>IF(K19&gt;0,(K19-I19)*$C$2,0)</f>
        <v>0</v>
      </c>
      <c r="M19" s="15"/>
      <c r="N19" s="17"/>
    </row>
    <row r="20" spans="1:14" ht="39.950000000000003" customHeight="1" thickBot="1" x14ac:dyDescent="0.3">
      <c r="A20" s="28">
        <v>9</v>
      </c>
      <c r="B20" s="32"/>
      <c r="C20" s="18"/>
      <c r="D20" s="19"/>
      <c r="E20" s="20">
        <f t="shared" si="0"/>
        <v>0</v>
      </c>
      <c r="F20" s="21"/>
      <c r="G20" s="22">
        <f t="shared" si="1"/>
        <v>0</v>
      </c>
      <c r="H20" s="19"/>
      <c r="I20" s="20">
        <f t="shared" si="2"/>
        <v>0</v>
      </c>
      <c r="J20" s="21"/>
      <c r="K20" s="23">
        <f t="shared" si="3"/>
        <v>0</v>
      </c>
      <c r="L20" s="20">
        <f>IF(K20&gt;0,(K20-I20)*$C$2,0)</f>
        <v>0</v>
      </c>
      <c r="M20" s="21"/>
      <c r="N20" s="23"/>
    </row>
  </sheetData>
  <mergeCells count="8">
    <mergeCell ref="L9:N9"/>
    <mergeCell ref="B1:E1"/>
    <mergeCell ref="F1:H1"/>
    <mergeCell ref="C4:K7"/>
    <mergeCell ref="A9:A10"/>
    <mergeCell ref="B9:B10"/>
    <mergeCell ref="D9:G9"/>
    <mergeCell ref="H9:K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P16" sqref="P16"/>
    </sheetView>
  </sheetViews>
  <sheetFormatPr defaultRowHeight="15" x14ac:dyDescent="0.25"/>
  <cols>
    <col min="2" max="2" width="15.5703125" customWidth="1"/>
    <col min="3" max="14" width="13.7109375" customWidth="1"/>
  </cols>
  <sheetData>
    <row r="1" spans="1:14" ht="15.75" thickBot="1" x14ac:dyDescent="0.3">
      <c r="B1" s="26" t="s">
        <v>2</v>
      </c>
      <c r="C1" s="26"/>
      <c r="D1" s="26"/>
      <c r="E1" s="26"/>
      <c r="F1" s="39" t="s">
        <v>22</v>
      </c>
      <c r="G1" s="39"/>
      <c r="H1" s="39"/>
      <c r="I1" s="2"/>
      <c r="J1" s="2"/>
      <c r="K1" s="2"/>
    </row>
    <row r="2" spans="1:14" ht="15.75" thickBot="1" x14ac:dyDescent="0.3">
      <c r="C2" s="38">
        <v>0.3</v>
      </c>
      <c r="D2" s="4" t="s">
        <v>3</v>
      </c>
      <c r="E2" s="3"/>
      <c r="F2" s="3"/>
    </row>
    <row r="3" spans="1:14" x14ac:dyDescent="0.25">
      <c r="C3" s="8"/>
      <c r="D3" s="4"/>
      <c r="E3" s="3"/>
      <c r="F3" s="3"/>
    </row>
    <row r="4" spans="1:14" x14ac:dyDescent="0.25">
      <c r="C4" s="24" t="s">
        <v>4</v>
      </c>
      <c r="D4" s="25"/>
      <c r="E4" s="25"/>
      <c r="F4" s="25"/>
      <c r="G4" s="25"/>
      <c r="H4" s="25"/>
      <c r="I4" s="25"/>
      <c r="J4" s="25"/>
      <c r="K4" s="25"/>
    </row>
    <row r="5" spans="1:14" x14ac:dyDescent="0.25">
      <c r="C5" s="25"/>
      <c r="D5" s="25"/>
      <c r="E5" s="25"/>
      <c r="F5" s="25"/>
      <c r="G5" s="25"/>
      <c r="H5" s="25"/>
      <c r="I5" s="25"/>
      <c r="J5" s="25"/>
      <c r="K5" s="25"/>
    </row>
    <row r="6" spans="1:14" x14ac:dyDescent="0.25">
      <c r="C6" s="25"/>
      <c r="D6" s="25"/>
      <c r="E6" s="25"/>
      <c r="F6" s="25"/>
      <c r="G6" s="25"/>
      <c r="H6" s="25"/>
      <c r="I6" s="25"/>
      <c r="J6" s="25"/>
      <c r="K6" s="25"/>
    </row>
    <row r="7" spans="1:14" x14ac:dyDescent="0.25">
      <c r="C7" s="25"/>
      <c r="D7" s="25"/>
      <c r="E7" s="25"/>
      <c r="F7" s="25"/>
      <c r="G7" s="25"/>
      <c r="H7" s="25"/>
      <c r="I7" s="25"/>
      <c r="J7" s="25"/>
      <c r="K7" s="25"/>
    </row>
    <row r="8" spans="1:14" ht="15.75" thickBot="1" x14ac:dyDescent="0.3">
      <c r="C8" s="1"/>
      <c r="D8" s="3"/>
      <c r="E8" s="3"/>
      <c r="F8" s="3"/>
    </row>
    <row r="9" spans="1:14" ht="45" customHeight="1" x14ac:dyDescent="0.25">
      <c r="A9" s="44" t="s">
        <v>12</v>
      </c>
      <c r="B9" s="29" t="s">
        <v>7</v>
      </c>
      <c r="C9" s="40" t="s">
        <v>8</v>
      </c>
      <c r="D9" s="41" t="s">
        <v>9</v>
      </c>
      <c r="E9" s="42"/>
      <c r="F9" s="42"/>
      <c r="G9" s="43"/>
      <c r="H9" s="41" t="s">
        <v>10</v>
      </c>
      <c r="I9" s="42"/>
      <c r="J9" s="42"/>
      <c r="K9" s="43"/>
      <c r="L9" s="42" t="s">
        <v>11</v>
      </c>
      <c r="M9" s="42"/>
      <c r="N9" s="43"/>
    </row>
    <row r="10" spans="1:14" ht="150.75" thickBot="1" x14ac:dyDescent="0.3">
      <c r="A10" s="45"/>
      <c r="B10" s="30"/>
      <c r="C10" s="33" t="s">
        <v>0</v>
      </c>
      <c r="D10" s="7" t="s">
        <v>6</v>
      </c>
      <c r="E10" s="5" t="s">
        <v>13</v>
      </c>
      <c r="F10" s="5" t="s">
        <v>1</v>
      </c>
      <c r="G10" s="6" t="s">
        <v>17</v>
      </c>
      <c r="H10" s="7" t="s">
        <v>5</v>
      </c>
      <c r="I10" s="5" t="s">
        <v>15</v>
      </c>
      <c r="J10" s="5" t="s">
        <v>1</v>
      </c>
      <c r="K10" s="6" t="s">
        <v>18</v>
      </c>
      <c r="L10" s="5" t="s">
        <v>16</v>
      </c>
      <c r="M10" s="5" t="s">
        <v>1</v>
      </c>
      <c r="N10" s="6" t="s">
        <v>19</v>
      </c>
    </row>
    <row r="11" spans="1:14" x14ac:dyDescent="0.25">
      <c r="A11" s="36">
        <v>0</v>
      </c>
      <c r="B11" s="37" t="s">
        <v>20</v>
      </c>
      <c r="C11" s="34">
        <v>100</v>
      </c>
      <c r="D11" s="11">
        <v>200</v>
      </c>
      <c r="E11" s="9">
        <f>C11*30%</f>
        <v>30</v>
      </c>
      <c r="F11" s="12">
        <v>0</v>
      </c>
      <c r="G11" s="10">
        <f>C11+D11+E11-F11</f>
        <v>330</v>
      </c>
      <c r="H11" s="11">
        <v>100</v>
      </c>
      <c r="I11" s="9">
        <f>G11*30%</f>
        <v>99</v>
      </c>
      <c r="J11" s="12">
        <v>200</v>
      </c>
      <c r="K11" s="10">
        <f>G11+H11+I11-J11</f>
        <v>329</v>
      </c>
      <c r="L11" s="9">
        <f>K11*30%</f>
        <v>98.7</v>
      </c>
      <c r="M11" s="12">
        <v>0</v>
      </c>
      <c r="N11" s="10">
        <f>K11+L11</f>
        <v>427.7</v>
      </c>
    </row>
    <row r="12" spans="1:14" ht="39.950000000000003" customHeight="1" x14ac:dyDescent="0.25">
      <c r="A12" s="27">
        <v>1</v>
      </c>
      <c r="B12" s="31"/>
      <c r="C12" s="35"/>
      <c r="D12" s="13"/>
      <c r="E12" s="14">
        <f t="shared" ref="E12:E20" si="0">C12*$C$2</f>
        <v>0</v>
      </c>
      <c r="F12" s="15"/>
      <c r="G12" s="16">
        <f t="shared" ref="G12:G20" si="1">SUM(C12:F12)</f>
        <v>0</v>
      </c>
      <c r="H12" s="13"/>
      <c r="I12" s="14">
        <f t="shared" ref="I12:I20" si="2">IF(G12&gt;0,(G12-E12)*$C$2,0)</f>
        <v>0</v>
      </c>
      <c r="J12" s="15"/>
      <c r="K12" s="17">
        <f t="shared" ref="K12:K20" si="3">G12+H12+I12+J12</f>
        <v>0</v>
      </c>
      <c r="L12" s="14">
        <f>IF(K12&gt;0,(K12-I12)*$C$2,0)</f>
        <v>0</v>
      </c>
      <c r="M12" s="15"/>
      <c r="N12" s="17"/>
    </row>
    <row r="13" spans="1:14" ht="39.950000000000003" customHeight="1" x14ac:dyDescent="0.25">
      <c r="A13" s="27">
        <v>2</v>
      </c>
      <c r="B13" s="31"/>
      <c r="C13" s="35"/>
      <c r="D13" s="13"/>
      <c r="E13" s="14">
        <f t="shared" si="0"/>
        <v>0</v>
      </c>
      <c r="F13" s="15"/>
      <c r="G13" s="16">
        <f t="shared" si="1"/>
        <v>0</v>
      </c>
      <c r="H13" s="13"/>
      <c r="I13" s="14">
        <f t="shared" si="2"/>
        <v>0</v>
      </c>
      <c r="J13" s="15"/>
      <c r="K13" s="17">
        <f t="shared" si="3"/>
        <v>0</v>
      </c>
      <c r="L13" s="14"/>
      <c r="M13" s="15"/>
      <c r="N13" s="17"/>
    </row>
    <row r="14" spans="1:14" ht="39.950000000000003" customHeight="1" x14ac:dyDescent="0.25">
      <c r="A14" s="27">
        <v>3</v>
      </c>
      <c r="B14" s="31"/>
      <c r="C14" s="35"/>
      <c r="D14" s="13"/>
      <c r="E14" s="14">
        <f t="shared" si="0"/>
        <v>0</v>
      </c>
      <c r="F14" s="15"/>
      <c r="G14" s="16">
        <f t="shared" si="1"/>
        <v>0</v>
      </c>
      <c r="H14" s="13"/>
      <c r="I14" s="14">
        <f t="shared" si="2"/>
        <v>0</v>
      </c>
      <c r="J14" s="15"/>
      <c r="K14" s="17">
        <f t="shared" si="3"/>
        <v>0</v>
      </c>
      <c r="L14" s="14">
        <f>IF(K14&gt;0,(K14-I14)*$C$2,0)</f>
        <v>0</v>
      </c>
      <c r="M14" s="15"/>
      <c r="N14" s="17"/>
    </row>
    <row r="15" spans="1:14" ht="39.950000000000003" customHeight="1" x14ac:dyDescent="0.25">
      <c r="A15" s="27">
        <v>4</v>
      </c>
      <c r="B15" s="31"/>
      <c r="C15" s="35"/>
      <c r="D15" s="13"/>
      <c r="E15" s="14">
        <f t="shared" si="0"/>
        <v>0</v>
      </c>
      <c r="F15" s="15"/>
      <c r="G15" s="16">
        <f t="shared" si="1"/>
        <v>0</v>
      </c>
      <c r="H15" s="13"/>
      <c r="I15" s="14">
        <f t="shared" si="2"/>
        <v>0</v>
      </c>
      <c r="J15" s="15"/>
      <c r="K15" s="17">
        <f t="shared" si="3"/>
        <v>0</v>
      </c>
      <c r="L15" s="14">
        <f>IF(K15&gt;0,(K15-I15)*$C$2,0)</f>
        <v>0</v>
      </c>
      <c r="M15" s="15"/>
      <c r="N15" s="17"/>
    </row>
    <row r="16" spans="1:14" ht="39.950000000000003" customHeight="1" x14ac:dyDescent="0.25">
      <c r="A16" s="27">
        <v>5</v>
      </c>
      <c r="B16" s="31"/>
      <c r="C16" s="35"/>
      <c r="D16" s="13"/>
      <c r="E16" s="14">
        <f t="shared" si="0"/>
        <v>0</v>
      </c>
      <c r="F16" s="15"/>
      <c r="G16" s="16">
        <f t="shared" si="1"/>
        <v>0</v>
      </c>
      <c r="H16" s="13"/>
      <c r="I16" s="14">
        <f t="shared" si="2"/>
        <v>0</v>
      </c>
      <c r="J16" s="15"/>
      <c r="K16" s="17">
        <f t="shared" si="3"/>
        <v>0</v>
      </c>
      <c r="L16" s="14">
        <f>IF(K16&gt;0,(K16-I16)*$C$2,0)</f>
        <v>0</v>
      </c>
      <c r="M16" s="15"/>
      <c r="N16" s="17"/>
    </row>
    <row r="17" spans="1:14" ht="39.950000000000003" customHeight="1" x14ac:dyDescent="0.25">
      <c r="A17" s="27">
        <v>6</v>
      </c>
      <c r="B17" s="31"/>
      <c r="C17" s="35"/>
      <c r="D17" s="13"/>
      <c r="E17" s="14">
        <f t="shared" si="0"/>
        <v>0</v>
      </c>
      <c r="F17" s="15"/>
      <c r="G17" s="16">
        <f t="shared" si="1"/>
        <v>0</v>
      </c>
      <c r="H17" s="13"/>
      <c r="I17" s="14">
        <f t="shared" si="2"/>
        <v>0</v>
      </c>
      <c r="J17" s="15"/>
      <c r="K17" s="17">
        <f t="shared" si="3"/>
        <v>0</v>
      </c>
      <c r="L17" s="14">
        <f>IF(K17&gt;0,(K17-I17)*$C$2,0)</f>
        <v>0</v>
      </c>
      <c r="M17" s="15"/>
      <c r="N17" s="17"/>
    </row>
    <row r="18" spans="1:14" ht="39.950000000000003" customHeight="1" x14ac:dyDescent="0.25">
      <c r="A18" s="27">
        <v>7</v>
      </c>
      <c r="B18" s="31"/>
      <c r="C18" s="35"/>
      <c r="D18" s="13"/>
      <c r="E18" s="14">
        <f t="shared" si="0"/>
        <v>0</v>
      </c>
      <c r="F18" s="15"/>
      <c r="G18" s="16">
        <f t="shared" ref="G18:G19" si="4">SUM(C18:F18)</f>
        <v>0</v>
      </c>
      <c r="H18" s="13"/>
      <c r="I18" s="14">
        <f t="shared" si="2"/>
        <v>0</v>
      </c>
      <c r="J18" s="15"/>
      <c r="K18" s="17">
        <f t="shared" si="3"/>
        <v>0</v>
      </c>
      <c r="L18" s="14">
        <f>IF(K18&gt;0,(K18-I18)*$C$2,0)</f>
        <v>0</v>
      </c>
      <c r="M18" s="15"/>
      <c r="N18" s="17"/>
    </row>
    <row r="19" spans="1:14" ht="39.950000000000003" customHeight="1" x14ac:dyDescent="0.25">
      <c r="A19" s="27">
        <v>8</v>
      </c>
      <c r="B19" s="31"/>
      <c r="C19" s="35"/>
      <c r="D19" s="13"/>
      <c r="E19" s="14">
        <f t="shared" si="0"/>
        <v>0</v>
      </c>
      <c r="F19" s="15"/>
      <c r="G19" s="16">
        <f t="shared" si="4"/>
        <v>0</v>
      </c>
      <c r="H19" s="13"/>
      <c r="I19" s="14">
        <f t="shared" si="2"/>
        <v>0</v>
      </c>
      <c r="J19" s="15"/>
      <c r="K19" s="17">
        <f t="shared" si="3"/>
        <v>0</v>
      </c>
      <c r="L19" s="14">
        <f>IF(K19&gt;0,(K19-I19)*$C$2,0)</f>
        <v>0</v>
      </c>
      <c r="M19" s="15"/>
      <c r="N19" s="17"/>
    </row>
    <row r="20" spans="1:14" ht="39.950000000000003" customHeight="1" thickBot="1" x14ac:dyDescent="0.3">
      <c r="A20" s="28">
        <v>9</v>
      </c>
      <c r="B20" s="32"/>
      <c r="C20" s="18"/>
      <c r="D20" s="19"/>
      <c r="E20" s="20">
        <f t="shared" si="0"/>
        <v>0</v>
      </c>
      <c r="F20" s="21"/>
      <c r="G20" s="22">
        <f t="shared" si="1"/>
        <v>0</v>
      </c>
      <c r="H20" s="19"/>
      <c r="I20" s="20">
        <f t="shared" si="2"/>
        <v>0</v>
      </c>
      <c r="J20" s="21"/>
      <c r="K20" s="23">
        <f t="shared" si="3"/>
        <v>0</v>
      </c>
      <c r="L20" s="20">
        <f>IF(K20&gt;0,(K20-I20)*$C$2,0)</f>
        <v>0</v>
      </c>
      <c r="M20" s="21"/>
      <c r="N20" s="23"/>
    </row>
  </sheetData>
  <mergeCells count="8">
    <mergeCell ref="L9:N9"/>
    <mergeCell ref="B1:E1"/>
    <mergeCell ref="F1:H1"/>
    <mergeCell ref="C4:K7"/>
    <mergeCell ref="A9:A10"/>
    <mergeCell ref="B9:B10"/>
    <mergeCell ref="D9:G9"/>
    <mergeCell ref="H9:K9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Q15" sqref="Q15"/>
    </sheetView>
  </sheetViews>
  <sheetFormatPr defaultRowHeight="15" x14ac:dyDescent="0.25"/>
  <cols>
    <col min="2" max="2" width="15.5703125" customWidth="1"/>
    <col min="3" max="14" width="13.7109375" customWidth="1"/>
  </cols>
  <sheetData>
    <row r="1" spans="1:14" ht="15.75" thickBot="1" x14ac:dyDescent="0.3">
      <c r="B1" s="26" t="s">
        <v>2</v>
      </c>
      <c r="C1" s="26"/>
      <c r="D1" s="26"/>
      <c r="E1" s="26"/>
      <c r="F1" s="39" t="s">
        <v>21</v>
      </c>
      <c r="G1" s="39"/>
      <c r="H1" s="39"/>
      <c r="I1" s="2"/>
      <c r="J1" s="2"/>
      <c r="K1" s="2"/>
    </row>
    <row r="2" spans="1:14" ht="15.75" thickBot="1" x14ac:dyDescent="0.3">
      <c r="C2" s="38">
        <v>0.2</v>
      </c>
      <c r="D2" s="4" t="s">
        <v>3</v>
      </c>
      <c r="E2" s="3"/>
      <c r="F2" s="3"/>
    </row>
    <row r="3" spans="1:14" x14ac:dyDescent="0.25">
      <c r="C3" s="8"/>
      <c r="D3" s="4"/>
      <c r="E3" s="3"/>
      <c r="F3" s="3"/>
    </row>
    <row r="4" spans="1:14" x14ac:dyDescent="0.25">
      <c r="C4" s="24" t="s">
        <v>4</v>
      </c>
      <c r="D4" s="25"/>
      <c r="E4" s="25"/>
      <c r="F4" s="25"/>
      <c r="G4" s="25"/>
      <c r="H4" s="25"/>
      <c r="I4" s="25"/>
      <c r="J4" s="25"/>
      <c r="K4" s="25"/>
    </row>
    <row r="5" spans="1:14" x14ac:dyDescent="0.25">
      <c r="C5" s="25"/>
      <c r="D5" s="25"/>
      <c r="E5" s="25"/>
      <c r="F5" s="25"/>
      <c r="G5" s="25"/>
      <c r="H5" s="25"/>
      <c r="I5" s="25"/>
      <c r="J5" s="25"/>
      <c r="K5" s="25"/>
    </row>
    <row r="6" spans="1:14" x14ac:dyDescent="0.25">
      <c r="C6" s="25"/>
      <c r="D6" s="25"/>
      <c r="E6" s="25"/>
      <c r="F6" s="25"/>
      <c r="G6" s="25"/>
      <c r="H6" s="25"/>
      <c r="I6" s="25"/>
      <c r="J6" s="25"/>
      <c r="K6" s="25"/>
    </row>
    <row r="7" spans="1:14" x14ac:dyDescent="0.25">
      <c r="C7" s="25"/>
      <c r="D7" s="25"/>
      <c r="E7" s="25"/>
      <c r="F7" s="25"/>
      <c r="G7" s="25"/>
      <c r="H7" s="25"/>
      <c r="I7" s="25"/>
      <c r="J7" s="25"/>
      <c r="K7" s="25"/>
    </row>
    <row r="8" spans="1:14" ht="15.75" thickBot="1" x14ac:dyDescent="0.3">
      <c r="C8" s="1"/>
      <c r="D8" s="3"/>
      <c r="E8" s="3"/>
      <c r="F8" s="3"/>
    </row>
    <row r="9" spans="1:14" ht="45" customHeight="1" x14ac:dyDescent="0.25">
      <c r="A9" s="44" t="s">
        <v>12</v>
      </c>
      <c r="B9" s="29" t="s">
        <v>7</v>
      </c>
      <c r="C9" s="40" t="s">
        <v>8</v>
      </c>
      <c r="D9" s="41" t="s">
        <v>9</v>
      </c>
      <c r="E9" s="42"/>
      <c r="F9" s="42"/>
      <c r="G9" s="43"/>
      <c r="H9" s="41" t="s">
        <v>10</v>
      </c>
      <c r="I9" s="42"/>
      <c r="J9" s="42"/>
      <c r="K9" s="43"/>
      <c r="L9" s="42" t="s">
        <v>11</v>
      </c>
      <c r="M9" s="42"/>
      <c r="N9" s="43"/>
    </row>
    <row r="10" spans="1:14" ht="150.75" thickBot="1" x14ac:dyDescent="0.3">
      <c r="A10" s="45"/>
      <c r="B10" s="30"/>
      <c r="C10" s="33" t="s">
        <v>0</v>
      </c>
      <c r="D10" s="7" t="s">
        <v>6</v>
      </c>
      <c r="E10" s="5" t="s">
        <v>13</v>
      </c>
      <c r="F10" s="5" t="s">
        <v>1</v>
      </c>
      <c r="G10" s="6" t="s">
        <v>17</v>
      </c>
      <c r="H10" s="7" t="s">
        <v>5</v>
      </c>
      <c r="I10" s="5" t="s">
        <v>15</v>
      </c>
      <c r="J10" s="5" t="s">
        <v>1</v>
      </c>
      <c r="K10" s="6" t="s">
        <v>18</v>
      </c>
      <c r="L10" s="5" t="s">
        <v>16</v>
      </c>
      <c r="M10" s="5" t="s">
        <v>1</v>
      </c>
      <c r="N10" s="6" t="s">
        <v>19</v>
      </c>
    </row>
    <row r="11" spans="1:14" x14ac:dyDescent="0.25">
      <c r="A11" s="36">
        <v>0</v>
      </c>
      <c r="B11" s="37" t="s">
        <v>20</v>
      </c>
      <c r="C11" s="34">
        <v>100</v>
      </c>
      <c r="D11" s="11">
        <v>200</v>
      </c>
      <c r="E11" s="9">
        <f>C11*20%</f>
        <v>20</v>
      </c>
      <c r="F11" s="12">
        <v>0</v>
      </c>
      <c r="G11" s="10">
        <f>C11+D11+E11-F11</f>
        <v>320</v>
      </c>
      <c r="H11" s="11">
        <v>100</v>
      </c>
      <c r="I11" s="9">
        <f>G11*20%</f>
        <v>64</v>
      </c>
      <c r="J11" s="12">
        <v>200</v>
      </c>
      <c r="K11" s="10">
        <f>G11+H11+I11-J11</f>
        <v>284</v>
      </c>
      <c r="L11" s="9">
        <f>K11*20%</f>
        <v>56.800000000000004</v>
      </c>
      <c r="M11" s="12">
        <v>0</v>
      </c>
      <c r="N11" s="10">
        <f>K11+L11</f>
        <v>340.8</v>
      </c>
    </row>
    <row r="12" spans="1:14" ht="39.950000000000003" customHeight="1" x14ac:dyDescent="0.25">
      <c r="A12" s="27">
        <v>1</v>
      </c>
      <c r="B12" s="31"/>
      <c r="C12" s="35"/>
      <c r="D12" s="13"/>
      <c r="E12" s="14">
        <f t="shared" ref="E12:E20" si="0">C12*$C$2</f>
        <v>0</v>
      </c>
      <c r="F12" s="15"/>
      <c r="G12" s="16">
        <f t="shared" ref="G12:G20" si="1">SUM(C12:F12)</f>
        <v>0</v>
      </c>
      <c r="H12" s="13"/>
      <c r="I12" s="14">
        <f t="shared" ref="I12:I20" si="2">IF(G12&gt;0,(G12-E12)*$C$2,0)</f>
        <v>0</v>
      </c>
      <c r="J12" s="15"/>
      <c r="K12" s="17">
        <f t="shared" ref="K12:K20" si="3">G12+H12+I12+J12</f>
        <v>0</v>
      </c>
      <c r="L12" s="14">
        <f>IF(K12&gt;0,(K12-I12)*$C$2,0)</f>
        <v>0</v>
      </c>
      <c r="M12" s="15"/>
      <c r="N12" s="17"/>
    </row>
    <row r="13" spans="1:14" ht="39.950000000000003" customHeight="1" x14ac:dyDescent="0.25">
      <c r="A13" s="27">
        <v>2</v>
      </c>
      <c r="B13" s="31"/>
      <c r="C13" s="35"/>
      <c r="D13" s="13"/>
      <c r="E13" s="14">
        <f t="shared" si="0"/>
        <v>0</v>
      </c>
      <c r="F13" s="15"/>
      <c r="G13" s="16">
        <f t="shared" si="1"/>
        <v>0</v>
      </c>
      <c r="H13" s="13"/>
      <c r="I13" s="14">
        <f t="shared" si="2"/>
        <v>0</v>
      </c>
      <c r="J13" s="15"/>
      <c r="K13" s="17">
        <f t="shared" si="3"/>
        <v>0</v>
      </c>
      <c r="L13" s="14"/>
      <c r="M13" s="15"/>
      <c r="N13" s="17"/>
    </row>
    <row r="14" spans="1:14" ht="39.950000000000003" customHeight="1" x14ac:dyDescent="0.25">
      <c r="A14" s="27">
        <v>3</v>
      </c>
      <c r="B14" s="31"/>
      <c r="C14" s="35"/>
      <c r="D14" s="13"/>
      <c r="E14" s="14">
        <f t="shared" si="0"/>
        <v>0</v>
      </c>
      <c r="F14" s="15"/>
      <c r="G14" s="16">
        <f t="shared" si="1"/>
        <v>0</v>
      </c>
      <c r="H14" s="13"/>
      <c r="I14" s="14">
        <f t="shared" si="2"/>
        <v>0</v>
      </c>
      <c r="J14" s="15"/>
      <c r="K14" s="17">
        <f t="shared" si="3"/>
        <v>0</v>
      </c>
      <c r="L14" s="14">
        <f>IF(K14&gt;0,(K14-I14)*$C$2,0)</f>
        <v>0</v>
      </c>
      <c r="M14" s="15"/>
      <c r="N14" s="17"/>
    </row>
    <row r="15" spans="1:14" ht="39.950000000000003" customHeight="1" x14ac:dyDescent="0.25">
      <c r="A15" s="27">
        <v>4</v>
      </c>
      <c r="B15" s="31"/>
      <c r="C15" s="35"/>
      <c r="D15" s="13"/>
      <c r="E15" s="14">
        <f t="shared" si="0"/>
        <v>0</v>
      </c>
      <c r="F15" s="15"/>
      <c r="G15" s="16">
        <f t="shared" si="1"/>
        <v>0</v>
      </c>
      <c r="H15" s="13"/>
      <c r="I15" s="14">
        <f t="shared" si="2"/>
        <v>0</v>
      </c>
      <c r="J15" s="15"/>
      <c r="K15" s="17">
        <f t="shared" si="3"/>
        <v>0</v>
      </c>
      <c r="L15" s="14">
        <f>IF(K15&gt;0,(K15-I15)*$C$2,0)</f>
        <v>0</v>
      </c>
      <c r="M15" s="15"/>
      <c r="N15" s="17"/>
    </row>
    <row r="16" spans="1:14" ht="39.950000000000003" customHeight="1" x14ac:dyDescent="0.25">
      <c r="A16" s="27">
        <v>5</v>
      </c>
      <c r="B16" s="31"/>
      <c r="C16" s="35"/>
      <c r="D16" s="13"/>
      <c r="E16" s="14">
        <f t="shared" si="0"/>
        <v>0</v>
      </c>
      <c r="F16" s="15"/>
      <c r="G16" s="16">
        <f t="shared" si="1"/>
        <v>0</v>
      </c>
      <c r="H16" s="13"/>
      <c r="I16" s="14">
        <f t="shared" si="2"/>
        <v>0</v>
      </c>
      <c r="J16" s="15"/>
      <c r="K16" s="17">
        <f t="shared" si="3"/>
        <v>0</v>
      </c>
      <c r="L16" s="14">
        <f>IF(K16&gt;0,(K16-I16)*$C$2,0)</f>
        <v>0</v>
      </c>
      <c r="M16" s="15"/>
      <c r="N16" s="17"/>
    </row>
    <row r="17" spans="1:14" ht="39.950000000000003" customHeight="1" x14ac:dyDescent="0.25">
      <c r="A17" s="27">
        <v>6</v>
      </c>
      <c r="B17" s="31"/>
      <c r="C17" s="35"/>
      <c r="D17" s="13"/>
      <c r="E17" s="14">
        <f t="shared" si="0"/>
        <v>0</v>
      </c>
      <c r="F17" s="15"/>
      <c r="G17" s="16">
        <f t="shared" si="1"/>
        <v>0</v>
      </c>
      <c r="H17" s="13"/>
      <c r="I17" s="14">
        <f t="shared" si="2"/>
        <v>0</v>
      </c>
      <c r="J17" s="15"/>
      <c r="K17" s="17">
        <f t="shared" si="3"/>
        <v>0</v>
      </c>
      <c r="L17" s="14">
        <f>IF(K17&gt;0,(K17-I17)*$C$2,0)</f>
        <v>0</v>
      </c>
      <c r="M17" s="15"/>
      <c r="N17" s="17"/>
    </row>
    <row r="18" spans="1:14" ht="39.950000000000003" customHeight="1" x14ac:dyDescent="0.25">
      <c r="A18" s="27">
        <v>7</v>
      </c>
      <c r="B18" s="31"/>
      <c r="C18" s="35"/>
      <c r="D18" s="13"/>
      <c r="E18" s="14">
        <f t="shared" si="0"/>
        <v>0</v>
      </c>
      <c r="F18" s="15"/>
      <c r="G18" s="16">
        <f t="shared" ref="G18:G19" si="4">SUM(C18:F18)</f>
        <v>0</v>
      </c>
      <c r="H18" s="13"/>
      <c r="I18" s="14">
        <f t="shared" si="2"/>
        <v>0</v>
      </c>
      <c r="J18" s="15"/>
      <c r="K18" s="17">
        <f t="shared" si="3"/>
        <v>0</v>
      </c>
      <c r="L18" s="14">
        <f>IF(K18&gt;0,(K18-I18)*$C$2,0)</f>
        <v>0</v>
      </c>
      <c r="M18" s="15"/>
      <c r="N18" s="17"/>
    </row>
    <row r="19" spans="1:14" ht="39.950000000000003" customHeight="1" x14ac:dyDescent="0.25">
      <c r="A19" s="27">
        <v>8</v>
      </c>
      <c r="B19" s="31"/>
      <c r="C19" s="35"/>
      <c r="D19" s="13"/>
      <c r="E19" s="14">
        <f t="shared" si="0"/>
        <v>0</v>
      </c>
      <c r="F19" s="15"/>
      <c r="G19" s="16">
        <f t="shared" si="4"/>
        <v>0</v>
      </c>
      <c r="H19" s="13"/>
      <c r="I19" s="14">
        <f t="shared" si="2"/>
        <v>0</v>
      </c>
      <c r="J19" s="15"/>
      <c r="K19" s="17">
        <f t="shared" si="3"/>
        <v>0</v>
      </c>
      <c r="L19" s="14">
        <f>IF(K19&gt;0,(K19-I19)*$C$2,0)</f>
        <v>0</v>
      </c>
      <c r="M19" s="15"/>
      <c r="N19" s="17"/>
    </row>
    <row r="20" spans="1:14" ht="39.950000000000003" customHeight="1" thickBot="1" x14ac:dyDescent="0.3">
      <c r="A20" s="28">
        <v>9</v>
      </c>
      <c r="B20" s="32"/>
      <c r="C20" s="18"/>
      <c r="D20" s="19"/>
      <c r="E20" s="20">
        <f t="shared" si="0"/>
        <v>0</v>
      </c>
      <c r="F20" s="21"/>
      <c r="G20" s="22">
        <f t="shared" si="1"/>
        <v>0</v>
      </c>
      <c r="H20" s="19"/>
      <c r="I20" s="20">
        <f t="shared" si="2"/>
        <v>0</v>
      </c>
      <c r="J20" s="21"/>
      <c r="K20" s="23">
        <f t="shared" si="3"/>
        <v>0</v>
      </c>
      <c r="L20" s="20">
        <f>IF(K20&gt;0,(K20-I20)*$C$2,0)</f>
        <v>0</v>
      </c>
      <c r="M20" s="21"/>
      <c r="N20" s="23"/>
    </row>
  </sheetData>
  <mergeCells count="8">
    <mergeCell ref="L9:N9"/>
    <mergeCell ref="B1:E1"/>
    <mergeCell ref="F1:H1"/>
    <mergeCell ref="C4:K7"/>
    <mergeCell ref="A9:A10"/>
    <mergeCell ref="B9:B10"/>
    <mergeCell ref="D9:G9"/>
    <mergeCell ref="H9:K9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R10" sqref="R10"/>
    </sheetView>
  </sheetViews>
  <sheetFormatPr defaultRowHeight="15" x14ac:dyDescent="0.25"/>
  <cols>
    <col min="2" max="2" width="15.5703125" customWidth="1"/>
    <col min="3" max="14" width="13.7109375" customWidth="1"/>
  </cols>
  <sheetData>
    <row r="1" spans="1:14" ht="15.75" thickBot="1" x14ac:dyDescent="0.3">
      <c r="B1" s="26" t="s">
        <v>2</v>
      </c>
      <c r="C1" s="26"/>
      <c r="D1" s="26"/>
      <c r="E1" s="26"/>
      <c r="F1" s="39" t="s">
        <v>14</v>
      </c>
      <c r="G1" s="39"/>
      <c r="H1" s="39"/>
      <c r="I1" s="2"/>
      <c r="J1" s="2"/>
      <c r="K1" s="2"/>
    </row>
    <row r="2" spans="1:14" ht="15.75" thickBot="1" x14ac:dyDescent="0.3">
      <c r="C2" s="38">
        <v>0.15</v>
      </c>
      <c r="D2" s="4" t="s">
        <v>3</v>
      </c>
      <c r="E2" s="3"/>
      <c r="F2" s="3"/>
    </row>
    <row r="3" spans="1:14" x14ac:dyDescent="0.25">
      <c r="C3" s="8"/>
      <c r="D3" s="4"/>
      <c r="E3" s="3"/>
      <c r="F3" s="3"/>
    </row>
    <row r="4" spans="1:14" x14ac:dyDescent="0.25">
      <c r="C4" s="24" t="s">
        <v>4</v>
      </c>
      <c r="D4" s="25"/>
      <c r="E4" s="25"/>
      <c r="F4" s="25"/>
      <c r="G4" s="25"/>
      <c r="H4" s="25"/>
      <c r="I4" s="25"/>
      <c r="J4" s="25"/>
      <c r="K4" s="25"/>
    </row>
    <row r="5" spans="1:14" x14ac:dyDescent="0.25">
      <c r="C5" s="25"/>
      <c r="D5" s="25"/>
      <c r="E5" s="25"/>
      <c r="F5" s="25"/>
      <c r="G5" s="25"/>
      <c r="H5" s="25"/>
      <c r="I5" s="25"/>
      <c r="J5" s="25"/>
      <c r="K5" s="25"/>
    </row>
    <row r="6" spans="1:14" x14ac:dyDescent="0.25">
      <c r="C6" s="25"/>
      <c r="D6" s="25"/>
      <c r="E6" s="25"/>
      <c r="F6" s="25"/>
      <c r="G6" s="25"/>
      <c r="H6" s="25"/>
      <c r="I6" s="25"/>
      <c r="J6" s="25"/>
      <c r="K6" s="25"/>
    </row>
    <row r="7" spans="1:14" x14ac:dyDescent="0.25">
      <c r="C7" s="25"/>
      <c r="D7" s="25"/>
      <c r="E7" s="25"/>
      <c r="F7" s="25"/>
      <c r="G7" s="25"/>
      <c r="H7" s="25"/>
      <c r="I7" s="25"/>
      <c r="J7" s="25"/>
      <c r="K7" s="25"/>
    </row>
    <row r="8" spans="1:14" ht="15.75" thickBot="1" x14ac:dyDescent="0.3">
      <c r="C8" s="1"/>
      <c r="D8" s="3"/>
      <c r="E8" s="3"/>
      <c r="F8" s="3"/>
    </row>
    <row r="9" spans="1:14" ht="45" customHeight="1" x14ac:dyDescent="0.25">
      <c r="A9" s="44" t="s">
        <v>12</v>
      </c>
      <c r="B9" s="29" t="s">
        <v>7</v>
      </c>
      <c r="C9" s="40" t="s">
        <v>8</v>
      </c>
      <c r="D9" s="41" t="s">
        <v>9</v>
      </c>
      <c r="E9" s="42"/>
      <c r="F9" s="42"/>
      <c r="G9" s="43"/>
      <c r="H9" s="41" t="s">
        <v>10</v>
      </c>
      <c r="I9" s="42"/>
      <c r="J9" s="42"/>
      <c r="K9" s="43"/>
      <c r="L9" s="42" t="s">
        <v>11</v>
      </c>
      <c r="M9" s="42"/>
      <c r="N9" s="43"/>
    </row>
    <row r="10" spans="1:14" ht="150.75" thickBot="1" x14ac:dyDescent="0.3">
      <c r="A10" s="45"/>
      <c r="B10" s="30"/>
      <c r="C10" s="33" t="s">
        <v>0</v>
      </c>
      <c r="D10" s="7" t="s">
        <v>6</v>
      </c>
      <c r="E10" s="5" t="s">
        <v>13</v>
      </c>
      <c r="F10" s="5" t="s">
        <v>1</v>
      </c>
      <c r="G10" s="6" t="s">
        <v>17</v>
      </c>
      <c r="H10" s="7" t="s">
        <v>5</v>
      </c>
      <c r="I10" s="5" t="s">
        <v>15</v>
      </c>
      <c r="J10" s="5" t="s">
        <v>1</v>
      </c>
      <c r="K10" s="6" t="s">
        <v>18</v>
      </c>
      <c r="L10" s="5" t="s">
        <v>16</v>
      </c>
      <c r="M10" s="5" t="s">
        <v>1</v>
      </c>
      <c r="N10" s="6" t="s">
        <v>19</v>
      </c>
    </row>
    <row r="11" spans="1:14" x14ac:dyDescent="0.25">
      <c r="A11" s="36">
        <v>0</v>
      </c>
      <c r="B11" s="37" t="s">
        <v>20</v>
      </c>
      <c r="C11" s="34">
        <v>100</v>
      </c>
      <c r="D11" s="11">
        <v>200</v>
      </c>
      <c r="E11" s="9">
        <f>C11*15%</f>
        <v>15</v>
      </c>
      <c r="F11" s="12">
        <v>0</v>
      </c>
      <c r="G11" s="10">
        <f>C11+D11+E11-F11</f>
        <v>315</v>
      </c>
      <c r="H11" s="11">
        <v>100</v>
      </c>
      <c r="I11" s="9">
        <f>G11*15%</f>
        <v>47.25</v>
      </c>
      <c r="J11" s="12">
        <v>200</v>
      </c>
      <c r="K11" s="10">
        <f>G11+H11+I11-J11</f>
        <v>262.25</v>
      </c>
      <c r="L11" s="9">
        <f>K11*15%</f>
        <v>39.337499999999999</v>
      </c>
      <c r="M11" s="12">
        <v>0</v>
      </c>
      <c r="N11" s="10">
        <f>K11+L11</f>
        <v>301.58749999999998</v>
      </c>
    </row>
    <row r="12" spans="1:14" ht="39.950000000000003" customHeight="1" x14ac:dyDescent="0.25">
      <c r="A12" s="27">
        <v>1</v>
      </c>
      <c r="B12" s="31"/>
      <c r="C12" s="35"/>
      <c r="D12" s="13"/>
      <c r="E12" s="14">
        <f t="shared" ref="E12:E20" si="0">C12*$C$2</f>
        <v>0</v>
      </c>
      <c r="F12" s="15"/>
      <c r="G12" s="16">
        <f t="shared" ref="G12:G20" si="1">SUM(C12:F12)</f>
        <v>0</v>
      </c>
      <c r="H12" s="13"/>
      <c r="I12" s="14">
        <f t="shared" ref="I12:I20" si="2">IF(G12&gt;0,(G12-E12)*$C$2,0)</f>
        <v>0</v>
      </c>
      <c r="J12" s="15"/>
      <c r="K12" s="17">
        <f t="shared" ref="K12:K20" si="3">G12+H12+I12+J12</f>
        <v>0</v>
      </c>
      <c r="L12" s="14">
        <f>IF(K12&gt;0,(K12-I12)*$C$2,0)</f>
        <v>0</v>
      </c>
      <c r="M12" s="15"/>
      <c r="N12" s="17"/>
    </row>
    <row r="13" spans="1:14" ht="39.950000000000003" customHeight="1" x14ac:dyDescent="0.25">
      <c r="A13" s="27">
        <v>2</v>
      </c>
      <c r="B13" s="31"/>
      <c r="C13" s="35"/>
      <c r="D13" s="13"/>
      <c r="E13" s="14">
        <f t="shared" si="0"/>
        <v>0</v>
      </c>
      <c r="F13" s="15"/>
      <c r="G13" s="16">
        <f t="shared" si="1"/>
        <v>0</v>
      </c>
      <c r="H13" s="13"/>
      <c r="I13" s="14">
        <f t="shared" si="2"/>
        <v>0</v>
      </c>
      <c r="J13" s="15"/>
      <c r="K13" s="17">
        <f t="shared" si="3"/>
        <v>0</v>
      </c>
      <c r="L13" s="14"/>
      <c r="M13" s="15"/>
      <c r="N13" s="17"/>
    </row>
    <row r="14" spans="1:14" ht="39.950000000000003" customHeight="1" x14ac:dyDescent="0.25">
      <c r="A14" s="27">
        <v>3</v>
      </c>
      <c r="B14" s="31"/>
      <c r="C14" s="35"/>
      <c r="D14" s="13"/>
      <c r="E14" s="14">
        <f t="shared" si="0"/>
        <v>0</v>
      </c>
      <c r="F14" s="15"/>
      <c r="G14" s="16">
        <f t="shared" si="1"/>
        <v>0</v>
      </c>
      <c r="H14" s="13"/>
      <c r="I14" s="14">
        <f t="shared" si="2"/>
        <v>0</v>
      </c>
      <c r="J14" s="15"/>
      <c r="K14" s="17">
        <f t="shared" si="3"/>
        <v>0</v>
      </c>
      <c r="L14" s="14">
        <f>IF(K14&gt;0,(K14-I14)*$C$2,0)</f>
        <v>0</v>
      </c>
      <c r="M14" s="15"/>
      <c r="N14" s="17"/>
    </row>
    <row r="15" spans="1:14" ht="39.950000000000003" customHeight="1" x14ac:dyDescent="0.25">
      <c r="A15" s="27">
        <v>4</v>
      </c>
      <c r="B15" s="31"/>
      <c r="C15" s="35"/>
      <c r="D15" s="13"/>
      <c r="E15" s="14">
        <f t="shared" si="0"/>
        <v>0</v>
      </c>
      <c r="F15" s="15"/>
      <c r="G15" s="16">
        <f t="shared" si="1"/>
        <v>0</v>
      </c>
      <c r="H15" s="13"/>
      <c r="I15" s="14">
        <f t="shared" si="2"/>
        <v>0</v>
      </c>
      <c r="J15" s="15"/>
      <c r="K15" s="17">
        <f t="shared" si="3"/>
        <v>0</v>
      </c>
      <c r="L15" s="14">
        <f>IF(K15&gt;0,(K15-I15)*$C$2,0)</f>
        <v>0</v>
      </c>
      <c r="M15" s="15"/>
      <c r="N15" s="17"/>
    </row>
    <row r="16" spans="1:14" ht="39.950000000000003" customHeight="1" x14ac:dyDescent="0.25">
      <c r="A16" s="27">
        <v>5</v>
      </c>
      <c r="B16" s="31"/>
      <c r="C16" s="35"/>
      <c r="D16" s="13"/>
      <c r="E16" s="14">
        <f t="shared" si="0"/>
        <v>0</v>
      </c>
      <c r="F16" s="15"/>
      <c r="G16" s="16">
        <f t="shared" si="1"/>
        <v>0</v>
      </c>
      <c r="H16" s="13"/>
      <c r="I16" s="14">
        <f t="shared" si="2"/>
        <v>0</v>
      </c>
      <c r="J16" s="15"/>
      <c r="K16" s="17">
        <f t="shared" si="3"/>
        <v>0</v>
      </c>
      <c r="L16" s="14">
        <f>IF(K16&gt;0,(K16-I16)*$C$2,0)</f>
        <v>0</v>
      </c>
      <c r="M16" s="15"/>
      <c r="N16" s="17"/>
    </row>
    <row r="17" spans="1:14" ht="39.950000000000003" customHeight="1" x14ac:dyDescent="0.25">
      <c r="A17" s="27">
        <v>6</v>
      </c>
      <c r="B17" s="31"/>
      <c r="C17" s="35"/>
      <c r="D17" s="13"/>
      <c r="E17" s="14">
        <f t="shared" si="0"/>
        <v>0</v>
      </c>
      <c r="F17" s="15"/>
      <c r="G17" s="16">
        <f t="shared" si="1"/>
        <v>0</v>
      </c>
      <c r="H17" s="13"/>
      <c r="I17" s="14">
        <f t="shared" si="2"/>
        <v>0</v>
      </c>
      <c r="J17" s="15"/>
      <c r="K17" s="17">
        <f t="shared" si="3"/>
        <v>0</v>
      </c>
      <c r="L17" s="14">
        <f>IF(K17&gt;0,(K17-I17)*$C$2,0)</f>
        <v>0</v>
      </c>
      <c r="M17" s="15"/>
      <c r="N17" s="17"/>
    </row>
    <row r="18" spans="1:14" ht="39.950000000000003" customHeight="1" x14ac:dyDescent="0.25">
      <c r="A18" s="27">
        <v>7</v>
      </c>
      <c r="B18" s="31"/>
      <c r="C18" s="35"/>
      <c r="D18" s="13"/>
      <c r="E18" s="14">
        <f t="shared" si="0"/>
        <v>0</v>
      </c>
      <c r="F18" s="15"/>
      <c r="G18" s="16">
        <f t="shared" ref="G18:G19" si="4">SUM(C18:F18)</f>
        <v>0</v>
      </c>
      <c r="H18" s="13"/>
      <c r="I18" s="14">
        <f t="shared" si="2"/>
        <v>0</v>
      </c>
      <c r="J18" s="15"/>
      <c r="K18" s="17">
        <f t="shared" si="3"/>
        <v>0</v>
      </c>
      <c r="L18" s="14">
        <f>IF(K18&gt;0,(K18-I18)*$C$2,0)</f>
        <v>0</v>
      </c>
      <c r="M18" s="15"/>
      <c r="N18" s="17"/>
    </row>
    <row r="19" spans="1:14" ht="39.950000000000003" customHeight="1" x14ac:dyDescent="0.25">
      <c r="A19" s="27">
        <v>8</v>
      </c>
      <c r="B19" s="31"/>
      <c r="C19" s="35"/>
      <c r="D19" s="13"/>
      <c r="E19" s="14">
        <f t="shared" si="0"/>
        <v>0</v>
      </c>
      <c r="F19" s="15"/>
      <c r="G19" s="16">
        <f t="shared" si="4"/>
        <v>0</v>
      </c>
      <c r="H19" s="13"/>
      <c r="I19" s="14">
        <f t="shared" si="2"/>
        <v>0</v>
      </c>
      <c r="J19" s="15"/>
      <c r="K19" s="17">
        <f t="shared" si="3"/>
        <v>0</v>
      </c>
      <c r="L19" s="14">
        <f>IF(K19&gt;0,(K19-I19)*$C$2,0)</f>
        <v>0</v>
      </c>
      <c r="M19" s="15"/>
      <c r="N19" s="17"/>
    </row>
    <row r="20" spans="1:14" ht="39.950000000000003" customHeight="1" thickBot="1" x14ac:dyDescent="0.3">
      <c r="A20" s="28">
        <v>9</v>
      </c>
      <c r="B20" s="32"/>
      <c r="C20" s="18"/>
      <c r="D20" s="19"/>
      <c r="E20" s="20">
        <f t="shared" si="0"/>
        <v>0</v>
      </c>
      <c r="F20" s="21"/>
      <c r="G20" s="22">
        <f t="shared" si="1"/>
        <v>0</v>
      </c>
      <c r="H20" s="19"/>
      <c r="I20" s="20">
        <f t="shared" si="2"/>
        <v>0</v>
      </c>
      <c r="J20" s="21"/>
      <c r="K20" s="23">
        <f t="shared" si="3"/>
        <v>0</v>
      </c>
      <c r="L20" s="20">
        <f>IF(K20&gt;0,(K20-I20)*$C$2,0)</f>
        <v>0</v>
      </c>
      <c r="M20" s="21"/>
      <c r="N20" s="23"/>
    </row>
  </sheetData>
  <mergeCells count="8">
    <mergeCell ref="L9:N9"/>
    <mergeCell ref="B1:E1"/>
    <mergeCell ref="F1:H1"/>
    <mergeCell ref="C4:K7"/>
    <mergeCell ref="A9:A10"/>
    <mergeCell ref="B9:B10"/>
    <mergeCell ref="D9:G9"/>
    <mergeCell ref="H9:K9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КОСМОС</vt:lpstr>
      <vt:lpstr>ЧЕСТНЫЕ ВКЛАДЫ</vt:lpstr>
      <vt:lpstr>Инвестиции 24</vt:lpstr>
      <vt:lpstr>Бобер-инвест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хомякова</dc:creator>
  <cp:lastModifiedBy>Морозова Светлана Александровна</cp:lastModifiedBy>
  <cp:lastPrinted>2019-03-06T17:46:17Z</cp:lastPrinted>
  <dcterms:created xsi:type="dcterms:W3CDTF">2016-06-18T21:34:54Z</dcterms:created>
  <dcterms:modified xsi:type="dcterms:W3CDTF">2019-03-25T16:07:52Z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