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Тит лист" sheetId="1" r:id="rId1"/>
    <sheet name="1 курс " sheetId="4" r:id="rId2"/>
    <sheet name="2 курс " sheetId="3" r:id="rId3"/>
    <sheet name="3 курс" sheetId="5" r:id="rId4"/>
  </sheets>
  <definedNames>
    <definedName name="_xlnm._FilterDatabase" localSheetId="1" hidden="1">'1 курс '!$A$2:$B$2</definedName>
  </definedNames>
  <calcPr calcId="152511" refMode="R1C1"/>
</workbook>
</file>

<file path=xl/calcChain.xml><?xml version="1.0" encoding="utf-8"?>
<calcChain xmlns="http://schemas.openxmlformats.org/spreadsheetml/2006/main">
  <c r="W33" i="5" l="1"/>
  <c r="BD23" i="5"/>
  <c r="BD27" i="5"/>
  <c r="BD30" i="5"/>
  <c r="BD31" i="5"/>
  <c r="BD26" i="5"/>
  <c r="F32" i="5"/>
  <c r="BD25" i="5" l="1"/>
  <c r="BD24" i="5"/>
  <c r="BD13" i="5"/>
  <c r="BD12" i="5"/>
  <c r="BD29" i="3"/>
  <c r="BD28" i="3"/>
  <c r="AT32" i="5"/>
  <c r="AT34" i="5" s="1"/>
  <c r="AS32" i="5"/>
  <c r="AS34" i="5" s="1"/>
  <c r="AR32" i="5"/>
  <c r="AR34" i="5" s="1"/>
  <c r="AQ32" i="5"/>
  <c r="AQ34" i="5" s="1"/>
  <c r="AP32" i="5"/>
  <c r="AP34" i="5" s="1"/>
  <c r="AO32" i="5"/>
  <c r="AO34" i="5" s="1"/>
  <c r="AN32" i="5"/>
  <c r="AN34" i="5" s="1"/>
  <c r="AM32" i="5"/>
  <c r="AM34" i="5" s="1"/>
  <c r="AL32" i="5"/>
  <c r="AL34" i="5" s="1"/>
  <c r="AK32" i="5"/>
  <c r="AK34" i="5" s="1"/>
  <c r="AJ32" i="5"/>
  <c r="AJ34" i="5" s="1"/>
  <c r="AI32" i="5"/>
  <c r="AI34" i="5" s="1"/>
  <c r="AH32" i="5"/>
  <c r="AH34" i="5" s="1"/>
  <c r="AG34" i="5"/>
  <c r="AF34" i="5"/>
  <c r="AE32" i="5"/>
  <c r="AE34" i="5" s="1"/>
  <c r="AD32" i="5"/>
  <c r="AD34" i="5" s="1"/>
  <c r="AC32" i="5"/>
  <c r="AC34" i="5" s="1"/>
  <c r="AB32" i="5"/>
  <c r="AB34" i="5" s="1"/>
  <c r="AA32" i="5"/>
  <c r="AA34" i="5" s="1"/>
  <c r="Z32" i="5"/>
  <c r="Z34" i="5" s="1"/>
  <c r="Y32" i="5"/>
  <c r="Y34" i="5" s="1"/>
  <c r="X32" i="5"/>
  <c r="X34" i="5" s="1"/>
  <c r="W32" i="5"/>
  <c r="W34" i="5" s="1"/>
  <c r="T32" i="5"/>
  <c r="T34" i="5" s="1"/>
  <c r="S32" i="5"/>
  <c r="S34" i="5" s="1"/>
  <c r="R32" i="5"/>
  <c r="Q32" i="5"/>
  <c r="P32" i="5"/>
  <c r="O32" i="5"/>
  <c r="O34" i="5" s="1"/>
  <c r="N32" i="5"/>
  <c r="N34" i="5" s="1"/>
  <c r="M32" i="5"/>
  <c r="M34" i="5" s="1"/>
  <c r="L32" i="5"/>
  <c r="L34" i="5" s="1"/>
  <c r="K32" i="5"/>
  <c r="K34" i="5" s="1"/>
  <c r="J32" i="5"/>
  <c r="J34" i="5" s="1"/>
  <c r="I32" i="5"/>
  <c r="I34" i="5" s="1"/>
  <c r="H32" i="5"/>
  <c r="H34" i="5" s="1"/>
  <c r="G32" i="5"/>
  <c r="G34" i="5" s="1"/>
  <c r="F34" i="5"/>
  <c r="E32" i="5"/>
  <c r="E34" i="5" s="1"/>
  <c r="D32" i="5"/>
  <c r="D34" i="5" s="1"/>
  <c r="BD8" i="5"/>
  <c r="R34" i="5"/>
  <c r="Q34" i="5"/>
  <c r="BD8" i="3"/>
  <c r="BD12" i="3"/>
  <c r="BD13" i="3"/>
  <c r="BD41" i="3"/>
  <c r="BD17" i="3"/>
  <c r="M44" i="3"/>
  <c r="BD22" i="3"/>
  <c r="BD26" i="3"/>
  <c r="BD27" i="3"/>
  <c r="BD31" i="3"/>
  <c r="BD34" i="3"/>
  <c r="R44" i="3"/>
  <c r="T45" i="3"/>
  <c r="R45" i="3"/>
  <c r="Q45" i="3"/>
  <c r="P45" i="3"/>
  <c r="O45" i="3"/>
  <c r="N45" i="3"/>
  <c r="N46" i="3" s="1"/>
  <c r="M45" i="3"/>
  <c r="L45" i="3"/>
  <c r="K45" i="3"/>
  <c r="J45" i="3"/>
  <c r="I45" i="3"/>
  <c r="H45" i="3"/>
  <c r="G45" i="3"/>
  <c r="F45" i="3"/>
  <c r="E45" i="3"/>
  <c r="D45" i="3"/>
  <c r="S45" i="3"/>
  <c r="Q44" i="3"/>
  <c r="O44" i="3"/>
  <c r="N44" i="3"/>
  <c r="L44" i="3"/>
  <c r="K44" i="3"/>
  <c r="J44" i="3"/>
  <c r="I44" i="3"/>
  <c r="H44" i="3"/>
  <c r="G44" i="3"/>
  <c r="F44" i="3"/>
  <c r="E44" i="3"/>
  <c r="D44" i="3"/>
  <c r="P44" i="3"/>
  <c r="S44" i="3"/>
  <c r="T44" i="3"/>
  <c r="BD38" i="3"/>
  <c r="BD39" i="3"/>
  <c r="BD33" i="3"/>
  <c r="BD10" i="3"/>
  <c r="BD11" i="3"/>
  <c r="BD14" i="3"/>
  <c r="BD18" i="3"/>
  <c r="BD19" i="3"/>
  <c r="BD23" i="3"/>
  <c r="BD25" i="3"/>
  <c r="BD30" i="3"/>
  <c r="AP41" i="4"/>
  <c r="BG30" i="4"/>
  <c r="AU41" i="4"/>
  <c r="AS43" i="4"/>
  <c r="AQ41" i="4"/>
  <c r="AQ43" i="4" s="1"/>
  <c r="AN41" i="4"/>
  <c r="AM41" i="4"/>
  <c r="AL41" i="4"/>
  <c r="AK41" i="4"/>
  <c r="AJ41" i="4"/>
  <c r="AI41" i="4"/>
  <c r="AH41" i="4"/>
  <c r="AF41" i="4"/>
  <c r="AD41" i="4"/>
  <c r="AC41" i="4"/>
  <c r="AB41" i="4"/>
  <c r="AA41" i="4"/>
  <c r="Z41" i="4"/>
  <c r="Y41" i="4"/>
  <c r="BG38" i="4"/>
  <c r="BG36" i="4"/>
  <c r="BG37" i="4"/>
  <c r="D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D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2" i="4"/>
  <c r="E41" i="4"/>
  <c r="BG29" i="4"/>
  <c r="BG31" i="4"/>
  <c r="BG32" i="4"/>
  <c r="BG33" i="4"/>
  <c r="BG34" i="4"/>
  <c r="BG9" i="4"/>
  <c r="BG10" i="4"/>
  <c r="BG13" i="4"/>
  <c r="BG15" i="4"/>
  <c r="BG16" i="4"/>
  <c r="BG21" i="4"/>
  <c r="BG24" i="4"/>
  <c r="BG27" i="4"/>
  <c r="BG23" i="4"/>
  <c r="BG20" i="4"/>
  <c r="BD22" i="5"/>
  <c r="BD11" i="5"/>
  <c r="BD10" i="5"/>
  <c r="BD21" i="3"/>
  <c r="BD20" i="3"/>
  <c r="BG14" i="4"/>
  <c r="BG26" i="4"/>
  <c r="BG40" i="4"/>
  <c r="BG39" i="4"/>
  <c r="BG17" i="4"/>
  <c r="BG22" i="4"/>
  <c r="BG12" i="4"/>
  <c r="BG18" i="4"/>
  <c r="BG25" i="4"/>
  <c r="BG11" i="4"/>
  <c r="BD29" i="5"/>
  <c r="BD28" i="5"/>
  <c r="BD42" i="3"/>
  <c r="BD21" i="5"/>
  <c r="BD20" i="5"/>
  <c r="BD18" i="5"/>
  <c r="BD17" i="5"/>
  <c r="BD16" i="5"/>
  <c r="BD15" i="5"/>
  <c r="BD9" i="5"/>
  <c r="BG19" i="4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BD40" i="3"/>
  <c r="BD36" i="3"/>
  <c r="BD35" i="3"/>
  <c r="BD24" i="3"/>
  <c r="BD16" i="3"/>
  <c r="BD15" i="3"/>
  <c r="BD9" i="3"/>
  <c r="BG8" i="4"/>
  <c r="O46" i="3" l="1"/>
  <c r="BD32" i="5"/>
  <c r="BD44" i="3"/>
  <c r="BG41" i="4"/>
  <c r="F46" i="3"/>
  <c r="P46" i="3"/>
  <c r="T46" i="3"/>
  <c r="J46" i="3"/>
  <c r="I46" i="3"/>
  <c r="D46" i="3"/>
  <c r="Q46" i="3"/>
  <c r="H46" i="3"/>
  <c r="L46" i="3"/>
  <c r="G46" i="3"/>
  <c r="M46" i="3"/>
  <c r="E46" i="3"/>
  <c r="K46" i="3"/>
  <c r="R46" i="3"/>
  <c r="S46" i="3"/>
  <c r="AA43" i="4"/>
  <c r="AK43" i="4"/>
  <c r="AH43" i="4"/>
  <c r="AL43" i="4"/>
  <c r="AV43" i="4"/>
  <c r="AN43" i="4"/>
  <c r="AM43" i="4"/>
  <c r="AI43" i="4"/>
  <c r="AU43" i="4"/>
  <c r="AT43" i="4"/>
  <c r="AG43" i="4"/>
  <c r="AW43" i="4"/>
  <c r="AR43" i="4"/>
  <c r="R43" i="4"/>
  <c r="AF43" i="4"/>
  <c r="AE43" i="4"/>
  <c r="Z43" i="4"/>
  <c r="AP43" i="4"/>
  <c r="AO43" i="4"/>
  <c r="AJ43" i="4"/>
  <c r="AD43" i="4"/>
  <c r="AC43" i="4"/>
  <c r="AB43" i="4"/>
  <c r="Y43" i="4"/>
  <c r="U43" i="4"/>
  <c r="J43" i="4"/>
  <c r="I43" i="4"/>
  <c r="S43" i="4"/>
  <c r="Q43" i="4"/>
  <c r="P43" i="4"/>
  <c r="M43" i="4"/>
  <c r="L43" i="4"/>
  <c r="K43" i="4"/>
  <c r="F43" i="4"/>
  <c r="E43" i="4"/>
  <c r="O43" i="4"/>
  <c r="T43" i="4"/>
  <c r="H43" i="4"/>
  <c r="G43" i="4"/>
  <c r="N43" i="4"/>
  <c r="D43" i="4"/>
</calcChain>
</file>

<file path=xl/sharedStrings.xml><?xml version="1.0" encoding="utf-8"?>
<sst xmlns="http://schemas.openxmlformats.org/spreadsheetml/2006/main" count="1127" uniqueCount="257">
  <si>
    <t>КАЛЕНДАРНЫЙ УЧЕБНЫЙ ГРАФИК</t>
  </si>
  <si>
    <t xml:space="preserve">образовательной программы среднего профессионального образования - 
программы подготовки квалифицированных рабочих и служащих
</t>
  </si>
  <si>
    <t>по профессии среднего профессионального обрахзования</t>
  </si>
  <si>
    <t xml:space="preserve">нормативный срок обучения: 2 года  10мес. </t>
  </si>
  <si>
    <t xml:space="preserve">  на базе   основного общего образования</t>
  </si>
  <si>
    <t xml:space="preserve">с получением  среднего общего образования                                                                               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</si>
  <si>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</si>
  <si>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</si>
  <si>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</si>
  <si>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обязательная</t>
  </si>
  <si>
    <t>номера календарных недель</t>
  </si>
  <si>
    <t>порядковые номера недель учебного года</t>
  </si>
  <si>
    <t>сам. раб.</t>
  </si>
  <si>
    <t>общеобразовательный цикл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</si>
  <si>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</si>
  <si>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</si>
  <si>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</si>
  <si>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</si>
  <si>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информатика</t>
  </si>
  <si>
    <t>к</t>
  </si>
  <si>
    <t>О.00</t>
  </si>
  <si>
    <t>ОП.00</t>
  </si>
  <si>
    <t>Общепрофессиональный цикл</t>
  </si>
  <si>
    <t>ОП 03</t>
  </si>
  <si>
    <t>ОП 02</t>
  </si>
  <si>
    <t>П 00</t>
  </si>
  <si>
    <t>Профессиональный цикл</t>
  </si>
  <si>
    <t>всего часов</t>
  </si>
  <si>
    <t>Всего час. в неделю обязательной учебной нагрузки</t>
  </si>
  <si>
    <t>Всего час. в неделю самостоятельной работы студентов</t>
  </si>
  <si>
    <t>Всего часов в неделю</t>
  </si>
  <si>
    <t>июль</t>
  </si>
  <si>
    <t>август</t>
  </si>
  <si>
    <t>Производственная практика на 1 курсе не предусмотрена</t>
  </si>
  <si>
    <t>К -каникулы</t>
  </si>
  <si>
    <t>Э -экзамен</t>
  </si>
  <si>
    <t>Условные обозначения</t>
  </si>
  <si>
    <t>МДК 02.01</t>
  </si>
  <si>
    <t>УП 02</t>
  </si>
  <si>
    <t>условные обозначения</t>
  </si>
  <si>
    <t xml:space="preserve"> УП 01</t>
  </si>
  <si>
    <t>ПП 02</t>
  </si>
  <si>
    <t>ФК.00</t>
  </si>
  <si>
    <t>Охрана труда</t>
  </si>
  <si>
    <t>Промежуточная аттестация</t>
  </si>
  <si>
    <t>ПА</t>
  </si>
  <si>
    <t>ГИА</t>
  </si>
  <si>
    <t>Государственная итоговая аттестация</t>
  </si>
  <si>
    <t>на 2022- 2025уч.гг</t>
  </si>
  <si>
    <t xml:space="preserve">Квалификация: </t>
  </si>
  <si>
    <t>профиль профессионального образования: технологический</t>
  </si>
  <si>
    <t>01.09-02.09</t>
  </si>
  <si>
    <t>05.09-09.09</t>
  </si>
  <si>
    <t>12.09-16-09</t>
  </si>
  <si>
    <t>19.09-23.09</t>
  </si>
  <si>
    <t>26.09-30.09</t>
  </si>
  <si>
    <t>03.10-07.10</t>
  </si>
  <si>
    <t>10.10-14.10</t>
  </si>
  <si>
    <t>17.10-21.10</t>
  </si>
  <si>
    <t>24.10-28.10</t>
  </si>
  <si>
    <t>31.10-03.11</t>
  </si>
  <si>
    <t>07.11-11.11</t>
  </si>
  <si>
    <t>14.11-18.11</t>
  </si>
  <si>
    <t>21.11-25.11</t>
  </si>
  <si>
    <t>28.11-02.12</t>
  </si>
  <si>
    <t>05.12-09.12</t>
  </si>
  <si>
    <t>12.12.16.12</t>
  </si>
  <si>
    <t>19.12.23.12</t>
  </si>
  <si>
    <t>02.01-06.01</t>
  </si>
  <si>
    <t>16.01-20.01</t>
  </si>
  <si>
    <t>23.01-27.01</t>
  </si>
  <si>
    <t>30.01-03.02</t>
  </si>
  <si>
    <t>06.02-10.02</t>
  </si>
  <si>
    <t>13.02-17.02</t>
  </si>
  <si>
    <t>20.02-24.02</t>
  </si>
  <si>
    <t>27.02-03.03</t>
  </si>
  <si>
    <t>06.03-10.03</t>
  </si>
  <si>
    <t>13.03-17.03</t>
  </si>
  <si>
    <t>20.03-24.03</t>
  </si>
  <si>
    <t>27.03-31.03</t>
  </si>
  <si>
    <t>03.04-07.04</t>
  </si>
  <si>
    <t>10.04-14.04</t>
  </si>
  <si>
    <t>17.04-21.04</t>
  </si>
  <si>
    <t>24.04-28.04</t>
  </si>
  <si>
    <t>01.05-05.05</t>
  </si>
  <si>
    <t>08.05-12.05</t>
  </si>
  <si>
    <t>15.05-19.05</t>
  </si>
  <si>
    <t>29.05-02.06</t>
  </si>
  <si>
    <t>05.06-09.09</t>
  </si>
  <si>
    <t>12.06-16.06</t>
  </si>
  <si>
    <t>19.06-23.06</t>
  </si>
  <si>
    <t>26.06-30.06</t>
  </si>
  <si>
    <t>1 курс (2022-2023 учебный год)</t>
  </si>
  <si>
    <t xml:space="preserve">Русский язык </t>
  </si>
  <si>
    <t>ОУП 01</t>
  </si>
  <si>
    <t>литература</t>
  </si>
  <si>
    <t>иностранный язык</t>
  </si>
  <si>
    <t>математика</t>
  </si>
  <si>
    <t>физика</t>
  </si>
  <si>
    <t>общественные науки</t>
  </si>
  <si>
    <t>ЭК. 01</t>
  </si>
  <si>
    <t>МДК 01..01</t>
  </si>
  <si>
    <t>09.01-11.01</t>
  </si>
  <si>
    <t>12.01-13.01</t>
  </si>
  <si>
    <t>26.12-29.12</t>
  </si>
  <si>
    <t>04.09-08.09</t>
  </si>
  <si>
    <t>11.09-15.09</t>
  </si>
  <si>
    <t>18.09-22.09</t>
  </si>
  <si>
    <t>25.09-29.09</t>
  </si>
  <si>
    <t>02.10-06.10</t>
  </si>
  <si>
    <t>09.10-13.10</t>
  </si>
  <si>
    <t>16.10-20.10</t>
  </si>
  <si>
    <t>23.10-27.10</t>
  </si>
  <si>
    <t>30.10-03.11</t>
  </si>
  <si>
    <t>06.11-10.11</t>
  </si>
  <si>
    <t>13.11-17.11</t>
  </si>
  <si>
    <t>20.11-24.11</t>
  </si>
  <si>
    <t>27.11-01.12</t>
  </si>
  <si>
    <t>04.12-08.12</t>
  </si>
  <si>
    <t>11.12.15.12</t>
  </si>
  <si>
    <t>18.12-22.12</t>
  </si>
  <si>
    <t>25.12-29.12</t>
  </si>
  <si>
    <t>01.01-07.01</t>
  </si>
  <si>
    <t>08.01-114.01</t>
  </si>
  <si>
    <t>15.01-19.01</t>
  </si>
  <si>
    <t>22.01-26.01</t>
  </si>
  <si>
    <t>29.01-02.02</t>
  </si>
  <si>
    <t>05.02-09.02</t>
  </si>
  <si>
    <t>12.02-16.02</t>
  </si>
  <si>
    <t>19.02-23.02</t>
  </si>
  <si>
    <t>26.02-01.03</t>
  </si>
  <si>
    <t>04.03-08.03</t>
  </si>
  <si>
    <t>11.03-15.03</t>
  </si>
  <si>
    <t>18.03-22.03</t>
  </si>
  <si>
    <t>25.03-29.03</t>
  </si>
  <si>
    <t>01.04-05.04</t>
  </si>
  <si>
    <t>08.04-12.04</t>
  </si>
  <si>
    <t>15.04-19.04</t>
  </si>
  <si>
    <t>22.04-26.04</t>
  </si>
  <si>
    <t>29.05-03.05</t>
  </si>
  <si>
    <t>06.05-10.05</t>
  </si>
  <si>
    <t>13.05-17.05</t>
  </si>
  <si>
    <t>20.05-24.05</t>
  </si>
  <si>
    <t>27.05-31.05</t>
  </si>
  <si>
    <t>03.06-07.06</t>
  </si>
  <si>
    <t>10.06-14.06</t>
  </si>
  <si>
    <t>17.06-21.06</t>
  </si>
  <si>
    <t>24.06-28.06</t>
  </si>
  <si>
    <t>01.07-07.07</t>
  </si>
  <si>
    <t>08.07-14.07</t>
  </si>
  <si>
    <t>15.07-21.07</t>
  </si>
  <si>
    <t>22.07-28.07</t>
  </si>
  <si>
    <t>29.07-04.08</t>
  </si>
  <si>
    <t>05.08-11.08</t>
  </si>
  <si>
    <t>12.08-18.08</t>
  </si>
  <si>
    <t>19.09-25.08</t>
  </si>
  <si>
    <t>26.08-01.09</t>
  </si>
  <si>
    <t>астрономия</t>
  </si>
  <si>
    <t>ОУП 08</t>
  </si>
  <si>
    <t>3 курс (2024-2025 учебный год)</t>
  </si>
  <si>
    <t>химия</t>
  </si>
  <si>
    <t>ОУП 04</t>
  </si>
  <si>
    <t>ОУП 03</t>
  </si>
  <si>
    <t>родная литература</t>
  </si>
  <si>
    <t>ОУП 12</t>
  </si>
  <si>
    <t>02.09-06.06</t>
  </si>
  <si>
    <t>09.09-13.09</t>
  </si>
  <si>
    <t>16.09-20.09</t>
  </si>
  <si>
    <t>23.09-27.09</t>
  </si>
  <si>
    <t>30.09-04.10</t>
  </si>
  <si>
    <t>07.09-11.10</t>
  </si>
  <si>
    <t>14.10-18.10</t>
  </si>
  <si>
    <t>21.10-25.10</t>
  </si>
  <si>
    <t>28.10-01.11</t>
  </si>
  <si>
    <t>04.11-08.11</t>
  </si>
  <si>
    <t>11.11-15.11</t>
  </si>
  <si>
    <t>18.11-22.11</t>
  </si>
  <si>
    <t>25.11-29.11</t>
  </si>
  <si>
    <t>02.12-06.12</t>
  </si>
  <si>
    <t>09.12-13.12</t>
  </si>
  <si>
    <t>16.12-20.12</t>
  </si>
  <si>
    <t>23.12-27.12</t>
  </si>
  <si>
    <t>30.12-05.01</t>
  </si>
  <si>
    <t>06.01-12.01</t>
  </si>
  <si>
    <t>13.01-17.01</t>
  </si>
  <si>
    <t>20.01-24.01</t>
  </si>
  <si>
    <t>27.01-31.01</t>
  </si>
  <si>
    <t>03.02-07.02</t>
  </si>
  <si>
    <t>10.02-14.02</t>
  </si>
  <si>
    <t>17.02-21.02</t>
  </si>
  <si>
    <t>24.02-28.02</t>
  </si>
  <si>
    <t>03.03-07.03</t>
  </si>
  <si>
    <t>10.03-14.03</t>
  </si>
  <si>
    <t>17.03-21.03</t>
  </si>
  <si>
    <t>24.03-28.03</t>
  </si>
  <si>
    <t>31.03-04.04</t>
  </si>
  <si>
    <t>07.04-11.04</t>
  </si>
  <si>
    <t>14.04-18.04</t>
  </si>
  <si>
    <t>21.04-25.04</t>
  </si>
  <si>
    <t>28.04-03.05</t>
  </si>
  <si>
    <t>05.05-09.05</t>
  </si>
  <si>
    <t>12.05-16.05</t>
  </si>
  <si>
    <t>19.05-23.05</t>
  </si>
  <si>
    <t>26.05-30.05</t>
  </si>
  <si>
    <t>02.06-06.06</t>
  </si>
  <si>
    <t>09.06-13.06</t>
  </si>
  <si>
    <t>16.06-20.06</t>
  </si>
  <si>
    <t>23.06-27.06</t>
  </si>
  <si>
    <t>30.06-06.07</t>
  </si>
  <si>
    <t>07.07-13.07</t>
  </si>
  <si>
    <t>14.07-20.07</t>
  </si>
  <si>
    <t>21.07-27.07</t>
  </si>
  <si>
    <t>28.07-03.08</t>
  </si>
  <si>
    <t>04.08-10.08</t>
  </si>
  <si>
    <t>11.08-17.08</t>
  </si>
  <si>
    <t>18.08-24.08</t>
  </si>
  <si>
    <t>25.08-31.08</t>
  </si>
  <si>
    <t>ОП 05</t>
  </si>
  <si>
    <t>ОП 06</t>
  </si>
  <si>
    <t>безопасность жизнедеятельности</t>
  </si>
  <si>
    <t>Промежуточна аттестация</t>
  </si>
  <si>
    <t>государственного автономного профессионального образовательного учреждения Саратовской области "Калининский техникум агробизнеса"</t>
  </si>
  <si>
    <t>13.01.10 Электромонтёр по ремонту и обслуживанию электрооборудования (по отраслям)</t>
  </si>
  <si>
    <t>электромонтёр по ремонту и обслуживанию электрооборудования</t>
  </si>
  <si>
    <t>техническое черчение</t>
  </si>
  <si>
    <t>ОП 01</t>
  </si>
  <si>
    <t>основы технической механики и слесарных работ</t>
  </si>
  <si>
    <t>материаловедение</t>
  </si>
  <si>
    <t>Основы слесарно-сборочных и электромонтажных работ</t>
  </si>
  <si>
    <t>МДК 01..02</t>
  </si>
  <si>
    <t>Организация работ по сборке, монтажу и ремонту электрооборудования промышленных предприятий</t>
  </si>
  <si>
    <t>Учебная практика "Сбрка, монтаж, регулировка и ремонт узлов и механизмов, оборудования агрегатов станков и другого электрооборудования промышленных предприятий"</t>
  </si>
  <si>
    <t>информационные технологии в профессиональной деятельности</t>
  </si>
  <si>
    <t>ОП 07</t>
  </si>
  <si>
    <t>ОУП 02</t>
  </si>
  <si>
    <t>ОУП 05</t>
  </si>
  <si>
    <t>ОУП 06</t>
  </si>
  <si>
    <t>ОУП 07</t>
  </si>
  <si>
    <t>ОУП 09</t>
  </si>
  <si>
    <t>ОУП 10</t>
  </si>
  <si>
    <t>ОУП 11</t>
  </si>
  <si>
    <t>ПП 01</t>
  </si>
  <si>
    <t>Производственная практика "Сбрка, монтаж, регулировка и ремонт узлов и механизмов, оборудования агрегатов станков и другого электрооборудования промышленных предприятий"</t>
  </si>
  <si>
    <t>Организация и технология проверки оборудования</t>
  </si>
  <si>
    <t>Учебная практика "Проверка и наладка электрооборудования"</t>
  </si>
  <si>
    <t>электротехника</t>
  </si>
  <si>
    <t>МДК 02.02</t>
  </si>
  <si>
    <t>Контрольно-измерительные приборы</t>
  </si>
  <si>
    <t>Производственная практика Проверка и наладка оборудования"</t>
  </si>
  <si>
    <t>Организация технического обслуживания электрооборудования промышленных организаций</t>
  </si>
  <si>
    <t xml:space="preserve">МДК 03.01 </t>
  </si>
  <si>
    <t>УП 03</t>
  </si>
  <si>
    <t>ПП 03</t>
  </si>
  <si>
    <t>Производственная практика "Устранение и предупреждение аварий  и неполадок электрооборудования</t>
  </si>
  <si>
    <t>Учебная практика "Устранение и предупреждение аварий  и неполадок электрооборудования</t>
  </si>
  <si>
    <t>Приложение к ОП СПО по профессии 13.01.10 Электромонтёр по ремонту и обслуживанию электрооборудования (по отраслям)</t>
  </si>
  <si>
    <t>Календарный график учебного процесса по профессии 13.01.10 Электромонтёр по ремонту и обслуживанию электрооборудования (по отраслям) 2 курс (2023-2024 учебный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</si>
</sst>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sz val="10"/>
      <color theme="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5" fillId="3" borderId="0" xfId="0" applyFont="1" applyFill="1"/>
    <xf numFmtId="0" fontId="6" fillId="0" borderId="0" xfId="0" applyFont="1"/>
    <xf numFmtId="0" fontId="5" fillId="0" borderId="1" xfId="0" applyFont="1" applyBorder="1"/>
    <xf numFmtId="0" fontId="6" fillId="3" borderId="0" xfId="0" applyFont="1" applyFill="1"/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textRotation="90" wrapText="1"/>
    </xf>
    <xf numFmtId="16" fontId="7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textRotation="90" wrapText="1"/>
    </xf>
    <xf numFmtId="16" fontId="7" fillId="3" borderId="1" xfId="0" applyNumberFormat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vertical="center" textRotation="90" wrapText="1"/>
    </xf>
    <xf numFmtId="0" fontId="7" fillId="0" borderId="1" xfId="0" applyFont="1" applyBorder="1" applyAlignment="1">
      <alignment textRotation="90"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/>
    <xf numFmtId="0" fontId="7" fillId="2" borderId="2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2" fontId="7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8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16" fontId="9" fillId="2" borderId="1" xfId="0" applyNumberFormat="1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textRotation="90"/>
    </xf>
    <xf numFmtId="14" fontId="9" fillId="3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textRotation="90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/>
    <xf numFmtId="0" fontId="9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/>
    <xf numFmtId="0" fontId="8" fillId="3" borderId="0" xfId="0" applyFont="1" applyFill="1"/>
    <xf numFmtId="0" fontId="8" fillId="0" borderId="0" xfId="0" applyFont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/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7" fillId="0" borderId="1" xfId="0" applyNumberFormat="1" applyFont="1" applyBorder="1"/>
    <xf numFmtId="1" fontId="10" fillId="0" borderId="1" xfId="0" applyNumberFormat="1" applyFont="1" applyBorder="1"/>
    <xf numFmtId="0" fontId="8" fillId="2" borderId="0" xfId="0" applyFont="1" applyFill="1"/>
    <xf numFmtId="0" fontId="9" fillId="2" borderId="1" xfId="0" applyFont="1" applyFill="1" applyBorder="1" applyAlignment="1">
      <alignment horizontal="right" vertical="center"/>
    </xf>
    <xf numFmtId="0" fontId="7" fillId="2" borderId="0" xfId="0" applyFont="1" applyFill="1"/>
    <xf numFmtId="0" fontId="4" fillId="3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textRotation="90" wrapText="1"/>
    </xf>
    <xf numFmtId="0" fontId="9" fillId="0" borderId="9" xfId="0" applyFont="1" applyBorder="1" applyAlignment="1">
      <alignment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textRotation="90" wrapText="1"/>
    </xf>
    <xf numFmtId="0" fontId="7" fillId="0" borderId="9" xfId="0" applyFont="1" applyBorder="1" applyAlignment="1">
      <alignment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Normal="90" zoomScaleSheetLayoutView="100" workbookViewId="0">
      <selection activeCell="N9" sqref="N9"/>
    </sheetView>
  </sheetViews>
  <sheetFormatPr defaultRowHeight="15" x14ac:dyDescent="0.25"/>
  <cols>
    <col min="8" max="9" width="9.140625" customWidth="1"/>
    <col min="13" max="13" width="15.7109375" customWidth="1"/>
  </cols>
  <sheetData>
    <row r="1" spans="1:15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8.75" x14ac:dyDescent="0.3">
      <c r="A2" s="3"/>
      <c r="B2" s="3"/>
      <c r="C2" s="113" t="s">
        <v>255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4"/>
    </row>
    <row r="3" spans="1:15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.75" x14ac:dyDescent="0.3">
      <c r="A4" s="3"/>
      <c r="B4" s="3"/>
      <c r="C4" s="3"/>
      <c r="D4" s="3"/>
      <c r="E4" s="3"/>
      <c r="F4" s="3"/>
      <c r="G4" s="3"/>
      <c r="H4" s="3"/>
      <c r="I4" s="3"/>
      <c r="J4" s="115"/>
      <c r="K4" s="115"/>
      <c r="L4" s="115"/>
      <c r="M4" s="115"/>
      <c r="N4" s="3"/>
    </row>
    <row r="5" spans="1:15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x14ac:dyDescent="0.3">
      <c r="A6" s="3"/>
      <c r="B6" s="3"/>
      <c r="C6" s="112" t="s">
        <v>0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3"/>
    </row>
    <row r="7" spans="1:15" ht="18.75" x14ac:dyDescent="0.3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5" ht="18.75" x14ac:dyDescent="0.3">
      <c r="A8" s="3"/>
      <c r="B8" s="3"/>
      <c r="C8" s="112" t="s">
        <v>1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3"/>
    </row>
    <row r="9" spans="1:15" ht="18.75" x14ac:dyDescent="0.3">
      <c r="A9" s="3"/>
      <c r="B9" s="3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3"/>
    </row>
    <row r="10" spans="1:15" ht="18.75" x14ac:dyDescent="0.3">
      <c r="A10" s="3"/>
      <c r="B10" s="3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3"/>
    </row>
    <row r="11" spans="1:15" ht="40.5" customHeight="1" x14ac:dyDescent="0.3">
      <c r="A11" s="3"/>
      <c r="B11" s="3"/>
      <c r="C11" s="112" t="s">
        <v>221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3"/>
    </row>
    <row r="12" spans="1:15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ht="18.75" x14ac:dyDescent="0.3">
      <c r="A13" s="3"/>
      <c r="B13" s="3"/>
      <c r="C13" s="112" t="s">
        <v>2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3"/>
    </row>
    <row r="14" spans="1:15" ht="18.75" x14ac:dyDescent="0.3">
      <c r="A14" s="3"/>
      <c r="B14" s="3"/>
      <c r="C14" s="112" t="s">
        <v>222</v>
      </c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3"/>
    </row>
    <row r="15" spans="1:15" ht="18.75" x14ac:dyDescent="0.3">
      <c r="A15" s="3"/>
      <c r="B15" s="3"/>
      <c r="C15" s="3"/>
      <c r="D15" s="3"/>
      <c r="E15" s="3"/>
      <c r="F15" s="112" t="s">
        <v>48</v>
      </c>
      <c r="G15" s="112"/>
      <c r="H15" s="112"/>
      <c r="I15" s="112"/>
      <c r="J15" s="112"/>
      <c r="K15" s="112"/>
      <c r="L15" s="3"/>
      <c r="M15" s="3"/>
      <c r="N15" s="3"/>
    </row>
    <row r="16" spans="1:15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7" ht="18.75" x14ac:dyDescent="0.3">
      <c r="A17" s="3"/>
      <c r="B17" s="3"/>
      <c r="C17" s="3"/>
      <c r="D17" s="3"/>
      <c r="E17" s="3"/>
      <c r="F17" s="3"/>
      <c r="G17" s="3"/>
      <c r="H17" s="3"/>
      <c r="I17" s="112" t="s">
        <v>49</v>
      </c>
      <c r="J17" s="112"/>
      <c r="K17" s="112"/>
      <c r="L17" s="112"/>
      <c r="M17" s="112"/>
      <c r="N17" s="112"/>
    </row>
    <row r="18" spans="1:17" ht="18.75" x14ac:dyDescent="0.3">
      <c r="A18" s="3"/>
      <c r="B18" s="3"/>
      <c r="C18" s="3"/>
      <c r="D18" s="3"/>
      <c r="E18" s="3"/>
      <c r="F18" s="3"/>
      <c r="G18" s="3"/>
      <c r="H18" s="3"/>
      <c r="I18" s="112" t="s">
        <v>223</v>
      </c>
      <c r="J18" s="112"/>
      <c r="K18" s="112"/>
      <c r="L18" s="112"/>
      <c r="M18" s="112"/>
      <c r="N18" s="112"/>
      <c r="Q18" s="2"/>
    </row>
    <row r="19" spans="1:17" ht="18.75" x14ac:dyDescent="0.3">
      <c r="A19" s="3"/>
      <c r="B19" s="3"/>
      <c r="C19" s="3"/>
      <c r="D19" s="3"/>
      <c r="E19" s="3"/>
      <c r="F19" s="3"/>
      <c r="G19" s="3"/>
      <c r="H19" s="3"/>
      <c r="I19" s="112"/>
      <c r="J19" s="112"/>
      <c r="K19" s="112"/>
      <c r="L19" s="112"/>
      <c r="M19" s="112"/>
      <c r="N19" s="112"/>
    </row>
    <row r="20" spans="1:17" ht="18.75" x14ac:dyDescent="0.3">
      <c r="A20" s="3"/>
      <c r="B20" s="3"/>
      <c r="C20" s="3"/>
      <c r="D20" s="3"/>
      <c r="E20" s="3"/>
      <c r="F20" s="3"/>
      <c r="G20" s="3"/>
      <c r="H20" s="3"/>
      <c r="I20" s="111" t="s">
        <v>3</v>
      </c>
      <c r="J20" s="111"/>
      <c r="K20" s="111"/>
      <c r="L20" s="111"/>
      <c r="M20" s="111"/>
      <c r="N20" s="111"/>
    </row>
    <row r="21" spans="1:17" ht="18.75" x14ac:dyDescent="0.3">
      <c r="A21" s="1"/>
      <c r="B21" s="1"/>
      <c r="C21" s="1"/>
      <c r="D21" s="1"/>
      <c r="E21" s="1"/>
      <c r="F21" s="1"/>
      <c r="G21" s="1"/>
      <c r="H21" s="1"/>
      <c r="I21" s="111" t="s">
        <v>4</v>
      </c>
      <c r="J21" s="111"/>
      <c r="K21" s="111"/>
      <c r="L21" s="111"/>
      <c r="M21" s="111"/>
      <c r="N21" s="111"/>
    </row>
    <row r="22" spans="1:17" ht="18.75" x14ac:dyDescent="0.3">
      <c r="A22" s="1"/>
      <c r="B22" s="1"/>
      <c r="C22" s="1"/>
      <c r="D22" s="1"/>
      <c r="E22" s="1"/>
      <c r="F22" s="1"/>
      <c r="G22" s="1"/>
      <c r="H22" s="1"/>
      <c r="I22" s="111" t="s">
        <v>5</v>
      </c>
      <c r="J22" s="111"/>
      <c r="K22" s="111"/>
      <c r="L22" s="111"/>
      <c r="M22" s="111"/>
      <c r="N22" s="111"/>
    </row>
    <row r="23" spans="1:17" ht="39" customHeight="1" x14ac:dyDescent="0.3">
      <c r="A23" s="1"/>
      <c r="B23" s="1"/>
      <c r="C23" s="1"/>
      <c r="D23" s="1"/>
      <c r="E23" s="1"/>
      <c r="F23" s="1"/>
      <c r="G23" s="1"/>
      <c r="H23" s="1"/>
      <c r="I23" s="111" t="s">
        <v>50</v>
      </c>
      <c r="J23" s="111"/>
      <c r="K23" s="111"/>
      <c r="L23" s="111"/>
      <c r="M23" s="111"/>
      <c r="N23" s="111"/>
    </row>
    <row r="24" spans="1:17" ht="18.75" x14ac:dyDescent="0.3">
      <c r="A24" s="1"/>
      <c r="B24" s="1"/>
      <c r="C24" s="1"/>
      <c r="D24" s="1"/>
      <c r="E24" s="1"/>
      <c r="F24" s="1"/>
      <c r="G24" s="1"/>
      <c r="H24" s="1"/>
      <c r="I24" s="111"/>
      <c r="J24" s="111"/>
      <c r="K24" s="111"/>
      <c r="L24" s="111"/>
      <c r="M24" s="111"/>
      <c r="N24" s="111"/>
    </row>
    <row r="25" spans="1:17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7" ht="18.7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7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7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7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5">
    <mergeCell ref="C2:O2"/>
    <mergeCell ref="C6:M6"/>
    <mergeCell ref="C8:M10"/>
    <mergeCell ref="C11:M11"/>
    <mergeCell ref="J4:M4"/>
    <mergeCell ref="I24:N24"/>
    <mergeCell ref="C13:M13"/>
    <mergeCell ref="C14:M14"/>
    <mergeCell ref="F15:K15"/>
    <mergeCell ref="I17:N17"/>
    <mergeCell ref="I20:N20"/>
    <mergeCell ref="I21:N21"/>
    <mergeCell ref="I22:N22"/>
    <mergeCell ref="I23:N23"/>
    <mergeCell ref="I18:N19"/>
  </mergeCells>
  <pageMargins left="0.23622047244094491" right="0.23622047244094491" top="0.74803149606299213" bottom="0.74803149606299213" header="0.31496062992125984" footer="0.31496062992125984"/>
  <pageSetup paperSize="9" scale="85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6"/>
  <sheetViews>
    <sheetView view="pageBreakPreview" zoomScale="60" zoomScaleNormal="72" workbookViewId="0">
      <selection activeCell="AX55" sqref="AX55"/>
    </sheetView>
  </sheetViews>
  <sheetFormatPr defaultRowHeight="15" x14ac:dyDescent="0.25"/>
  <cols>
    <col min="1" max="1" width="8.5703125" style="63" customWidth="1"/>
    <col min="2" max="2" width="21" style="63" customWidth="1"/>
    <col min="3" max="3" width="14.7109375" style="89" customWidth="1"/>
    <col min="4" max="4" width="4.7109375" style="63" customWidth="1"/>
    <col min="5" max="5" width="6.7109375" style="63" customWidth="1"/>
    <col min="6" max="6" width="6.5703125" style="63" customWidth="1"/>
    <col min="7" max="7" width="5.7109375" style="63" customWidth="1"/>
    <col min="8" max="8" width="6.28515625" style="63" customWidth="1"/>
    <col min="9" max="9" width="7.28515625" style="63" customWidth="1"/>
    <col min="10" max="10" width="7.42578125" style="63" customWidth="1"/>
    <col min="11" max="11" width="6.85546875" style="63" customWidth="1"/>
    <col min="12" max="12" width="7.28515625" style="63" customWidth="1"/>
    <col min="13" max="13" width="7.42578125" style="88" customWidth="1"/>
    <col min="14" max="15" width="6.7109375" style="63" customWidth="1"/>
    <col min="16" max="16" width="6.85546875" style="63" customWidth="1"/>
    <col min="17" max="17" width="8.28515625" style="63" customWidth="1"/>
    <col min="18" max="18" width="7.85546875" style="63" customWidth="1"/>
    <col min="19" max="19" width="6.85546875" style="63" customWidth="1"/>
    <col min="20" max="20" width="8.7109375" style="63" customWidth="1"/>
    <col min="21" max="21" width="6.28515625" style="63" customWidth="1"/>
    <col min="22" max="22" width="9.85546875" style="63" customWidth="1"/>
    <col min="23" max="24" width="5.7109375" style="63" customWidth="1"/>
    <col min="25" max="30" width="4.7109375" style="63" customWidth="1"/>
    <col min="31" max="49" width="4.7109375" style="88" customWidth="1"/>
    <col min="50" max="50" width="6" style="63" customWidth="1"/>
    <col min="51" max="58" width="4.7109375" style="63" customWidth="1"/>
    <col min="59" max="59" width="13.28515625" style="63" customWidth="1"/>
    <col min="60" max="60" width="9.140625" style="88"/>
    <col min="61" max="16384" width="9.140625" style="63"/>
  </cols>
  <sheetData>
    <row r="1" spans="1:60" ht="15.75" x14ac:dyDescent="0.25">
      <c r="A1" s="126" t="s">
        <v>92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</row>
    <row r="2" spans="1:60" ht="90" customHeight="1" x14ac:dyDescent="0.25">
      <c r="A2" s="131" t="s">
        <v>6</v>
      </c>
      <c r="B2" s="128" t="s">
        <v>7</v>
      </c>
      <c r="C2" s="128" t="s">
        <v>8</v>
      </c>
      <c r="D2" s="64" t="s">
        <v>51</v>
      </c>
      <c r="E2" s="64" t="s">
        <v>52</v>
      </c>
      <c r="F2" s="64" t="s">
        <v>53</v>
      </c>
      <c r="G2" s="64" t="s">
        <v>54</v>
      </c>
      <c r="H2" s="64" t="s">
        <v>55</v>
      </c>
      <c r="I2" s="64" t="s">
        <v>56</v>
      </c>
      <c r="J2" s="64" t="s">
        <v>57</v>
      </c>
      <c r="K2" s="64" t="s">
        <v>58</v>
      </c>
      <c r="L2" s="64" t="s">
        <v>59</v>
      </c>
      <c r="M2" s="65" t="s">
        <v>60</v>
      </c>
      <c r="N2" s="64" t="s">
        <v>61</v>
      </c>
      <c r="O2" s="64" t="s">
        <v>62</v>
      </c>
      <c r="P2" s="64" t="s">
        <v>63</v>
      </c>
      <c r="Q2" s="64" t="s">
        <v>64</v>
      </c>
      <c r="R2" s="64" t="s">
        <v>65</v>
      </c>
      <c r="S2" s="64" t="s">
        <v>66</v>
      </c>
      <c r="T2" s="64" t="s">
        <v>67</v>
      </c>
      <c r="U2" s="65" t="s">
        <v>104</v>
      </c>
      <c r="V2" s="66">
        <v>44925</v>
      </c>
      <c r="W2" s="67" t="s">
        <v>68</v>
      </c>
      <c r="X2" s="67" t="s">
        <v>102</v>
      </c>
      <c r="Y2" s="65" t="s">
        <v>103</v>
      </c>
      <c r="Z2" s="64" t="s">
        <v>69</v>
      </c>
      <c r="AA2" s="64" t="s">
        <v>70</v>
      </c>
      <c r="AB2" s="64" t="s">
        <v>71</v>
      </c>
      <c r="AC2" s="68" t="s">
        <v>72</v>
      </c>
      <c r="AD2" s="68" t="s">
        <v>73</v>
      </c>
      <c r="AE2" s="69" t="s">
        <v>74</v>
      </c>
      <c r="AF2" s="65" t="s">
        <v>75</v>
      </c>
      <c r="AG2" s="65" t="s">
        <v>76</v>
      </c>
      <c r="AH2" s="65" t="s">
        <v>77</v>
      </c>
      <c r="AI2" s="65" t="s">
        <v>78</v>
      </c>
      <c r="AJ2" s="65" t="s">
        <v>79</v>
      </c>
      <c r="AK2" s="65" t="s">
        <v>80</v>
      </c>
      <c r="AL2" s="65" t="s">
        <v>81</v>
      </c>
      <c r="AM2" s="65" t="s">
        <v>82</v>
      </c>
      <c r="AN2" s="65" t="s">
        <v>83</v>
      </c>
      <c r="AO2" s="65" t="s">
        <v>84</v>
      </c>
      <c r="AP2" s="65" t="s">
        <v>85</v>
      </c>
      <c r="AQ2" s="65" t="s">
        <v>86</v>
      </c>
      <c r="AR2" s="70">
        <v>257639</v>
      </c>
      <c r="AS2" s="65" t="s">
        <v>87</v>
      </c>
      <c r="AT2" s="65" t="s">
        <v>88</v>
      </c>
      <c r="AU2" s="65" t="s">
        <v>89</v>
      </c>
      <c r="AV2" s="65" t="s">
        <v>90</v>
      </c>
      <c r="AW2" s="65" t="s">
        <v>91</v>
      </c>
      <c r="AX2" s="117" t="s">
        <v>31</v>
      </c>
      <c r="AY2" s="118"/>
      <c r="AZ2" s="118"/>
      <c r="BA2" s="119"/>
      <c r="BB2" s="117" t="s">
        <v>32</v>
      </c>
      <c r="BC2" s="118"/>
      <c r="BD2" s="118"/>
      <c r="BE2" s="118"/>
      <c r="BF2" s="119"/>
      <c r="BG2" s="71" t="s">
        <v>27</v>
      </c>
    </row>
    <row r="3" spans="1:60" ht="15" customHeight="1" x14ac:dyDescent="0.25">
      <c r="A3" s="132"/>
      <c r="B3" s="129"/>
      <c r="C3" s="134"/>
      <c r="D3" s="117" t="s">
        <v>10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9"/>
    </row>
    <row r="4" spans="1:60" ht="15.75" x14ac:dyDescent="0.25">
      <c r="A4" s="132"/>
      <c r="B4" s="129"/>
      <c r="C4" s="134"/>
      <c r="D4" s="72">
        <v>35</v>
      </c>
      <c r="E4" s="72">
        <v>36</v>
      </c>
      <c r="F4" s="72">
        <v>37</v>
      </c>
      <c r="G4" s="72">
        <v>38</v>
      </c>
      <c r="H4" s="72">
        <v>39</v>
      </c>
      <c r="I4" s="72">
        <v>40</v>
      </c>
      <c r="J4" s="72">
        <v>41</v>
      </c>
      <c r="K4" s="72">
        <v>42</v>
      </c>
      <c r="L4" s="72">
        <v>43</v>
      </c>
      <c r="M4" s="73">
        <v>44</v>
      </c>
      <c r="N4" s="72">
        <v>45</v>
      </c>
      <c r="O4" s="72">
        <v>46</v>
      </c>
      <c r="P4" s="72">
        <v>47</v>
      </c>
      <c r="Q4" s="72">
        <v>48</v>
      </c>
      <c r="R4" s="72">
        <v>49</v>
      </c>
      <c r="S4" s="72">
        <v>50</v>
      </c>
      <c r="T4" s="72">
        <v>51</v>
      </c>
      <c r="U4" s="117">
        <v>52</v>
      </c>
      <c r="V4" s="119"/>
      <c r="W4" s="72">
        <v>1</v>
      </c>
      <c r="X4" s="141">
        <v>2</v>
      </c>
      <c r="Y4" s="142"/>
      <c r="Z4" s="72">
        <v>3</v>
      </c>
      <c r="AA4" s="72">
        <v>4</v>
      </c>
      <c r="AB4" s="72">
        <v>5</v>
      </c>
      <c r="AC4" s="72">
        <v>6</v>
      </c>
      <c r="AD4" s="72">
        <v>7</v>
      </c>
      <c r="AE4" s="73">
        <v>8</v>
      </c>
      <c r="AF4" s="73">
        <v>9</v>
      </c>
      <c r="AG4" s="73">
        <v>10</v>
      </c>
      <c r="AH4" s="73">
        <v>11</v>
      </c>
      <c r="AI4" s="73">
        <v>12</v>
      </c>
      <c r="AJ4" s="73">
        <v>13</v>
      </c>
      <c r="AK4" s="74">
        <v>14</v>
      </c>
      <c r="AL4" s="74">
        <v>15</v>
      </c>
      <c r="AM4" s="74">
        <v>16</v>
      </c>
      <c r="AN4" s="73">
        <v>17</v>
      </c>
      <c r="AO4" s="73">
        <v>18</v>
      </c>
      <c r="AP4" s="73">
        <v>19</v>
      </c>
      <c r="AQ4" s="73">
        <v>20</v>
      </c>
      <c r="AR4" s="73">
        <v>21</v>
      </c>
      <c r="AS4" s="73">
        <v>22</v>
      </c>
      <c r="AT4" s="73">
        <v>23</v>
      </c>
      <c r="AU4" s="73">
        <v>24</v>
      </c>
      <c r="AV4" s="73">
        <v>25</v>
      </c>
      <c r="AW4" s="73">
        <v>26</v>
      </c>
      <c r="AX4" s="72">
        <v>27</v>
      </c>
      <c r="AY4" s="72">
        <v>28</v>
      </c>
      <c r="AZ4" s="72">
        <v>29</v>
      </c>
      <c r="BA4" s="72">
        <v>30</v>
      </c>
      <c r="BB4" s="72">
        <v>31</v>
      </c>
      <c r="BC4" s="72">
        <v>32</v>
      </c>
      <c r="BD4" s="72">
        <v>33</v>
      </c>
      <c r="BE4" s="72">
        <v>34</v>
      </c>
      <c r="BF4" s="72">
        <v>35</v>
      </c>
      <c r="BG4" s="72"/>
    </row>
    <row r="5" spans="1:60" ht="15" customHeight="1" x14ac:dyDescent="0.25">
      <c r="A5" s="132"/>
      <c r="B5" s="129"/>
      <c r="C5" s="134"/>
      <c r="D5" s="117" t="s">
        <v>11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9"/>
    </row>
    <row r="6" spans="1:60" ht="45.75" customHeight="1" x14ac:dyDescent="0.25">
      <c r="A6" s="133"/>
      <c r="B6" s="130"/>
      <c r="C6" s="135"/>
      <c r="D6" s="75">
        <v>1</v>
      </c>
      <c r="E6" s="75">
        <v>2</v>
      </c>
      <c r="F6" s="75">
        <v>3</v>
      </c>
      <c r="G6" s="75">
        <v>4</v>
      </c>
      <c r="H6" s="75">
        <v>5</v>
      </c>
      <c r="I6" s="75">
        <v>6</v>
      </c>
      <c r="J6" s="75">
        <v>7</v>
      </c>
      <c r="K6" s="75">
        <v>8</v>
      </c>
      <c r="L6" s="75">
        <v>9</v>
      </c>
      <c r="M6" s="51">
        <v>10</v>
      </c>
      <c r="N6" s="75">
        <v>11</v>
      </c>
      <c r="O6" s="75">
        <v>12</v>
      </c>
      <c r="P6" s="75">
        <v>13</v>
      </c>
      <c r="Q6" s="75">
        <v>14</v>
      </c>
      <c r="R6" s="75">
        <v>15</v>
      </c>
      <c r="S6" s="75">
        <v>16</v>
      </c>
      <c r="T6" s="75">
        <v>17</v>
      </c>
      <c r="U6" s="136">
        <v>18</v>
      </c>
      <c r="V6" s="137"/>
      <c r="W6" s="54">
        <v>19</v>
      </c>
      <c r="X6" s="138">
        <v>20</v>
      </c>
      <c r="Y6" s="137"/>
      <c r="Z6" s="75">
        <v>21</v>
      </c>
      <c r="AA6" s="75">
        <v>22</v>
      </c>
      <c r="AB6" s="75">
        <v>23</v>
      </c>
      <c r="AC6" s="75">
        <v>24</v>
      </c>
      <c r="AD6" s="75">
        <v>25</v>
      </c>
      <c r="AE6" s="51">
        <v>26</v>
      </c>
      <c r="AF6" s="51">
        <v>27</v>
      </c>
      <c r="AG6" s="51">
        <v>28</v>
      </c>
      <c r="AH6" s="51">
        <v>29</v>
      </c>
      <c r="AI6" s="51">
        <v>30</v>
      </c>
      <c r="AJ6" s="51">
        <v>31</v>
      </c>
      <c r="AK6" s="52">
        <v>32</v>
      </c>
      <c r="AL6" s="52">
        <v>33</v>
      </c>
      <c r="AM6" s="52">
        <v>34</v>
      </c>
      <c r="AN6" s="51">
        <v>35</v>
      </c>
      <c r="AO6" s="51">
        <v>36</v>
      </c>
      <c r="AP6" s="51">
        <v>37</v>
      </c>
      <c r="AQ6" s="51">
        <v>38</v>
      </c>
      <c r="AR6" s="51">
        <v>39</v>
      </c>
      <c r="AS6" s="51">
        <v>40</v>
      </c>
      <c r="AT6" s="51">
        <v>41</v>
      </c>
      <c r="AU6" s="51">
        <v>42</v>
      </c>
      <c r="AV6" s="51">
        <v>43</v>
      </c>
      <c r="AW6" s="51">
        <v>44</v>
      </c>
      <c r="AX6" s="76">
        <v>45</v>
      </c>
      <c r="AY6" s="54">
        <v>46</v>
      </c>
      <c r="AZ6" s="54">
        <v>47</v>
      </c>
      <c r="BA6" s="54">
        <v>48</v>
      </c>
      <c r="BB6" s="54">
        <v>49</v>
      </c>
      <c r="BC6" s="54">
        <v>50</v>
      </c>
      <c r="BD6" s="54">
        <v>51</v>
      </c>
      <c r="BE6" s="54"/>
      <c r="BF6" s="54">
        <v>52</v>
      </c>
      <c r="BG6" s="75"/>
    </row>
    <row r="7" spans="1:60" ht="31.5" x14ac:dyDescent="0.25">
      <c r="A7" s="77" t="s">
        <v>20</v>
      </c>
      <c r="B7" s="78" t="s">
        <v>13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52"/>
      <c r="N7" s="79"/>
      <c r="O7" s="79"/>
      <c r="P7" s="79"/>
      <c r="Q7" s="79"/>
      <c r="R7" s="79"/>
      <c r="S7" s="79"/>
      <c r="T7" s="79"/>
      <c r="U7" s="52"/>
      <c r="V7" s="53"/>
      <c r="W7" s="53"/>
      <c r="X7" s="53"/>
      <c r="Y7" s="52"/>
      <c r="Z7" s="79"/>
      <c r="AA7" s="79"/>
      <c r="AB7" s="79"/>
      <c r="AC7" s="79"/>
      <c r="AD7" s="79"/>
      <c r="AE7" s="52"/>
      <c r="AF7" s="52"/>
      <c r="AG7" s="52"/>
      <c r="AH7" s="52"/>
      <c r="AI7" s="52"/>
      <c r="AJ7" s="52"/>
      <c r="AK7" s="52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4"/>
      <c r="AY7" s="54"/>
      <c r="AZ7" s="54"/>
      <c r="BA7" s="54"/>
      <c r="BB7" s="54"/>
      <c r="BC7" s="54"/>
      <c r="BD7" s="54"/>
      <c r="BE7" s="54"/>
      <c r="BF7" s="80"/>
      <c r="BG7" s="81"/>
    </row>
    <row r="8" spans="1:60" ht="15.75" x14ac:dyDescent="0.25">
      <c r="A8" s="124" t="s">
        <v>94</v>
      </c>
      <c r="B8" s="122" t="s">
        <v>93</v>
      </c>
      <c r="C8" s="75" t="s">
        <v>9</v>
      </c>
      <c r="D8" s="79"/>
      <c r="E8" s="79">
        <v>1</v>
      </c>
      <c r="F8" s="79">
        <v>1</v>
      </c>
      <c r="G8" s="79">
        <v>1</v>
      </c>
      <c r="H8" s="79">
        <v>1</v>
      </c>
      <c r="I8" s="79">
        <v>1</v>
      </c>
      <c r="J8" s="79">
        <v>1</v>
      </c>
      <c r="K8" s="79">
        <v>1</v>
      </c>
      <c r="L8" s="79">
        <v>1</v>
      </c>
      <c r="M8" s="52">
        <v>1</v>
      </c>
      <c r="N8" s="79">
        <v>1</v>
      </c>
      <c r="O8" s="79">
        <v>1</v>
      </c>
      <c r="P8" s="79">
        <v>1</v>
      </c>
      <c r="Q8" s="79">
        <v>1</v>
      </c>
      <c r="R8" s="79">
        <v>1</v>
      </c>
      <c r="S8" s="79">
        <v>1</v>
      </c>
      <c r="T8" s="79">
        <v>1</v>
      </c>
      <c r="U8" s="52">
        <v>1</v>
      </c>
      <c r="V8" s="53"/>
      <c r="W8" s="53" t="s">
        <v>19</v>
      </c>
      <c r="X8" s="53" t="s">
        <v>19</v>
      </c>
      <c r="Y8" s="79"/>
      <c r="Z8" s="79">
        <v>2</v>
      </c>
      <c r="AA8" s="79">
        <v>2</v>
      </c>
      <c r="AB8" s="79">
        <v>2</v>
      </c>
      <c r="AC8" s="79">
        <v>2</v>
      </c>
      <c r="AD8" s="79">
        <v>2</v>
      </c>
      <c r="AE8" s="52">
        <v>1</v>
      </c>
      <c r="AF8" s="52">
        <v>2</v>
      </c>
      <c r="AG8" s="52">
        <v>1</v>
      </c>
      <c r="AH8" s="52">
        <v>1</v>
      </c>
      <c r="AI8" s="52">
        <v>1</v>
      </c>
      <c r="AJ8" s="52">
        <v>2</v>
      </c>
      <c r="AK8" s="52">
        <v>2</v>
      </c>
      <c r="AL8" s="52">
        <v>2</v>
      </c>
      <c r="AM8" s="52">
        <v>2</v>
      </c>
      <c r="AN8" s="52">
        <v>2</v>
      </c>
      <c r="AO8" s="52">
        <v>2</v>
      </c>
      <c r="AP8" s="52">
        <v>1</v>
      </c>
      <c r="AQ8" s="52">
        <v>2</v>
      </c>
      <c r="AR8" s="52">
        <v>1</v>
      </c>
      <c r="AS8" s="51">
        <v>1</v>
      </c>
      <c r="AT8" s="52">
        <v>1</v>
      </c>
      <c r="AU8" s="52">
        <v>1</v>
      </c>
      <c r="AV8" s="51">
        <v>1</v>
      </c>
      <c r="AW8" s="51"/>
      <c r="AX8" s="54"/>
      <c r="AY8" s="54" t="s">
        <v>19</v>
      </c>
      <c r="AZ8" s="54" t="s">
        <v>19</v>
      </c>
      <c r="BA8" s="54" t="s">
        <v>19</v>
      </c>
      <c r="BB8" s="54" t="s">
        <v>19</v>
      </c>
      <c r="BC8" s="54" t="s">
        <v>19</v>
      </c>
      <c r="BD8" s="54" t="s">
        <v>19</v>
      </c>
      <c r="BE8" s="54" t="s">
        <v>19</v>
      </c>
      <c r="BF8" s="53" t="s">
        <v>19</v>
      </c>
      <c r="BG8" s="82">
        <f>SUM(D8:BF8)</f>
        <v>53</v>
      </c>
    </row>
    <row r="9" spans="1:60" s="107" customFormat="1" ht="15.75" x14ac:dyDescent="0.25">
      <c r="A9" s="125"/>
      <c r="B9" s="123"/>
      <c r="C9" s="51" t="s">
        <v>12</v>
      </c>
      <c r="D9" s="52"/>
      <c r="E9" s="52"/>
      <c r="F9" s="52"/>
      <c r="G9" s="52"/>
      <c r="H9" s="52"/>
      <c r="I9" s="52"/>
      <c r="J9" s="52">
        <v>1</v>
      </c>
      <c r="K9" s="52"/>
      <c r="L9" s="52"/>
      <c r="M9" s="52">
        <v>1</v>
      </c>
      <c r="N9" s="52">
        <v>1</v>
      </c>
      <c r="O9" s="52">
        <v>1</v>
      </c>
      <c r="P9" s="52">
        <v>1</v>
      </c>
      <c r="Q9" s="52">
        <v>1</v>
      </c>
      <c r="R9" s="52">
        <v>1</v>
      </c>
      <c r="S9" s="52"/>
      <c r="T9" s="52">
        <v>1</v>
      </c>
      <c r="U9" s="52">
        <v>1</v>
      </c>
      <c r="V9" s="53"/>
      <c r="W9" s="53" t="s">
        <v>19</v>
      </c>
      <c r="X9" s="53" t="s">
        <v>19</v>
      </c>
      <c r="Y9" s="52"/>
      <c r="Z9" s="52"/>
      <c r="AA9" s="52">
        <v>1</v>
      </c>
      <c r="AB9" s="52">
        <v>1</v>
      </c>
      <c r="AC9" s="52">
        <v>1</v>
      </c>
      <c r="AD9" s="52">
        <v>1</v>
      </c>
      <c r="AE9" s="52">
        <v>1</v>
      </c>
      <c r="AF9" s="52"/>
      <c r="AG9" s="52">
        <v>1</v>
      </c>
      <c r="AH9" s="52"/>
      <c r="AI9" s="52">
        <v>1</v>
      </c>
      <c r="AJ9" s="52">
        <v>1</v>
      </c>
      <c r="AK9" s="52">
        <v>1</v>
      </c>
      <c r="AL9" s="51">
        <v>1</v>
      </c>
      <c r="AM9" s="51">
        <v>1</v>
      </c>
      <c r="AN9" s="51"/>
      <c r="AO9" s="51">
        <v>1</v>
      </c>
      <c r="AP9" s="51">
        <v>1</v>
      </c>
      <c r="AQ9" s="51"/>
      <c r="AR9" s="51">
        <v>1</v>
      </c>
      <c r="AS9" s="51"/>
      <c r="AT9" s="51"/>
      <c r="AU9" s="51">
        <v>1</v>
      </c>
      <c r="AV9" s="51">
        <v>1</v>
      </c>
      <c r="AW9" s="51"/>
      <c r="AX9" s="54"/>
      <c r="AY9" s="54" t="s">
        <v>19</v>
      </c>
      <c r="AZ9" s="54" t="s">
        <v>19</v>
      </c>
      <c r="BA9" s="54" t="s">
        <v>19</v>
      </c>
      <c r="BB9" s="54" t="s">
        <v>19</v>
      </c>
      <c r="BC9" s="54" t="s">
        <v>19</v>
      </c>
      <c r="BD9" s="54" t="s">
        <v>19</v>
      </c>
      <c r="BE9" s="54" t="s">
        <v>19</v>
      </c>
      <c r="BF9" s="53" t="s">
        <v>19</v>
      </c>
      <c r="BG9" s="80">
        <f>SUM(D9:BF9)</f>
        <v>25</v>
      </c>
      <c r="BH9" s="88"/>
    </row>
    <row r="10" spans="1:60" ht="15.75" x14ac:dyDescent="0.25">
      <c r="A10" s="124" t="s">
        <v>234</v>
      </c>
      <c r="B10" s="122" t="s">
        <v>95</v>
      </c>
      <c r="C10" s="51" t="s">
        <v>9</v>
      </c>
      <c r="D10" s="52">
        <v>1</v>
      </c>
      <c r="E10" s="52">
        <v>3</v>
      </c>
      <c r="F10" s="52">
        <v>3</v>
      </c>
      <c r="G10" s="52">
        <v>3</v>
      </c>
      <c r="H10" s="52">
        <v>3</v>
      </c>
      <c r="I10" s="52">
        <v>3</v>
      </c>
      <c r="J10" s="52">
        <v>3</v>
      </c>
      <c r="K10" s="52">
        <v>3</v>
      </c>
      <c r="L10" s="52">
        <v>3</v>
      </c>
      <c r="M10" s="52">
        <v>3</v>
      </c>
      <c r="N10" s="52">
        <v>3</v>
      </c>
      <c r="O10" s="52">
        <v>3</v>
      </c>
      <c r="P10" s="52">
        <v>3</v>
      </c>
      <c r="Q10" s="52">
        <v>3</v>
      </c>
      <c r="R10" s="52">
        <v>3</v>
      </c>
      <c r="S10" s="52">
        <v>3</v>
      </c>
      <c r="T10" s="52">
        <v>3</v>
      </c>
      <c r="U10" s="52">
        <v>2</v>
      </c>
      <c r="V10" s="53"/>
      <c r="W10" s="53" t="s">
        <v>19</v>
      </c>
      <c r="X10" s="53" t="s">
        <v>19</v>
      </c>
      <c r="Y10" s="52">
        <v>1</v>
      </c>
      <c r="Z10" s="52">
        <v>2</v>
      </c>
      <c r="AA10" s="52">
        <v>2</v>
      </c>
      <c r="AB10" s="52">
        <v>2</v>
      </c>
      <c r="AC10" s="52">
        <v>2</v>
      </c>
      <c r="AD10" s="52">
        <v>2</v>
      </c>
      <c r="AE10" s="52">
        <v>2</v>
      </c>
      <c r="AF10" s="52">
        <v>2</v>
      </c>
      <c r="AG10" s="52">
        <v>2</v>
      </c>
      <c r="AH10" s="52">
        <v>2</v>
      </c>
      <c r="AI10" s="52">
        <v>2</v>
      </c>
      <c r="AJ10" s="52">
        <v>2</v>
      </c>
      <c r="AK10" s="52">
        <v>1</v>
      </c>
      <c r="AL10" s="51">
        <v>2</v>
      </c>
      <c r="AM10" s="51">
        <v>2</v>
      </c>
      <c r="AN10" s="51">
        <v>2</v>
      </c>
      <c r="AO10" s="51">
        <v>2</v>
      </c>
      <c r="AP10" s="51">
        <v>2</v>
      </c>
      <c r="AQ10" s="51">
        <v>2</v>
      </c>
      <c r="AR10" s="51">
        <v>2</v>
      </c>
      <c r="AS10" s="51">
        <v>2</v>
      </c>
      <c r="AT10" s="51">
        <v>2</v>
      </c>
      <c r="AU10" s="51">
        <v>2</v>
      </c>
      <c r="AV10" s="51">
        <v>2</v>
      </c>
      <c r="AW10" s="51">
        <v>2</v>
      </c>
      <c r="AX10" s="54"/>
      <c r="AY10" s="54" t="s">
        <v>19</v>
      </c>
      <c r="AZ10" s="54" t="s">
        <v>19</v>
      </c>
      <c r="BA10" s="54" t="s">
        <v>19</v>
      </c>
      <c r="BB10" s="54" t="s">
        <v>19</v>
      </c>
      <c r="BC10" s="54" t="s">
        <v>19</v>
      </c>
      <c r="BD10" s="54" t="s">
        <v>19</v>
      </c>
      <c r="BE10" s="54" t="s">
        <v>19</v>
      </c>
      <c r="BF10" s="53" t="s">
        <v>19</v>
      </c>
      <c r="BG10" s="81">
        <f>SUM(D10:BF10)</f>
        <v>99</v>
      </c>
    </row>
    <row r="11" spans="1:60" s="107" customFormat="1" ht="15.75" x14ac:dyDescent="0.25">
      <c r="A11" s="125"/>
      <c r="B11" s="123"/>
      <c r="C11" s="51" t="s">
        <v>12</v>
      </c>
      <c r="D11" s="52">
        <v>1</v>
      </c>
      <c r="E11" s="52">
        <v>1</v>
      </c>
      <c r="F11" s="52">
        <v>1</v>
      </c>
      <c r="G11" s="52">
        <v>1</v>
      </c>
      <c r="H11" s="52">
        <v>1</v>
      </c>
      <c r="I11" s="52">
        <v>1</v>
      </c>
      <c r="J11" s="52">
        <v>1</v>
      </c>
      <c r="K11" s="52">
        <v>1</v>
      </c>
      <c r="L11" s="52">
        <v>2</v>
      </c>
      <c r="M11" s="52">
        <v>3</v>
      </c>
      <c r="N11" s="52">
        <v>2</v>
      </c>
      <c r="O11" s="52">
        <v>2</v>
      </c>
      <c r="P11" s="52">
        <v>2</v>
      </c>
      <c r="Q11" s="52">
        <v>2</v>
      </c>
      <c r="R11" s="52">
        <v>2</v>
      </c>
      <c r="S11" s="52">
        <v>2</v>
      </c>
      <c r="T11" s="52">
        <v>1</v>
      </c>
      <c r="U11" s="52"/>
      <c r="V11" s="53"/>
      <c r="W11" s="53" t="s">
        <v>19</v>
      </c>
      <c r="X11" s="53" t="s">
        <v>19</v>
      </c>
      <c r="Y11" s="52">
        <v>1</v>
      </c>
      <c r="Z11" s="52">
        <v>1</v>
      </c>
      <c r="AA11" s="52">
        <v>1</v>
      </c>
      <c r="AB11" s="52">
        <v>1</v>
      </c>
      <c r="AC11" s="52">
        <v>1</v>
      </c>
      <c r="AD11" s="52">
        <v>1</v>
      </c>
      <c r="AE11" s="52">
        <v>1</v>
      </c>
      <c r="AF11" s="52">
        <v>1</v>
      </c>
      <c r="AG11" s="52">
        <v>1</v>
      </c>
      <c r="AH11" s="52"/>
      <c r="AI11" s="52">
        <v>1</v>
      </c>
      <c r="AJ11" s="52"/>
      <c r="AK11" s="52">
        <v>1</v>
      </c>
      <c r="AL11" s="52">
        <v>1</v>
      </c>
      <c r="AM11" s="52">
        <v>1</v>
      </c>
      <c r="AN11" s="52">
        <v>1</v>
      </c>
      <c r="AO11" s="52">
        <v>1</v>
      </c>
      <c r="AP11" s="52">
        <v>1</v>
      </c>
      <c r="AQ11" s="52">
        <v>1</v>
      </c>
      <c r="AR11" s="52">
        <v>1</v>
      </c>
      <c r="AS11" s="52">
        <v>1</v>
      </c>
      <c r="AT11" s="52">
        <v>1</v>
      </c>
      <c r="AU11" s="52">
        <v>1</v>
      </c>
      <c r="AV11" s="52">
        <v>1</v>
      </c>
      <c r="AW11" s="51"/>
      <c r="AX11" s="54"/>
      <c r="AY11" s="54" t="s">
        <v>19</v>
      </c>
      <c r="AZ11" s="54" t="s">
        <v>19</v>
      </c>
      <c r="BA11" s="54" t="s">
        <v>19</v>
      </c>
      <c r="BB11" s="54" t="s">
        <v>19</v>
      </c>
      <c r="BC11" s="54" t="s">
        <v>19</v>
      </c>
      <c r="BD11" s="54" t="s">
        <v>19</v>
      </c>
      <c r="BE11" s="54" t="s">
        <v>19</v>
      </c>
      <c r="BF11" s="53" t="s">
        <v>19</v>
      </c>
      <c r="BG11" s="108">
        <f>D11+E11+F11+G11+H11+I11+J11+K11+L11+M11+N11+O11+P11+Q11+R11+S11+T11+Y11+Z11+AA11+AB11+AC11+AD11+AE11+AF11+AG11+AH11+AI11+AJ11+AK11+AL11+AM11+AN11+AO11+AP11+AQ11+AR11+AT11+AS11+AU11+AV11</f>
        <v>48</v>
      </c>
      <c r="BH11" s="88"/>
    </row>
    <row r="12" spans="1:60" ht="15.75" x14ac:dyDescent="0.25">
      <c r="A12" s="124" t="s">
        <v>161</v>
      </c>
      <c r="B12" s="122" t="s">
        <v>96</v>
      </c>
      <c r="C12" s="51" t="s">
        <v>9</v>
      </c>
      <c r="D12" s="52">
        <v>1</v>
      </c>
      <c r="E12" s="52">
        <v>1</v>
      </c>
      <c r="F12" s="52">
        <v>1</v>
      </c>
      <c r="G12" s="52">
        <v>1</v>
      </c>
      <c r="H12" s="52">
        <v>1</v>
      </c>
      <c r="I12" s="52">
        <v>2</v>
      </c>
      <c r="J12" s="52">
        <v>2</v>
      </c>
      <c r="K12" s="52">
        <v>2</v>
      </c>
      <c r="L12" s="52">
        <v>2</v>
      </c>
      <c r="M12" s="52">
        <v>2</v>
      </c>
      <c r="N12" s="52">
        <v>2</v>
      </c>
      <c r="O12" s="52">
        <v>2</v>
      </c>
      <c r="P12" s="52">
        <v>2</v>
      </c>
      <c r="Q12" s="52">
        <v>2</v>
      </c>
      <c r="R12" s="52">
        <v>2</v>
      </c>
      <c r="S12" s="52">
        <v>2</v>
      </c>
      <c r="T12" s="52">
        <v>1</v>
      </c>
      <c r="U12" s="52"/>
      <c r="V12" s="53"/>
      <c r="W12" s="53" t="s">
        <v>19</v>
      </c>
      <c r="X12" s="53" t="s">
        <v>19</v>
      </c>
      <c r="Y12" s="52"/>
      <c r="Z12" s="52">
        <v>2</v>
      </c>
      <c r="AA12" s="52">
        <v>2</v>
      </c>
      <c r="AB12" s="52">
        <v>2</v>
      </c>
      <c r="AC12" s="52">
        <v>2</v>
      </c>
      <c r="AD12" s="52">
        <v>2</v>
      </c>
      <c r="AE12" s="52">
        <v>1</v>
      </c>
      <c r="AF12" s="52">
        <v>2</v>
      </c>
      <c r="AG12" s="52">
        <v>2</v>
      </c>
      <c r="AH12" s="52">
        <v>2</v>
      </c>
      <c r="AI12" s="52">
        <v>2</v>
      </c>
      <c r="AJ12" s="52">
        <v>2</v>
      </c>
      <c r="AK12" s="52">
        <v>2</v>
      </c>
      <c r="AL12" s="52">
        <v>2</v>
      </c>
      <c r="AM12" s="52">
        <v>2</v>
      </c>
      <c r="AN12" s="52">
        <v>2</v>
      </c>
      <c r="AO12" s="52">
        <v>1</v>
      </c>
      <c r="AP12" s="52">
        <v>1</v>
      </c>
      <c r="AQ12" s="52">
        <v>2</v>
      </c>
      <c r="AR12" s="51">
        <v>1</v>
      </c>
      <c r="AS12" s="51">
        <v>1</v>
      </c>
      <c r="AT12" s="51">
        <v>1</v>
      </c>
      <c r="AU12" s="51">
        <v>2</v>
      </c>
      <c r="AV12" s="51">
        <v>1</v>
      </c>
      <c r="AW12" s="51">
        <v>1</v>
      </c>
      <c r="AX12" s="54"/>
      <c r="AY12" s="54" t="s">
        <v>19</v>
      </c>
      <c r="AZ12" s="54" t="s">
        <v>19</v>
      </c>
      <c r="BA12" s="54" t="s">
        <v>19</v>
      </c>
      <c r="BB12" s="54" t="s">
        <v>19</v>
      </c>
      <c r="BC12" s="54" t="s">
        <v>19</v>
      </c>
      <c r="BD12" s="54" t="s">
        <v>19</v>
      </c>
      <c r="BE12" s="54" t="s">
        <v>19</v>
      </c>
      <c r="BF12" s="53" t="s">
        <v>19</v>
      </c>
      <c r="BG12" s="81">
        <f>SUM(D12:BF12)</f>
        <v>68</v>
      </c>
    </row>
    <row r="13" spans="1:60" s="107" customFormat="1" ht="15.75" x14ac:dyDescent="0.25">
      <c r="A13" s="125"/>
      <c r="B13" s="123"/>
      <c r="C13" s="51" t="s">
        <v>12</v>
      </c>
      <c r="D13" s="52">
        <v>1</v>
      </c>
      <c r="E13" s="52">
        <v>1</v>
      </c>
      <c r="F13" s="52">
        <v>1</v>
      </c>
      <c r="G13" s="52">
        <v>1</v>
      </c>
      <c r="H13" s="52">
        <v>1</v>
      </c>
      <c r="I13" s="52">
        <v>1</v>
      </c>
      <c r="J13" s="52">
        <v>1</v>
      </c>
      <c r="K13" s="52">
        <v>1</v>
      </c>
      <c r="L13" s="52">
        <v>1</v>
      </c>
      <c r="M13" s="52">
        <v>1</v>
      </c>
      <c r="N13" s="52">
        <v>1</v>
      </c>
      <c r="O13" s="52">
        <v>1</v>
      </c>
      <c r="P13" s="52">
        <v>1</v>
      </c>
      <c r="Q13" s="52">
        <v>1</v>
      </c>
      <c r="R13" s="52">
        <v>1</v>
      </c>
      <c r="S13" s="52">
        <v>1</v>
      </c>
      <c r="T13" s="52">
        <v>1</v>
      </c>
      <c r="U13" s="52"/>
      <c r="V13" s="53"/>
      <c r="W13" s="53" t="s">
        <v>19</v>
      </c>
      <c r="X13" s="53" t="s">
        <v>19</v>
      </c>
      <c r="Y13" s="52"/>
      <c r="Z13" s="52"/>
      <c r="AA13" s="52">
        <v>1</v>
      </c>
      <c r="AB13" s="52">
        <v>1</v>
      </c>
      <c r="AC13" s="52">
        <v>1</v>
      </c>
      <c r="AD13" s="52">
        <v>1</v>
      </c>
      <c r="AE13" s="52">
        <v>1</v>
      </c>
      <c r="AF13" s="52">
        <v>1</v>
      </c>
      <c r="AG13" s="52">
        <v>1</v>
      </c>
      <c r="AH13" s="52">
        <v>1</v>
      </c>
      <c r="AI13" s="52">
        <v>1</v>
      </c>
      <c r="AJ13" s="52">
        <v>1</v>
      </c>
      <c r="AK13" s="52">
        <v>1</v>
      </c>
      <c r="AL13" s="52">
        <v>1</v>
      </c>
      <c r="AM13" s="52"/>
      <c r="AN13" s="52"/>
      <c r="AO13" s="52">
        <v>2</v>
      </c>
      <c r="AP13" s="52">
        <v>2</v>
      </c>
      <c r="AQ13" s="51">
        <v>1</v>
      </c>
      <c r="AR13" s="51"/>
      <c r="AS13" s="51"/>
      <c r="AT13" s="51">
        <v>1</v>
      </c>
      <c r="AU13" s="51">
        <v>1</v>
      </c>
      <c r="AV13" s="51"/>
      <c r="AW13" s="51"/>
      <c r="AX13" s="54"/>
      <c r="AY13" s="54" t="s">
        <v>19</v>
      </c>
      <c r="AZ13" s="54" t="s">
        <v>19</v>
      </c>
      <c r="BA13" s="54" t="s">
        <v>19</v>
      </c>
      <c r="BB13" s="54" t="s">
        <v>19</v>
      </c>
      <c r="BC13" s="54" t="s">
        <v>19</v>
      </c>
      <c r="BD13" s="54" t="s">
        <v>19</v>
      </c>
      <c r="BE13" s="54" t="s">
        <v>19</v>
      </c>
      <c r="BF13" s="53" t="s">
        <v>19</v>
      </c>
      <c r="BG13" s="80">
        <f t="shared" ref="BG13:BG20" si="0">SUM(D13:BF13)</f>
        <v>36</v>
      </c>
      <c r="BH13" s="88"/>
    </row>
    <row r="14" spans="1:60" ht="15.75" x14ac:dyDescent="0.25">
      <c r="A14" s="124" t="s">
        <v>235</v>
      </c>
      <c r="B14" s="122" t="s">
        <v>15</v>
      </c>
      <c r="C14" s="51" t="s">
        <v>9</v>
      </c>
      <c r="D14" s="52">
        <v>1</v>
      </c>
      <c r="E14" s="52">
        <v>3</v>
      </c>
      <c r="F14" s="52">
        <v>3</v>
      </c>
      <c r="G14" s="52">
        <v>3</v>
      </c>
      <c r="H14" s="52">
        <v>3</v>
      </c>
      <c r="I14" s="52">
        <v>3</v>
      </c>
      <c r="J14" s="52">
        <v>3</v>
      </c>
      <c r="K14" s="52">
        <v>3</v>
      </c>
      <c r="L14" s="52">
        <v>3</v>
      </c>
      <c r="M14" s="52">
        <v>3</v>
      </c>
      <c r="N14" s="52">
        <v>3</v>
      </c>
      <c r="O14" s="52">
        <v>3</v>
      </c>
      <c r="P14" s="52">
        <v>3</v>
      </c>
      <c r="Q14" s="52">
        <v>3</v>
      </c>
      <c r="R14" s="52">
        <v>3</v>
      </c>
      <c r="S14" s="52">
        <v>3</v>
      </c>
      <c r="T14" s="52">
        <v>3</v>
      </c>
      <c r="U14" s="52">
        <v>2</v>
      </c>
      <c r="V14" s="53"/>
      <c r="W14" s="53" t="s">
        <v>19</v>
      </c>
      <c r="X14" s="53" t="s">
        <v>19</v>
      </c>
      <c r="Y14" s="52">
        <v>2</v>
      </c>
      <c r="Z14" s="52">
        <v>2</v>
      </c>
      <c r="AA14" s="52">
        <v>2</v>
      </c>
      <c r="AB14" s="52">
        <v>2</v>
      </c>
      <c r="AC14" s="52">
        <v>2</v>
      </c>
      <c r="AD14" s="52">
        <v>2</v>
      </c>
      <c r="AE14" s="52">
        <v>2</v>
      </c>
      <c r="AF14" s="52">
        <v>2</v>
      </c>
      <c r="AG14" s="52">
        <v>2</v>
      </c>
      <c r="AH14" s="52">
        <v>2</v>
      </c>
      <c r="AI14" s="52">
        <v>2</v>
      </c>
      <c r="AJ14" s="52">
        <v>1</v>
      </c>
      <c r="AK14" s="52">
        <v>2</v>
      </c>
      <c r="AL14" s="51">
        <v>2</v>
      </c>
      <c r="AM14" s="51">
        <v>2</v>
      </c>
      <c r="AN14" s="51">
        <v>2</v>
      </c>
      <c r="AO14" s="51">
        <v>2</v>
      </c>
      <c r="AP14" s="51">
        <v>2</v>
      </c>
      <c r="AQ14" s="51">
        <v>2</v>
      </c>
      <c r="AR14" s="51">
        <v>2</v>
      </c>
      <c r="AS14" s="51">
        <v>2</v>
      </c>
      <c r="AT14" s="51">
        <v>2</v>
      </c>
      <c r="AU14" s="51">
        <v>2</v>
      </c>
      <c r="AV14" s="51">
        <v>2</v>
      </c>
      <c r="AW14" s="51">
        <v>2</v>
      </c>
      <c r="AX14" s="54"/>
      <c r="AY14" s="54" t="s">
        <v>19</v>
      </c>
      <c r="AZ14" s="54" t="s">
        <v>19</v>
      </c>
      <c r="BA14" s="54" t="s">
        <v>19</v>
      </c>
      <c r="BB14" s="54" t="s">
        <v>19</v>
      </c>
      <c r="BC14" s="54" t="s">
        <v>19</v>
      </c>
      <c r="BD14" s="54" t="s">
        <v>19</v>
      </c>
      <c r="BE14" s="54" t="s">
        <v>19</v>
      </c>
      <c r="BF14" s="53" t="s">
        <v>19</v>
      </c>
      <c r="BG14" s="81">
        <f t="shared" si="0"/>
        <v>100</v>
      </c>
    </row>
    <row r="15" spans="1:60" s="107" customFormat="1" ht="15.75" x14ac:dyDescent="0.25">
      <c r="A15" s="125"/>
      <c r="B15" s="123"/>
      <c r="C15" s="51" t="s">
        <v>12</v>
      </c>
      <c r="D15" s="52"/>
      <c r="E15" s="52">
        <v>2</v>
      </c>
      <c r="F15" s="52">
        <v>2</v>
      </c>
      <c r="G15" s="52">
        <v>2</v>
      </c>
      <c r="H15" s="52">
        <v>2</v>
      </c>
      <c r="I15" s="52">
        <v>2</v>
      </c>
      <c r="J15" s="52">
        <v>2</v>
      </c>
      <c r="K15" s="52">
        <v>2</v>
      </c>
      <c r="L15" s="52">
        <v>2</v>
      </c>
      <c r="M15" s="52">
        <v>2</v>
      </c>
      <c r="N15" s="52">
        <v>1</v>
      </c>
      <c r="O15" s="52">
        <v>1</v>
      </c>
      <c r="P15" s="52">
        <v>1</v>
      </c>
      <c r="Q15" s="52">
        <v>1</v>
      </c>
      <c r="R15" s="52">
        <v>1</v>
      </c>
      <c r="S15" s="52">
        <v>1</v>
      </c>
      <c r="T15" s="52">
        <v>1</v>
      </c>
      <c r="U15" s="52"/>
      <c r="V15" s="53"/>
      <c r="W15" s="53" t="s">
        <v>19</v>
      </c>
      <c r="X15" s="53" t="s">
        <v>19</v>
      </c>
      <c r="Y15" s="52"/>
      <c r="Z15" s="52"/>
      <c r="AA15" s="52">
        <v>1</v>
      </c>
      <c r="AB15" s="52">
        <v>1</v>
      </c>
      <c r="AC15" s="52">
        <v>1</v>
      </c>
      <c r="AD15" s="52">
        <v>1</v>
      </c>
      <c r="AE15" s="52">
        <v>1</v>
      </c>
      <c r="AF15" s="52">
        <v>1</v>
      </c>
      <c r="AG15" s="52">
        <v>1</v>
      </c>
      <c r="AH15" s="52">
        <v>1</v>
      </c>
      <c r="AI15" s="52">
        <v>1</v>
      </c>
      <c r="AJ15" s="52">
        <v>1</v>
      </c>
      <c r="AK15" s="52">
        <v>1</v>
      </c>
      <c r="AL15" s="52">
        <v>1</v>
      </c>
      <c r="AM15" s="52">
        <v>1</v>
      </c>
      <c r="AN15" s="52">
        <v>1</v>
      </c>
      <c r="AO15" s="52">
        <v>2</v>
      </c>
      <c r="AP15" s="52">
        <v>2</v>
      </c>
      <c r="AQ15" s="51">
        <v>1</v>
      </c>
      <c r="AR15" s="51">
        <v>1</v>
      </c>
      <c r="AS15" s="51">
        <v>1</v>
      </c>
      <c r="AT15" s="51">
        <v>1</v>
      </c>
      <c r="AU15" s="51">
        <v>1</v>
      </c>
      <c r="AV15" s="51">
        <v>1</v>
      </c>
      <c r="AW15" s="51">
        <v>1</v>
      </c>
      <c r="AX15" s="54"/>
      <c r="AY15" s="54" t="s">
        <v>19</v>
      </c>
      <c r="AZ15" s="54" t="s">
        <v>19</v>
      </c>
      <c r="BA15" s="54" t="s">
        <v>19</v>
      </c>
      <c r="BB15" s="54" t="s">
        <v>19</v>
      </c>
      <c r="BC15" s="54" t="s">
        <v>19</v>
      </c>
      <c r="BD15" s="54" t="s">
        <v>19</v>
      </c>
      <c r="BE15" s="54" t="s">
        <v>19</v>
      </c>
      <c r="BF15" s="53" t="s">
        <v>19</v>
      </c>
      <c r="BG15" s="80">
        <f>SUM(D15:BF15)</f>
        <v>50</v>
      </c>
      <c r="BH15" s="88"/>
    </row>
    <row r="16" spans="1:60" ht="15.75" x14ac:dyDescent="0.25">
      <c r="A16" s="124" t="s">
        <v>236</v>
      </c>
      <c r="B16" s="122" t="s">
        <v>16</v>
      </c>
      <c r="C16" s="51" t="s">
        <v>9</v>
      </c>
      <c r="D16" s="52">
        <v>1</v>
      </c>
      <c r="E16" s="52">
        <v>3</v>
      </c>
      <c r="F16" s="52">
        <v>3</v>
      </c>
      <c r="G16" s="52">
        <v>3</v>
      </c>
      <c r="H16" s="52">
        <v>3</v>
      </c>
      <c r="I16" s="52">
        <v>3</v>
      </c>
      <c r="J16" s="52">
        <v>3</v>
      </c>
      <c r="K16" s="52">
        <v>3</v>
      </c>
      <c r="L16" s="52">
        <v>3</v>
      </c>
      <c r="M16" s="52">
        <v>3</v>
      </c>
      <c r="N16" s="52">
        <v>3</v>
      </c>
      <c r="O16" s="52">
        <v>3</v>
      </c>
      <c r="P16" s="52">
        <v>3</v>
      </c>
      <c r="Q16" s="52">
        <v>3</v>
      </c>
      <c r="R16" s="52">
        <v>3</v>
      </c>
      <c r="S16" s="52">
        <v>3</v>
      </c>
      <c r="T16" s="52">
        <v>3</v>
      </c>
      <c r="U16" s="52"/>
      <c r="V16" s="53"/>
      <c r="W16" s="53" t="s">
        <v>19</v>
      </c>
      <c r="X16" s="53" t="s">
        <v>19</v>
      </c>
      <c r="Y16" s="52"/>
      <c r="Z16" s="52">
        <v>1</v>
      </c>
      <c r="AA16" s="52">
        <v>1</v>
      </c>
      <c r="AB16" s="52">
        <v>1</v>
      </c>
      <c r="AC16" s="52">
        <v>2</v>
      </c>
      <c r="AD16" s="52">
        <v>2</v>
      </c>
      <c r="AE16" s="52">
        <v>2</v>
      </c>
      <c r="AF16" s="52">
        <v>2</v>
      </c>
      <c r="AG16" s="52">
        <v>2</v>
      </c>
      <c r="AH16" s="52">
        <v>2</v>
      </c>
      <c r="AI16" s="52">
        <v>2</v>
      </c>
      <c r="AJ16" s="52">
        <v>2</v>
      </c>
      <c r="AK16" s="52">
        <v>2</v>
      </c>
      <c r="AL16" s="51">
        <v>2</v>
      </c>
      <c r="AM16" s="51">
        <v>3</v>
      </c>
      <c r="AN16" s="51">
        <v>3</v>
      </c>
      <c r="AO16" s="51">
        <v>2</v>
      </c>
      <c r="AP16" s="51"/>
      <c r="AQ16" s="51">
        <v>4</v>
      </c>
      <c r="AR16" s="51">
        <v>3</v>
      </c>
      <c r="AS16" s="51">
        <v>3</v>
      </c>
      <c r="AT16" s="51">
        <v>3</v>
      </c>
      <c r="AU16" s="51">
        <v>3</v>
      </c>
      <c r="AV16" s="51">
        <v>3</v>
      </c>
      <c r="AW16" s="51">
        <v>1</v>
      </c>
      <c r="AX16" s="54"/>
      <c r="AY16" s="54" t="s">
        <v>19</v>
      </c>
      <c r="AZ16" s="54" t="s">
        <v>19</v>
      </c>
      <c r="BA16" s="54" t="s">
        <v>19</v>
      </c>
      <c r="BB16" s="54" t="s">
        <v>19</v>
      </c>
      <c r="BC16" s="54" t="s">
        <v>19</v>
      </c>
      <c r="BD16" s="54" t="s">
        <v>19</v>
      </c>
      <c r="BE16" s="54" t="s">
        <v>19</v>
      </c>
      <c r="BF16" s="53" t="s">
        <v>19</v>
      </c>
      <c r="BG16" s="81">
        <f t="shared" si="0"/>
        <v>100</v>
      </c>
    </row>
    <row r="17" spans="1:60" s="107" customFormat="1" ht="15.75" x14ac:dyDescent="0.25">
      <c r="A17" s="125"/>
      <c r="B17" s="123"/>
      <c r="C17" s="51" t="s">
        <v>12</v>
      </c>
      <c r="D17" s="52">
        <v>1</v>
      </c>
      <c r="E17" s="52"/>
      <c r="F17" s="52"/>
      <c r="G17" s="52"/>
      <c r="H17" s="52"/>
      <c r="I17" s="52"/>
      <c r="J17" s="52"/>
      <c r="K17" s="52">
        <v>1</v>
      </c>
      <c r="L17" s="52">
        <v>1</v>
      </c>
      <c r="M17" s="52">
        <v>1</v>
      </c>
      <c r="N17" s="52"/>
      <c r="O17" s="52"/>
      <c r="P17" s="52"/>
      <c r="Q17" s="52"/>
      <c r="R17" s="52"/>
      <c r="S17" s="52"/>
      <c r="T17" s="52"/>
      <c r="U17" s="52">
        <v>2</v>
      </c>
      <c r="V17" s="53"/>
      <c r="W17" s="53" t="s">
        <v>19</v>
      </c>
      <c r="X17" s="53" t="s">
        <v>19</v>
      </c>
      <c r="Y17" s="52"/>
      <c r="Z17" s="52">
        <v>1</v>
      </c>
      <c r="AA17" s="52">
        <v>1</v>
      </c>
      <c r="AB17" s="52">
        <v>1</v>
      </c>
      <c r="AC17" s="52">
        <v>1</v>
      </c>
      <c r="AD17" s="52">
        <v>1</v>
      </c>
      <c r="AE17" s="52">
        <v>2</v>
      </c>
      <c r="AF17" s="52">
        <v>1</v>
      </c>
      <c r="AG17" s="52">
        <v>2</v>
      </c>
      <c r="AH17" s="52">
        <v>1</v>
      </c>
      <c r="AI17" s="52">
        <v>1</v>
      </c>
      <c r="AJ17" s="52">
        <v>1</v>
      </c>
      <c r="AK17" s="52">
        <v>1</v>
      </c>
      <c r="AL17" s="51">
        <v>1</v>
      </c>
      <c r="AM17" s="51">
        <v>1</v>
      </c>
      <c r="AN17" s="51">
        <v>1</v>
      </c>
      <c r="AO17" s="51">
        <v>2</v>
      </c>
      <c r="AP17" s="51">
        <v>2</v>
      </c>
      <c r="AQ17" s="51">
        <v>1</v>
      </c>
      <c r="AR17" s="51">
        <v>1</v>
      </c>
      <c r="AS17" s="51">
        <v>1</v>
      </c>
      <c r="AT17" s="51">
        <v>1</v>
      </c>
      <c r="AU17" s="51">
        <v>1</v>
      </c>
      <c r="AV17" s="51"/>
      <c r="AW17" s="51"/>
      <c r="AX17" s="54"/>
      <c r="AY17" s="54" t="s">
        <v>19</v>
      </c>
      <c r="AZ17" s="54" t="s">
        <v>19</v>
      </c>
      <c r="BA17" s="54" t="s">
        <v>19</v>
      </c>
      <c r="BB17" s="54" t="s">
        <v>19</v>
      </c>
      <c r="BC17" s="54" t="s">
        <v>19</v>
      </c>
      <c r="BD17" s="54" t="s">
        <v>19</v>
      </c>
      <c r="BE17" s="54" t="s">
        <v>19</v>
      </c>
      <c r="BF17" s="53" t="s">
        <v>19</v>
      </c>
      <c r="BG17" s="80">
        <f t="shared" si="0"/>
        <v>32</v>
      </c>
      <c r="BH17" s="88"/>
    </row>
    <row r="18" spans="1:60" ht="15.75" x14ac:dyDescent="0.25">
      <c r="A18" s="124" t="s">
        <v>237</v>
      </c>
      <c r="B18" s="122" t="s">
        <v>17</v>
      </c>
      <c r="C18" s="51" t="s">
        <v>9</v>
      </c>
      <c r="D18" s="52">
        <v>1</v>
      </c>
      <c r="E18" s="52">
        <v>1</v>
      </c>
      <c r="F18" s="52">
        <v>1</v>
      </c>
      <c r="G18" s="52">
        <v>1</v>
      </c>
      <c r="H18" s="52">
        <v>1</v>
      </c>
      <c r="I18" s="52">
        <v>1</v>
      </c>
      <c r="J18" s="52">
        <v>1</v>
      </c>
      <c r="K18" s="52">
        <v>1</v>
      </c>
      <c r="L18" s="52">
        <v>1</v>
      </c>
      <c r="M18" s="52">
        <v>1</v>
      </c>
      <c r="N18" s="52">
        <v>1</v>
      </c>
      <c r="O18" s="52">
        <v>1</v>
      </c>
      <c r="P18" s="52">
        <v>1</v>
      </c>
      <c r="Q18" s="52">
        <v>1</v>
      </c>
      <c r="R18" s="52">
        <v>1</v>
      </c>
      <c r="S18" s="52">
        <v>1</v>
      </c>
      <c r="T18" s="52">
        <v>1</v>
      </c>
      <c r="U18" s="52"/>
      <c r="V18" s="53"/>
      <c r="W18" s="53" t="s">
        <v>19</v>
      </c>
      <c r="X18" s="53" t="s">
        <v>19</v>
      </c>
      <c r="Y18" s="52">
        <v>1</v>
      </c>
      <c r="Z18" s="52">
        <v>1</v>
      </c>
      <c r="AA18" s="52">
        <v>1</v>
      </c>
      <c r="AB18" s="52">
        <v>1</v>
      </c>
      <c r="AC18" s="52">
        <v>1</v>
      </c>
      <c r="AD18" s="52">
        <v>1</v>
      </c>
      <c r="AE18" s="52">
        <v>1</v>
      </c>
      <c r="AF18" s="52">
        <v>1</v>
      </c>
      <c r="AG18" s="52">
        <v>1</v>
      </c>
      <c r="AH18" s="52">
        <v>1</v>
      </c>
      <c r="AI18" s="52">
        <v>1</v>
      </c>
      <c r="AJ18" s="52">
        <v>1</v>
      </c>
      <c r="AK18" s="52">
        <v>1</v>
      </c>
      <c r="AL18" s="51">
        <v>1</v>
      </c>
      <c r="AM18" s="51">
        <v>1</v>
      </c>
      <c r="AN18" s="51">
        <v>1</v>
      </c>
      <c r="AO18" s="51">
        <v>1</v>
      </c>
      <c r="AP18" s="51">
        <v>1</v>
      </c>
      <c r="AQ18" s="51">
        <v>1</v>
      </c>
      <c r="AR18" s="51">
        <v>1</v>
      </c>
      <c r="AS18" s="51">
        <v>1</v>
      </c>
      <c r="AT18" s="51">
        <v>1</v>
      </c>
      <c r="AU18" s="51">
        <v>1</v>
      </c>
      <c r="AV18" s="51">
        <v>1</v>
      </c>
      <c r="AW18" s="51">
        <v>1</v>
      </c>
      <c r="AX18" s="54"/>
      <c r="AY18" s="54" t="s">
        <v>19</v>
      </c>
      <c r="AZ18" s="54" t="s">
        <v>19</v>
      </c>
      <c r="BA18" s="54" t="s">
        <v>19</v>
      </c>
      <c r="BB18" s="54" t="s">
        <v>19</v>
      </c>
      <c r="BC18" s="54" t="s">
        <v>19</v>
      </c>
      <c r="BD18" s="54" t="s">
        <v>19</v>
      </c>
      <c r="BE18" s="54" t="s">
        <v>19</v>
      </c>
      <c r="BF18" s="53" t="s">
        <v>19</v>
      </c>
      <c r="BG18" s="81">
        <f t="shared" si="0"/>
        <v>42</v>
      </c>
    </row>
    <row r="19" spans="1:60" s="107" customFormat="1" ht="15.75" x14ac:dyDescent="0.25">
      <c r="A19" s="125"/>
      <c r="B19" s="123"/>
      <c r="C19" s="51" t="s">
        <v>12</v>
      </c>
      <c r="D19" s="52"/>
      <c r="E19" s="52"/>
      <c r="F19" s="52"/>
      <c r="G19" s="52"/>
      <c r="H19" s="52"/>
      <c r="I19" s="52"/>
      <c r="J19" s="52"/>
      <c r="K19" s="52"/>
      <c r="L19" s="52">
        <v>1</v>
      </c>
      <c r="M19" s="52">
        <v>1</v>
      </c>
      <c r="N19" s="52">
        <v>1</v>
      </c>
      <c r="O19" s="52">
        <v>1</v>
      </c>
      <c r="P19" s="52">
        <v>1</v>
      </c>
      <c r="Q19" s="52">
        <v>1</v>
      </c>
      <c r="R19" s="52">
        <v>1</v>
      </c>
      <c r="S19" s="52">
        <v>1</v>
      </c>
      <c r="T19" s="52">
        <v>1</v>
      </c>
      <c r="U19" s="52"/>
      <c r="V19" s="53"/>
      <c r="W19" s="53" t="s">
        <v>19</v>
      </c>
      <c r="X19" s="53" t="s">
        <v>19</v>
      </c>
      <c r="Y19" s="52"/>
      <c r="Z19" s="52"/>
      <c r="AA19" s="52"/>
      <c r="AB19" s="52"/>
      <c r="AC19" s="52"/>
      <c r="AD19" s="52"/>
      <c r="AE19" s="52">
        <v>2</v>
      </c>
      <c r="AF19" s="52"/>
      <c r="AG19" s="52">
        <v>2</v>
      </c>
      <c r="AH19" s="52"/>
      <c r="AI19" s="52"/>
      <c r="AJ19" s="52"/>
      <c r="AK19" s="52"/>
      <c r="AL19" s="52"/>
      <c r="AM19" s="52"/>
      <c r="AN19" s="52"/>
      <c r="AO19" s="52">
        <v>2</v>
      </c>
      <c r="AP19" s="52">
        <v>2</v>
      </c>
      <c r="AQ19" s="51"/>
      <c r="AR19" s="51"/>
      <c r="AS19" s="51"/>
      <c r="AT19" s="51"/>
      <c r="AU19" s="51">
        <v>1</v>
      </c>
      <c r="AV19" s="51">
        <v>1</v>
      </c>
      <c r="AW19" s="51"/>
      <c r="AX19" s="54"/>
      <c r="AY19" s="54" t="s">
        <v>19</v>
      </c>
      <c r="AZ19" s="54" t="s">
        <v>19</v>
      </c>
      <c r="BA19" s="54" t="s">
        <v>19</v>
      </c>
      <c r="BB19" s="54" t="s">
        <v>19</v>
      </c>
      <c r="BC19" s="54" t="s">
        <v>19</v>
      </c>
      <c r="BD19" s="54" t="s">
        <v>19</v>
      </c>
      <c r="BE19" s="54" t="s">
        <v>19</v>
      </c>
      <c r="BF19" s="53" t="s">
        <v>19</v>
      </c>
      <c r="BG19" s="80">
        <f t="shared" si="0"/>
        <v>19</v>
      </c>
      <c r="BH19" s="88"/>
    </row>
    <row r="20" spans="1:60" ht="15.75" x14ac:dyDescent="0.25">
      <c r="A20" s="124" t="s">
        <v>238</v>
      </c>
      <c r="B20" s="122" t="s">
        <v>97</v>
      </c>
      <c r="C20" s="51" t="s">
        <v>9</v>
      </c>
      <c r="D20" s="52"/>
      <c r="E20" s="52">
        <v>7</v>
      </c>
      <c r="F20" s="52">
        <v>7</v>
      </c>
      <c r="G20" s="52">
        <v>7</v>
      </c>
      <c r="H20" s="52">
        <v>6</v>
      </c>
      <c r="I20" s="52">
        <v>6</v>
      </c>
      <c r="J20" s="52">
        <v>6</v>
      </c>
      <c r="K20" s="52">
        <v>6</v>
      </c>
      <c r="L20" s="52">
        <v>6</v>
      </c>
      <c r="M20" s="52">
        <v>6</v>
      </c>
      <c r="N20" s="52">
        <v>6</v>
      </c>
      <c r="O20" s="52">
        <v>6</v>
      </c>
      <c r="P20" s="52">
        <v>6</v>
      </c>
      <c r="Q20" s="52">
        <v>6</v>
      </c>
      <c r="R20" s="52">
        <v>6</v>
      </c>
      <c r="S20" s="52">
        <v>6</v>
      </c>
      <c r="T20" s="52">
        <v>6</v>
      </c>
      <c r="U20" s="52"/>
      <c r="V20" s="53"/>
      <c r="W20" s="53" t="s">
        <v>19</v>
      </c>
      <c r="X20" s="53" t="s">
        <v>19</v>
      </c>
      <c r="Y20" s="52"/>
      <c r="Z20" s="52">
        <v>4</v>
      </c>
      <c r="AA20" s="52">
        <v>4</v>
      </c>
      <c r="AB20" s="52">
        <v>4</v>
      </c>
      <c r="AC20" s="52">
        <v>4</v>
      </c>
      <c r="AD20" s="52">
        <v>4</v>
      </c>
      <c r="AE20" s="52"/>
      <c r="AF20" s="52">
        <v>4</v>
      </c>
      <c r="AG20" s="52">
        <v>2</v>
      </c>
      <c r="AH20" s="52">
        <v>4</v>
      </c>
      <c r="AI20" s="52">
        <v>4</v>
      </c>
      <c r="AJ20" s="52">
        <v>4</v>
      </c>
      <c r="AK20" s="52">
        <v>4</v>
      </c>
      <c r="AL20" s="52">
        <v>4</v>
      </c>
      <c r="AM20" s="52">
        <v>4</v>
      </c>
      <c r="AN20" s="52">
        <v>4</v>
      </c>
      <c r="AO20" s="52">
        <v>2</v>
      </c>
      <c r="AP20" s="52"/>
      <c r="AQ20" s="51">
        <v>4</v>
      </c>
      <c r="AR20" s="51">
        <v>2</v>
      </c>
      <c r="AS20" s="51">
        <v>4</v>
      </c>
      <c r="AT20" s="51">
        <v>4</v>
      </c>
      <c r="AU20" s="51">
        <v>3</v>
      </c>
      <c r="AV20" s="51">
        <v>4</v>
      </c>
      <c r="AW20" s="51">
        <v>4</v>
      </c>
      <c r="AX20" s="54"/>
      <c r="AY20" s="54" t="s">
        <v>19</v>
      </c>
      <c r="AZ20" s="54" t="s">
        <v>19</v>
      </c>
      <c r="BA20" s="54" t="s">
        <v>19</v>
      </c>
      <c r="BB20" s="54" t="s">
        <v>19</v>
      </c>
      <c r="BC20" s="54" t="s">
        <v>19</v>
      </c>
      <c r="BD20" s="54" t="s">
        <v>19</v>
      </c>
      <c r="BE20" s="54" t="s">
        <v>19</v>
      </c>
      <c r="BF20" s="53" t="s">
        <v>19</v>
      </c>
      <c r="BG20" s="81">
        <f t="shared" si="0"/>
        <v>180</v>
      </c>
    </row>
    <row r="21" spans="1:60" s="107" customFormat="1" ht="15.75" x14ac:dyDescent="0.25">
      <c r="A21" s="125"/>
      <c r="B21" s="123"/>
      <c r="C21" s="51" t="s">
        <v>12</v>
      </c>
      <c r="D21" s="52"/>
      <c r="E21" s="52">
        <v>4</v>
      </c>
      <c r="F21" s="52">
        <v>4</v>
      </c>
      <c r="G21" s="52">
        <v>4</v>
      </c>
      <c r="H21" s="52">
        <v>4</v>
      </c>
      <c r="I21" s="52">
        <v>4</v>
      </c>
      <c r="J21" s="52">
        <v>4</v>
      </c>
      <c r="K21" s="52">
        <v>4</v>
      </c>
      <c r="L21" s="52">
        <v>4</v>
      </c>
      <c r="M21" s="52">
        <v>4</v>
      </c>
      <c r="N21" s="52">
        <v>4</v>
      </c>
      <c r="O21" s="52">
        <v>4</v>
      </c>
      <c r="P21" s="52">
        <v>4</v>
      </c>
      <c r="Q21" s="52">
        <v>4</v>
      </c>
      <c r="R21" s="52">
        <v>3</v>
      </c>
      <c r="S21" s="52">
        <v>3</v>
      </c>
      <c r="T21" s="52">
        <v>3</v>
      </c>
      <c r="U21" s="52"/>
      <c r="V21" s="53"/>
      <c r="W21" s="53" t="s">
        <v>19</v>
      </c>
      <c r="X21" s="53" t="s">
        <v>19</v>
      </c>
      <c r="Y21" s="52"/>
      <c r="Z21" s="52">
        <v>1</v>
      </c>
      <c r="AA21" s="52">
        <v>1</v>
      </c>
      <c r="AB21" s="52">
        <v>1</v>
      </c>
      <c r="AC21" s="52">
        <v>1</v>
      </c>
      <c r="AD21" s="52">
        <v>1</v>
      </c>
      <c r="AE21" s="52">
        <v>3</v>
      </c>
      <c r="AF21" s="52">
        <v>3</v>
      </c>
      <c r="AG21" s="52">
        <v>2</v>
      </c>
      <c r="AH21" s="52">
        <v>1</v>
      </c>
      <c r="AI21" s="52">
        <v>1</v>
      </c>
      <c r="AJ21" s="52">
        <v>1</v>
      </c>
      <c r="AK21" s="52">
        <v>1</v>
      </c>
      <c r="AL21" s="52">
        <v>1</v>
      </c>
      <c r="AM21" s="52">
        <v>1</v>
      </c>
      <c r="AN21" s="52">
        <v>1</v>
      </c>
      <c r="AO21" s="52">
        <v>3</v>
      </c>
      <c r="AP21" s="52">
        <v>3</v>
      </c>
      <c r="AQ21" s="52">
        <v>1</v>
      </c>
      <c r="AR21" s="52">
        <v>1</v>
      </c>
      <c r="AS21" s="52">
        <v>1</v>
      </c>
      <c r="AT21" s="52">
        <v>1</v>
      </c>
      <c r="AU21" s="52">
        <v>1</v>
      </c>
      <c r="AV21" s="51">
        <v>1</v>
      </c>
      <c r="AW21" s="51"/>
      <c r="AX21" s="54"/>
      <c r="AY21" s="54" t="s">
        <v>19</v>
      </c>
      <c r="AZ21" s="54" t="s">
        <v>19</v>
      </c>
      <c r="BA21" s="54" t="s">
        <v>19</v>
      </c>
      <c r="BB21" s="54" t="s">
        <v>19</v>
      </c>
      <c r="BC21" s="54" t="s">
        <v>19</v>
      </c>
      <c r="BD21" s="54" t="s">
        <v>19</v>
      </c>
      <c r="BE21" s="54" t="s">
        <v>19</v>
      </c>
      <c r="BF21" s="53" t="s">
        <v>19</v>
      </c>
      <c r="BG21" s="80">
        <f t="shared" ref="BG21:BG26" si="1">SUM(D21:BF21)</f>
        <v>93</v>
      </c>
      <c r="BH21" s="88"/>
    </row>
    <row r="22" spans="1:60" ht="15.75" x14ac:dyDescent="0.25">
      <c r="A22" s="124" t="s">
        <v>239</v>
      </c>
      <c r="B22" s="122" t="s">
        <v>18</v>
      </c>
      <c r="C22" s="51" t="s">
        <v>9</v>
      </c>
      <c r="D22" s="52"/>
      <c r="E22" s="52">
        <v>4</v>
      </c>
      <c r="F22" s="52">
        <v>4</v>
      </c>
      <c r="G22" s="52">
        <v>4</v>
      </c>
      <c r="H22" s="52">
        <v>4</v>
      </c>
      <c r="I22" s="52">
        <v>4</v>
      </c>
      <c r="J22" s="52">
        <v>4</v>
      </c>
      <c r="K22" s="52">
        <v>4</v>
      </c>
      <c r="L22" s="52">
        <v>4</v>
      </c>
      <c r="M22" s="52">
        <v>4</v>
      </c>
      <c r="N22" s="52">
        <v>4</v>
      </c>
      <c r="O22" s="52">
        <v>4</v>
      </c>
      <c r="P22" s="52">
        <v>6</v>
      </c>
      <c r="Q22" s="52">
        <v>6</v>
      </c>
      <c r="R22" s="52">
        <v>4</v>
      </c>
      <c r="S22" s="52">
        <v>4</v>
      </c>
      <c r="T22" s="52">
        <v>4</v>
      </c>
      <c r="U22" s="52">
        <v>6</v>
      </c>
      <c r="V22" s="53"/>
      <c r="W22" s="53" t="s">
        <v>19</v>
      </c>
      <c r="X22" s="53" t="s">
        <v>19</v>
      </c>
      <c r="Y22" s="52">
        <v>2</v>
      </c>
      <c r="Z22" s="52">
        <v>4</v>
      </c>
      <c r="AA22" s="52">
        <v>4</v>
      </c>
      <c r="AB22" s="52">
        <v>4</v>
      </c>
      <c r="AC22" s="52">
        <v>4</v>
      </c>
      <c r="AD22" s="52">
        <v>4</v>
      </c>
      <c r="AE22" s="52">
        <v>4</v>
      </c>
      <c r="AF22" s="52">
        <v>4</v>
      </c>
      <c r="AG22" s="52">
        <v>4</v>
      </c>
      <c r="AH22" s="52">
        <v>4</v>
      </c>
      <c r="AI22" s="52">
        <v>4</v>
      </c>
      <c r="AJ22" s="52">
        <v>4</v>
      </c>
      <c r="AK22" s="52">
        <v>4</v>
      </c>
      <c r="AL22" s="52">
        <v>2</v>
      </c>
      <c r="AM22" s="52">
        <v>2</v>
      </c>
      <c r="AN22" s="52">
        <v>2</v>
      </c>
      <c r="AO22" s="52">
        <v>2</v>
      </c>
      <c r="AP22" s="52">
        <v>2</v>
      </c>
      <c r="AQ22" s="52">
        <v>2</v>
      </c>
      <c r="AR22" s="52">
        <v>2</v>
      </c>
      <c r="AS22" s="52">
        <v>2</v>
      </c>
      <c r="AT22" s="52">
        <v>2</v>
      </c>
      <c r="AU22" s="52">
        <v>2</v>
      </c>
      <c r="AV22" s="51">
        <v>2</v>
      </c>
      <c r="AW22" s="51">
        <v>2</v>
      </c>
      <c r="AX22" s="54"/>
      <c r="AY22" s="54" t="s">
        <v>19</v>
      </c>
      <c r="AZ22" s="54" t="s">
        <v>19</v>
      </c>
      <c r="BA22" s="54" t="s">
        <v>19</v>
      </c>
      <c r="BB22" s="54" t="s">
        <v>19</v>
      </c>
      <c r="BC22" s="54" t="s">
        <v>19</v>
      </c>
      <c r="BD22" s="54" t="s">
        <v>19</v>
      </c>
      <c r="BE22" s="54" t="s">
        <v>19</v>
      </c>
      <c r="BF22" s="53" t="s">
        <v>19</v>
      </c>
      <c r="BG22" s="81">
        <f t="shared" si="1"/>
        <v>148</v>
      </c>
    </row>
    <row r="23" spans="1:60" s="107" customFormat="1" ht="15.75" x14ac:dyDescent="0.25">
      <c r="A23" s="125"/>
      <c r="B23" s="123"/>
      <c r="C23" s="51" t="s">
        <v>12</v>
      </c>
      <c r="D23" s="52"/>
      <c r="E23" s="52">
        <v>2</v>
      </c>
      <c r="F23" s="52">
        <v>1</v>
      </c>
      <c r="G23" s="52">
        <v>1</v>
      </c>
      <c r="H23" s="52">
        <v>1</v>
      </c>
      <c r="I23" s="52">
        <v>1</v>
      </c>
      <c r="J23" s="52">
        <v>1</v>
      </c>
      <c r="K23" s="52">
        <v>1</v>
      </c>
      <c r="L23" s="52">
        <v>3</v>
      </c>
      <c r="M23" s="52">
        <v>1</v>
      </c>
      <c r="N23" s="52">
        <v>1</v>
      </c>
      <c r="O23" s="52">
        <v>2</v>
      </c>
      <c r="P23" s="52">
        <v>2</v>
      </c>
      <c r="Q23" s="52">
        <v>2</v>
      </c>
      <c r="R23" s="52">
        <v>2</v>
      </c>
      <c r="S23" s="52">
        <v>2</v>
      </c>
      <c r="T23" s="52">
        <v>2</v>
      </c>
      <c r="U23" s="52"/>
      <c r="V23" s="53"/>
      <c r="W23" s="53" t="s">
        <v>19</v>
      </c>
      <c r="X23" s="53" t="s">
        <v>19</v>
      </c>
      <c r="Y23" s="52">
        <v>1</v>
      </c>
      <c r="Z23" s="52">
        <v>1</v>
      </c>
      <c r="AA23" s="52">
        <v>2</v>
      </c>
      <c r="AB23" s="52">
        <v>2</v>
      </c>
      <c r="AC23" s="52">
        <v>2</v>
      </c>
      <c r="AD23" s="52">
        <v>2</v>
      </c>
      <c r="AE23" s="52">
        <v>1</v>
      </c>
      <c r="AF23" s="52">
        <v>1</v>
      </c>
      <c r="AG23" s="52">
        <v>3</v>
      </c>
      <c r="AH23" s="52">
        <v>1</v>
      </c>
      <c r="AI23" s="52">
        <v>1</v>
      </c>
      <c r="AJ23" s="52">
        <v>1</v>
      </c>
      <c r="AK23" s="52">
        <v>1</v>
      </c>
      <c r="AL23" s="52">
        <v>1</v>
      </c>
      <c r="AM23" s="52">
        <v>1</v>
      </c>
      <c r="AN23" s="52">
        <v>1</v>
      </c>
      <c r="AO23" s="52">
        <v>3</v>
      </c>
      <c r="AP23" s="52">
        <v>2</v>
      </c>
      <c r="AQ23" s="52">
        <v>1</v>
      </c>
      <c r="AR23" s="51">
        <v>1</v>
      </c>
      <c r="AS23" s="51">
        <v>1</v>
      </c>
      <c r="AT23" s="51">
        <v>2</v>
      </c>
      <c r="AU23" s="51">
        <v>2</v>
      </c>
      <c r="AV23" s="51">
        <v>1</v>
      </c>
      <c r="AW23" s="51">
        <v>1</v>
      </c>
      <c r="AX23" s="54"/>
      <c r="AY23" s="54" t="s">
        <v>19</v>
      </c>
      <c r="AZ23" s="54" t="s">
        <v>19</v>
      </c>
      <c r="BA23" s="54" t="s">
        <v>19</v>
      </c>
      <c r="BB23" s="54" t="s">
        <v>19</v>
      </c>
      <c r="BC23" s="54" t="s">
        <v>19</v>
      </c>
      <c r="BD23" s="54" t="s">
        <v>19</v>
      </c>
      <c r="BE23" s="54" t="s">
        <v>19</v>
      </c>
      <c r="BF23" s="53" t="s">
        <v>19</v>
      </c>
      <c r="BG23" s="80">
        <f t="shared" si="1"/>
        <v>61</v>
      </c>
      <c r="BH23" s="88"/>
    </row>
    <row r="24" spans="1:60" ht="15.75" x14ac:dyDescent="0.25">
      <c r="A24" s="124" t="s">
        <v>240</v>
      </c>
      <c r="B24" s="122" t="s">
        <v>98</v>
      </c>
      <c r="C24" s="51" t="s">
        <v>9</v>
      </c>
      <c r="D24" s="52"/>
      <c r="E24" s="52">
        <v>3</v>
      </c>
      <c r="F24" s="52">
        <v>3</v>
      </c>
      <c r="G24" s="52">
        <v>3</v>
      </c>
      <c r="H24" s="52">
        <v>3</v>
      </c>
      <c r="I24" s="52">
        <v>3</v>
      </c>
      <c r="J24" s="52">
        <v>3</v>
      </c>
      <c r="K24" s="52">
        <v>3</v>
      </c>
      <c r="L24" s="52">
        <v>3</v>
      </c>
      <c r="M24" s="52">
        <v>3</v>
      </c>
      <c r="N24" s="52">
        <v>3</v>
      </c>
      <c r="O24" s="52">
        <v>3</v>
      </c>
      <c r="P24" s="52">
        <v>3</v>
      </c>
      <c r="Q24" s="52">
        <v>3</v>
      </c>
      <c r="R24" s="52">
        <v>3</v>
      </c>
      <c r="S24" s="52">
        <v>3</v>
      </c>
      <c r="T24" s="52">
        <v>3</v>
      </c>
      <c r="U24" s="52">
        <v>3</v>
      </c>
      <c r="V24" s="53"/>
      <c r="W24" s="53" t="s">
        <v>19</v>
      </c>
      <c r="X24" s="53" t="s">
        <v>19</v>
      </c>
      <c r="Y24" s="52"/>
      <c r="Z24" s="52">
        <v>4</v>
      </c>
      <c r="AA24" s="52">
        <v>4</v>
      </c>
      <c r="AB24" s="52">
        <v>4</v>
      </c>
      <c r="AC24" s="52">
        <v>4</v>
      </c>
      <c r="AD24" s="52">
        <v>4</v>
      </c>
      <c r="AE24" s="52">
        <v>4</v>
      </c>
      <c r="AF24" s="52">
        <v>4</v>
      </c>
      <c r="AG24" s="52">
        <v>4</v>
      </c>
      <c r="AH24" s="52">
        <v>4</v>
      </c>
      <c r="AI24" s="52">
        <v>4</v>
      </c>
      <c r="AJ24" s="52">
        <v>4</v>
      </c>
      <c r="AK24" s="52">
        <v>4</v>
      </c>
      <c r="AL24" s="52">
        <v>4</v>
      </c>
      <c r="AM24" s="52">
        <v>4</v>
      </c>
      <c r="AN24" s="52">
        <v>4</v>
      </c>
      <c r="AO24" s="52"/>
      <c r="AP24" s="52">
        <v>2</v>
      </c>
      <c r="AQ24" s="52">
        <v>4</v>
      </c>
      <c r="AR24" s="51">
        <v>4</v>
      </c>
      <c r="AS24" s="51">
        <v>2</v>
      </c>
      <c r="AT24" s="51">
        <v>2</v>
      </c>
      <c r="AU24" s="51">
        <v>2</v>
      </c>
      <c r="AV24" s="51">
        <v>2</v>
      </c>
      <c r="AW24" s="51">
        <v>4</v>
      </c>
      <c r="AX24" s="54"/>
      <c r="AY24" s="54" t="s">
        <v>19</v>
      </c>
      <c r="AZ24" s="54" t="s">
        <v>19</v>
      </c>
      <c r="BA24" s="54" t="s">
        <v>19</v>
      </c>
      <c r="BB24" s="54" t="s">
        <v>19</v>
      </c>
      <c r="BC24" s="54" t="s">
        <v>19</v>
      </c>
      <c r="BD24" s="54" t="s">
        <v>19</v>
      </c>
      <c r="BE24" s="54" t="s">
        <v>19</v>
      </c>
      <c r="BF24" s="53" t="s">
        <v>19</v>
      </c>
      <c r="BG24" s="81">
        <f t="shared" si="1"/>
        <v>133</v>
      </c>
    </row>
    <row r="25" spans="1:60" s="107" customFormat="1" ht="15.75" x14ac:dyDescent="0.25">
      <c r="A25" s="125"/>
      <c r="B25" s="123"/>
      <c r="C25" s="51" t="s">
        <v>12</v>
      </c>
      <c r="D25" s="52"/>
      <c r="E25" s="52">
        <v>2</v>
      </c>
      <c r="F25" s="52">
        <v>2</v>
      </c>
      <c r="G25" s="52">
        <v>2</v>
      </c>
      <c r="H25" s="52">
        <v>2</v>
      </c>
      <c r="I25" s="52">
        <v>2</v>
      </c>
      <c r="J25" s="52">
        <v>2</v>
      </c>
      <c r="K25" s="52">
        <v>2</v>
      </c>
      <c r="L25" s="52">
        <v>2</v>
      </c>
      <c r="M25" s="52">
        <v>3</v>
      </c>
      <c r="N25" s="52">
        <v>2</v>
      </c>
      <c r="O25" s="52">
        <v>2</v>
      </c>
      <c r="P25" s="52">
        <v>2</v>
      </c>
      <c r="Q25" s="52">
        <v>2</v>
      </c>
      <c r="R25" s="52">
        <v>2</v>
      </c>
      <c r="S25" s="52">
        <v>2</v>
      </c>
      <c r="T25" s="52">
        <v>2</v>
      </c>
      <c r="U25" s="52">
        <v>1</v>
      </c>
      <c r="V25" s="53"/>
      <c r="W25" s="53" t="s">
        <v>19</v>
      </c>
      <c r="X25" s="53" t="s">
        <v>19</v>
      </c>
      <c r="Y25" s="52"/>
      <c r="Z25" s="52">
        <v>1</v>
      </c>
      <c r="AA25" s="52">
        <v>1</v>
      </c>
      <c r="AB25" s="52">
        <v>1</v>
      </c>
      <c r="AC25" s="52">
        <v>1</v>
      </c>
      <c r="AD25" s="52">
        <v>1</v>
      </c>
      <c r="AE25" s="52">
        <v>1</v>
      </c>
      <c r="AF25" s="52">
        <v>1</v>
      </c>
      <c r="AG25" s="52">
        <v>2</v>
      </c>
      <c r="AH25" s="52">
        <v>3</v>
      </c>
      <c r="AI25" s="52">
        <v>2</v>
      </c>
      <c r="AJ25" s="52">
        <v>2</v>
      </c>
      <c r="AK25" s="52">
        <v>2</v>
      </c>
      <c r="AL25" s="51">
        <v>2</v>
      </c>
      <c r="AM25" s="51">
        <v>2</v>
      </c>
      <c r="AN25" s="51">
        <v>2</v>
      </c>
      <c r="AO25" s="51">
        <v>3</v>
      </c>
      <c r="AP25" s="51">
        <v>1</v>
      </c>
      <c r="AQ25" s="51">
        <v>2</v>
      </c>
      <c r="AR25" s="51">
        <v>1</v>
      </c>
      <c r="AS25" s="51">
        <v>1</v>
      </c>
      <c r="AT25" s="51">
        <v>1</v>
      </c>
      <c r="AU25" s="51">
        <v>1</v>
      </c>
      <c r="AV25" s="51">
        <v>1</v>
      </c>
      <c r="AW25" s="51">
        <v>1</v>
      </c>
      <c r="AX25" s="54"/>
      <c r="AY25" s="54" t="s">
        <v>19</v>
      </c>
      <c r="AZ25" s="54" t="s">
        <v>19</v>
      </c>
      <c r="BA25" s="54" t="s">
        <v>19</v>
      </c>
      <c r="BB25" s="54" t="s">
        <v>19</v>
      </c>
      <c r="BC25" s="54" t="s">
        <v>19</v>
      </c>
      <c r="BD25" s="54" t="s">
        <v>19</v>
      </c>
      <c r="BE25" s="54" t="s">
        <v>19</v>
      </c>
      <c r="BF25" s="53" t="s">
        <v>19</v>
      </c>
      <c r="BG25" s="80">
        <f t="shared" si="1"/>
        <v>70</v>
      </c>
      <c r="BH25" s="88"/>
    </row>
    <row r="26" spans="1:60" ht="15.75" x14ac:dyDescent="0.25">
      <c r="A26" s="124" t="s">
        <v>100</v>
      </c>
      <c r="B26" s="122" t="s">
        <v>99</v>
      </c>
      <c r="C26" s="51" t="s">
        <v>9</v>
      </c>
      <c r="D26" s="52">
        <v>1</v>
      </c>
      <c r="E26" s="52">
        <v>2</v>
      </c>
      <c r="F26" s="52">
        <v>2</v>
      </c>
      <c r="G26" s="52">
        <v>2</v>
      </c>
      <c r="H26" s="52">
        <v>3</v>
      </c>
      <c r="I26" s="52">
        <v>2</v>
      </c>
      <c r="J26" s="52">
        <v>2</v>
      </c>
      <c r="K26" s="52">
        <v>2</v>
      </c>
      <c r="L26" s="52">
        <v>3</v>
      </c>
      <c r="M26" s="52">
        <v>2</v>
      </c>
      <c r="N26" s="52">
        <v>2</v>
      </c>
      <c r="O26" s="52">
        <v>2</v>
      </c>
      <c r="P26" s="52">
        <v>2</v>
      </c>
      <c r="Q26" s="52">
        <v>2</v>
      </c>
      <c r="R26" s="52">
        <v>2</v>
      </c>
      <c r="S26" s="52">
        <v>2</v>
      </c>
      <c r="T26" s="52">
        <v>5</v>
      </c>
      <c r="U26" s="52">
        <v>4</v>
      </c>
      <c r="V26" s="53"/>
      <c r="W26" s="53" t="s">
        <v>19</v>
      </c>
      <c r="X26" s="53" t="s">
        <v>19</v>
      </c>
      <c r="Y26" s="52">
        <v>2</v>
      </c>
      <c r="Z26" s="52">
        <v>4</v>
      </c>
      <c r="AA26" s="52">
        <v>4</v>
      </c>
      <c r="AB26" s="52">
        <v>4</v>
      </c>
      <c r="AC26" s="52">
        <v>3</v>
      </c>
      <c r="AD26" s="52">
        <v>3</v>
      </c>
      <c r="AE26" s="52"/>
      <c r="AF26" s="52">
        <v>1</v>
      </c>
      <c r="AG26" s="52">
        <v>2</v>
      </c>
      <c r="AH26" s="52">
        <v>2</v>
      </c>
      <c r="AI26" s="52">
        <v>2</v>
      </c>
      <c r="AJ26" s="52">
        <v>2</v>
      </c>
      <c r="AK26" s="52">
        <v>2</v>
      </c>
      <c r="AL26" s="51">
        <v>3</v>
      </c>
      <c r="AM26" s="51">
        <v>2</v>
      </c>
      <c r="AN26" s="51">
        <v>2</v>
      </c>
      <c r="AO26" s="51">
        <v>2</v>
      </c>
      <c r="AP26" s="51">
        <v>1</v>
      </c>
      <c r="AQ26" s="51">
        <v>1</v>
      </c>
      <c r="AR26" s="51">
        <v>2</v>
      </c>
      <c r="AS26" s="51">
        <v>2</v>
      </c>
      <c r="AT26" s="51">
        <v>2</v>
      </c>
      <c r="AU26" s="51"/>
      <c r="AV26" s="51"/>
      <c r="AW26" s="51"/>
      <c r="AX26" s="54"/>
      <c r="AY26" s="54" t="s">
        <v>19</v>
      </c>
      <c r="AZ26" s="54" t="s">
        <v>19</v>
      </c>
      <c r="BA26" s="54" t="s">
        <v>19</v>
      </c>
      <c r="BB26" s="54" t="s">
        <v>19</v>
      </c>
      <c r="BC26" s="54" t="s">
        <v>19</v>
      </c>
      <c r="BD26" s="54" t="s">
        <v>19</v>
      </c>
      <c r="BE26" s="54" t="s">
        <v>19</v>
      </c>
      <c r="BF26" s="53" t="s">
        <v>19</v>
      </c>
      <c r="BG26" s="81">
        <f t="shared" si="1"/>
        <v>90</v>
      </c>
    </row>
    <row r="27" spans="1:60" s="107" customFormat="1" ht="15.75" x14ac:dyDescent="0.25">
      <c r="A27" s="125"/>
      <c r="B27" s="123"/>
      <c r="C27" s="51" t="s">
        <v>12</v>
      </c>
      <c r="D27" s="52">
        <v>3</v>
      </c>
      <c r="E27" s="52">
        <v>2</v>
      </c>
      <c r="F27" s="52">
        <v>1</v>
      </c>
      <c r="G27" s="52">
        <v>1</v>
      </c>
      <c r="H27" s="52">
        <v>2</v>
      </c>
      <c r="I27" s="52">
        <v>2</v>
      </c>
      <c r="J27" s="52">
        <v>2</v>
      </c>
      <c r="K27" s="52">
        <v>2</v>
      </c>
      <c r="L27" s="52">
        <v>1</v>
      </c>
      <c r="M27" s="52">
        <v>0</v>
      </c>
      <c r="N27" s="52">
        <v>1</v>
      </c>
      <c r="O27" s="52">
        <v>1</v>
      </c>
      <c r="P27" s="52">
        <v>0</v>
      </c>
      <c r="Q27" s="52">
        <v>1</v>
      </c>
      <c r="R27" s="52">
        <v>0</v>
      </c>
      <c r="S27" s="52">
        <v>1</v>
      </c>
      <c r="T27" s="52"/>
      <c r="U27" s="52">
        <v>2</v>
      </c>
      <c r="V27" s="53"/>
      <c r="W27" s="53" t="s">
        <v>19</v>
      </c>
      <c r="X27" s="53" t="s">
        <v>19</v>
      </c>
      <c r="Y27" s="52">
        <v>1</v>
      </c>
      <c r="Z27" s="52">
        <v>3</v>
      </c>
      <c r="AA27" s="52">
        <v>3</v>
      </c>
      <c r="AB27" s="52">
        <v>3</v>
      </c>
      <c r="AC27" s="52">
        <v>3</v>
      </c>
      <c r="AD27" s="52">
        <v>3</v>
      </c>
      <c r="AE27" s="52"/>
      <c r="AF27" s="52"/>
      <c r="AG27" s="52">
        <v>1</v>
      </c>
      <c r="AH27" s="52">
        <v>2</v>
      </c>
      <c r="AI27" s="52">
        <v>2</v>
      </c>
      <c r="AJ27" s="52">
        <v>2</v>
      </c>
      <c r="AK27" s="52">
        <v>2</v>
      </c>
      <c r="AL27" s="51">
        <v>2</v>
      </c>
      <c r="AM27" s="51">
        <v>2</v>
      </c>
      <c r="AN27" s="51">
        <v>2</v>
      </c>
      <c r="AO27" s="51">
        <v>1</v>
      </c>
      <c r="AP27" s="51">
        <v>1</v>
      </c>
      <c r="AQ27" s="51">
        <v>2</v>
      </c>
      <c r="AR27" s="51">
        <v>1</v>
      </c>
      <c r="AS27" s="51"/>
      <c r="AT27" s="51"/>
      <c r="AU27" s="51"/>
      <c r="AV27" s="51"/>
      <c r="AW27" s="51"/>
      <c r="AX27" s="54"/>
      <c r="AY27" s="54" t="s">
        <v>19</v>
      </c>
      <c r="AZ27" s="54" t="s">
        <v>19</v>
      </c>
      <c r="BA27" s="54" t="s">
        <v>19</v>
      </c>
      <c r="BB27" s="54" t="s">
        <v>19</v>
      </c>
      <c r="BC27" s="54" t="s">
        <v>19</v>
      </c>
      <c r="BD27" s="54" t="s">
        <v>19</v>
      </c>
      <c r="BE27" s="54" t="s">
        <v>19</v>
      </c>
      <c r="BF27" s="53" t="s">
        <v>19</v>
      </c>
      <c r="BG27" s="80">
        <f>SUM(Z27:BF27)</f>
        <v>35</v>
      </c>
      <c r="BH27" s="88"/>
    </row>
    <row r="28" spans="1:60" ht="31.5" x14ac:dyDescent="0.25">
      <c r="A28" s="83" t="s">
        <v>21</v>
      </c>
      <c r="B28" s="78" t="s">
        <v>22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3"/>
      <c r="W28" s="53" t="s">
        <v>19</v>
      </c>
      <c r="X28" s="53" t="s">
        <v>19</v>
      </c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4"/>
      <c r="AY28" s="54" t="s">
        <v>19</v>
      </c>
      <c r="AZ28" s="54" t="s">
        <v>19</v>
      </c>
      <c r="BA28" s="54" t="s">
        <v>19</v>
      </c>
      <c r="BB28" s="54" t="s">
        <v>19</v>
      </c>
      <c r="BC28" s="54" t="s">
        <v>19</v>
      </c>
      <c r="BD28" s="54" t="s">
        <v>19</v>
      </c>
      <c r="BE28" s="54" t="s">
        <v>19</v>
      </c>
      <c r="BF28" s="53" t="s">
        <v>19</v>
      </c>
      <c r="BG28" s="81"/>
    </row>
    <row r="29" spans="1:60" ht="15.75" x14ac:dyDescent="0.25">
      <c r="A29" s="139" t="s">
        <v>225</v>
      </c>
      <c r="B29" s="122" t="s">
        <v>224</v>
      </c>
      <c r="C29" s="51" t="s">
        <v>9</v>
      </c>
      <c r="D29" s="52">
        <v>2</v>
      </c>
      <c r="E29" s="52">
        <v>2</v>
      </c>
      <c r="F29" s="52">
        <v>2</v>
      </c>
      <c r="G29" s="52">
        <v>2</v>
      </c>
      <c r="H29" s="52">
        <v>2</v>
      </c>
      <c r="I29" s="52">
        <v>2</v>
      </c>
      <c r="J29" s="52">
        <v>2</v>
      </c>
      <c r="K29" s="52">
        <v>2</v>
      </c>
      <c r="L29" s="52">
        <v>2</v>
      </c>
      <c r="M29" s="52">
        <v>2</v>
      </c>
      <c r="N29" s="52">
        <v>2</v>
      </c>
      <c r="O29" s="52">
        <v>2</v>
      </c>
      <c r="P29" s="52">
        <v>2</v>
      </c>
      <c r="Q29" s="52">
        <v>2</v>
      </c>
      <c r="R29" s="52">
        <v>2</v>
      </c>
      <c r="S29" s="52">
        <v>2</v>
      </c>
      <c r="T29" s="52"/>
      <c r="U29" s="52"/>
      <c r="V29" s="53"/>
      <c r="W29" s="53"/>
      <c r="X29" s="53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4"/>
      <c r="AY29" s="54"/>
      <c r="AZ29" s="54"/>
      <c r="BA29" s="54"/>
      <c r="BB29" s="54"/>
      <c r="BC29" s="54"/>
      <c r="BD29" s="54"/>
      <c r="BE29" s="54"/>
      <c r="BF29" s="53"/>
      <c r="BG29" s="81">
        <f t="shared" ref="BG29" si="2">SUM(D29:BF29)</f>
        <v>32</v>
      </c>
    </row>
    <row r="30" spans="1:60" ht="15.75" x14ac:dyDescent="0.25">
      <c r="A30" s="140"/>
      <c r="B30" s="123"/>
      <c r="C30" s="51" t="s">
        <v>12</v>
      </c>
      <c r="D30" s="52"/>
      <c r="E30" s="52">
        <v>1</v>
      </c>
      <c r="F30" s="52">
        <v>1</v>
      </c>
      <c r="G30" s="52">
        <v>1</v>
      </c>
      <c r="H30" s="52">
        <v>1</v>
      </c>
      <c r="I30" s="52">
        <v>1</v>
      </c>
      <c r="J30" s="52">
        <v>2</v>
      </c>
      <c r="K30" s="52">
        <v>2</v>
      </c>
      <c r="L30" s="52"/>
      <c r="M30" s="52"/>
      <c r="N30" s="52">
        <v>1</v>
      </c>
      <c r="O30" s="52">
        <v>1</v>
      </c>
      <c r="P30" s="52">
        <v>1</v>
      </c>
      <c r="Q30" s="52">
        <v>1</v>
      </c>
      <c r="R30" s="52">
        <v>1</v>
      </c>
      <c r="S30" s="52">
        <v>2</v>
      </c>
      <c r="T30" s="52"/>
      <c r="U30" s="52"/>
      <c r="V30" s="53"/>
      <c r="W30" s="53"/>
      <c r="X30" s="53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4"/>
      <c r="AY30" s="54"/>
      <c r="AZ30" s="54"/>
      <c r="BA30" s="54"/>
      <c r="BB30" s="54"/>
      <c r="BC30" s="54"/>
      <c r="BD30" s="54"/>
      <c r="BE30" s="54"/>
      <c r="BF30" s="53"/>
      <c r="BG30" s="80">
        <f>D30+E30+F30+G30+H30+I30+J30+K30+L30+M30+N30+O30+P30+Q30+R30+S30+T30+U30</f>
        <v>16</v>
      </c>
    </row>
    <row r="31" spans="1:60" ht="15.75" x14ac:dyDescent="0.25">
      <c r="A31" s="124" t="s">
        <v>24</v>
      </c>
      <c r="B31" s="122" t="s">
        <v>226</v>
      </c>
      <c r="C31" s="51" t="s">
        <v>9</v>
      </c>
      <c r="D31" s="52">
        <v>2</v>
      </c>
      <c r="E31" s="52">
        <v>2</v>
      </c>
      <c r="F31" s="52">
        <v>2</v>
      </c>
      <c r="G31" s="52">
        <v>2</v>
      </c>
      <c r="H31" s="52">
        <v>2</v>
      </c>
      <c r="I31" s="52">
        <v>2</v>
      </c>
      <c r="J31" s="52">
        <v>2</v>
      </c>
      <c r="K31" s="52">
        <v>2</v>
      </c>
      <c r="L31" s="52">
        <v>4</v>
      </c>
      <c r="M31" s="52">
        <v>2</v>
      </c>
      <c r="N31" s="52">
        <v>2</v>
      </c>
      <c r="O31" s="52">
        <v>2</v>
      </c>
      <c r="P31" s="52">
        <v>2</v>
      </c>
      <c r="Q31" s="52">
        <v>2</v>
      </c>
      <c r="R31" s="52">
        <v>2</v>
      </c>
      <c r="S31" s="52"/>
      <c r="T31" s="52"/>
      <c r="U31" s="52"/>
      <c r="V31" s="53"/>
      <c r="W31" s="53" t="s">
        <v>19</v>
      </c>
      <c r="X31" s="53" t="s">
        <v>19</v>
      </c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4"/>
      <c r="AY31" s="54" t="s">
        <v>19</v>
      </c>
      <c r="AZ31" s="54" t="s">
        <v>19</v>
      </c>
      <c r="BA31" s="54" t="s">
        <v>19</v>
      </c>
      <c r="BB31" s="54" t="s">
        <v>19</v>
      </c>
      <c r="BC31" s="54" t="s">
        <v>19</v>
      </c>
      <c r="BD31" s="54" t="s">
        <v>19</v>
      </c>
      <c r="BE31" s="54" t="s">
        <v>19</v>
      </c>
      <c r="BF31" s="53" t="s">
        <v>19</v>
      </c>
      <c r="BG31" s="81">
        <f>SUM(D31:BF31)</f>
        <v>32</v>
      </c>
    </row>
    <row r="32" spans="1:60" s="107" customFormat="1" ht="15.75" x14ac:dyDescent="0.25">
      <c r="A32" s="125"/>
      <c r="B32" s="123"/>
      <c r="C32" s="51" t="s">
        <v>12</v>
      </c>
      <c r="D32" s="52"/>
      <c r="E32" s="52">
        <v>1</v>
      </c>
      <c r="F32" s="52">
        <v>1</v>
      </c>
      <c r="G32" s="52">
        <v>1</v>
      </c>
      <c r="H32" s="52">
        <v>1</v>
      </c>
      <c r="I32" s="52">
        <v>1</v>
      </c>
      <c r="J32" s="52">
        <v>2</v>
      </c>
      <c r="K32" s="52">
        <v>2</v>
      </c>
      <c r="L32" s="52">
        <v>1</v>
      </c>
      <c r="M32" s="52">
        <v>1</v>
      </c>
      <c r="N32" s="52">
        <v>1</v>
      </c>
      <c r="O32" s="52">
        <v>1</v>
      </c>
      <c r="P32" s="52">
        <v>1</v>
      </c>
      <c r="Q32" s="52">
        <v>1</v>
      </c>
      <c r="R32" s="52">
        <v>1</v>
      </c>
      <c r="S32" s="52"/>
      <c r="T32" s="52"/>
      <c r="U32" s="52"/>
      <c r="V32" s="53"/>
      <c r="W32" s="53" t="s">
        <v>19</v>
      </c>
      <c r="X32" s="53" t="s">
        <v>19</v>
      </c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4"/>
      <c r="AY32" s="54" t="s">
        <v>19</v>
      </c>
      <c r="AZ32" s="54" t="s">
        <v>19</v>
      </c>
      <c r="BA32" s="54" t="s">
        <v>19</v>
      </c>
      <c r="BB32" s="54" t="s">
        <v>19</v>
      </c>
      <c r="BC32" s="54" t="s">
        <v>19</v>
      </c>
      <c r="BD32" s="54" t="s">
        <v>19</v>
      </c>
      <c r="BE32" s="54" t="s">
        <v>19</v>
      </c>
      <c r="BF32" s="53" t="s">
        <v>19</v>
      </c>
      <c r="BG32" s="80">
        <f>SUM(D32:BF32)</f>
        <v>16</v>
      </c>
      <c r="BH32" s="88"/>
    </row>
    <row r="33" spans="1:60" ht="15.75" x14ac:dyDescent="0.25">
      <c r="A33" s="124" t="s">
        <v>23</v>
      </c>
      <c r="B33" s="122" t="s">
        <v>227</v>
      </c>
      <c r="C33" s="51" t="s">
        <v>9</v>
      </c>
      <c r="D33" s="52">
        <v>2</v>
      </c>
      <c r="E33" s="52">
        <v>4</v>
      </c>
      <c r="F33" s="52">
        <v>4</v>
      </c>
      <c r="G33" s="52">
        <v>4</v>
      </c>
      <c r="H33" s="52">
        <v>4</v>
      </c>
      <c r="I33" s="52">
        <v>4</v>
      </c>
      <c r="J33" s="52">
        <v>4</v>
      </c>
      <c r="K33" s="52">
        <v>4</v>
      </c>
      <c r="L33" s="52">
        <v>1</v>
      </c>
      <c r="M33" s="52"/>
      <c r="N33" s="52"/>
      <c r="O33" s="52"/>
      <c r="P33" s="52"/>
      <c r="Q33" s="52"/>
      <c r="R33" s="52"/>
      <c r="S33" s="52"/>
      <c r="T33" s="52"/>
      <c r="U33" s="52"/>
      <c r="V33" s="53"/>
      <c r="W33" s="53" t="s">
        <v>19</v>
      </c>
      <c r="X33" s="53" t="s">
        <v>19</v>
      </c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4"/>
      <c r="AY33" s="54" t="s">
        <v>19</v>
      </c>
      <c r="AZ33" s="54" t="s">
        <v>19</v>
      </c>
      <c r="BA33" s="54" t="s">
        <v>19</v>
      </c>
      <c r="BB33" s="54" t="s">
        <v>19</v>
      </c>
      <c r="BC33" s="54" t="s">
        <v>19</v>
      </c>
      <c r="BD33" s="54" t="s">
        <v>19</v>
      </c>
      <c r="BE33" s="54" t="s">
        <v>19</v>
      </c>
      <c r="BF33" s="53" t="s">
        <v>19</v>
      </c>
      <c r="BG33" s="81">
        <f>SUM(D33:BF33)</f>
        <v>31</v>
      </c>
    </row>
    <row r="34" spans="1:60" s="107" customFormat="1" ht="15.75" x14ac:dyDescent="0.25">
      <c r="A34" s="125"/>
      <c r="B34" s="123"/>
      <c r="C34" s="51" t="s">
        <v>12</v>
      </c>
      <c r="D34" s="52"/>
      <c r="E34" s="52">
        <v>2</v>
      </c>
      <c r="F34" s="52">
        <v>4</v>
      </c>
      <c r="G34" s="52">
        <v>4</v>
      </c>
      <c r="H34" s="52">
        <v>3</v>
      </c>
      <c r="I34" s="52">
        <v>3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3"/>
      <c r="W34" s="53" t="s">
        <v>19</v>
      </c>
      <c r="X34" s="53" t="s">
        <v>19</v>
      </c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4"/>
      <c r="AY34" s="54" t="s">
        <v>19</v>
      </c>
      <c r="AZ34" s="54" t="s">
        <v>19</v>
      </c>
      <c r="BA34" s="54" t="s">
        <v>19</v>
      </c>
      <c r="BB34" s="54" t="s">
        <v>19</v>
      </c>
      <c r="BC34" s="54" t="s">
        <v>19</v>
      </c>
      <c r="BD34" s="54" t="s">
        <v>19</v>
      </c>
      <c r="BE34" s="54" t="s">
        <v>19</v>
      </c>
      <c r="BF34" s="53" t="s">
        <v>19</v>
      </c>
      <c r="BG34" s="80">
        <f>SUM(D34:BF34)</f>
        <v>16</v>
      </c>
      <c r="BH34" s="88"/>
    </row>
    <row r="35" spans="1:60" ht="31.5" x14ac:dyDescent="0.25">
      <c r="A35" s="83" t="s">
        <v>25</v>
      </c>
      <c r="B35" s="78" t="s">
        <v>26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3"/>
      <c r="W35" s="53" t="s">
        <v>19</v>
      </c>
      <c r="X35" s="53" t="s">
        <v>19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4"/>
      <c r="AY35" s="54" t="s">
        <v>19</v>
      </c>
      <c r="AZ35" s="54" t="s">
        <v>19</v>
      </c>
      <c r="BA35" s="54" t="s">
        <v>19</v>
      </c>
      <c r="BB35" s="54" t="s">
        <v>19</v>
      </c>
      <c r="BC35" s="54" t="s">
        <v>19</v>
      </c>
      <c r="BD35" s="54" t="s">
        <v>19</v>
      </c>
      <c r="BE35" s="54" t="s">
        <v>19</v>
      </c>
      <c r="BF35" s="53" t="s">
        <v>19</v>
      </c>
      <c r="BG35" s="81"/>
    </row>
    <row r="36" spans="1:60" ht="15.75" x14ac:dyDescent="0.25">
      <c r="A36" s="124" t="s">
        <v>101</v>
      </c>
      <c r="B36" s="122" t="s">
        <v>228</v>
      </c>
      <c r="C36" s="51" t="s">
        <v>9</v>
      </c>
      <c r="D36" s="52"/>
      <c r="E36" s="52"/>
      <c r="F36" s="52"/>
      <c r="G36" s="52"/>
      <c r="H36" s="52"/>
      <c r="I36" s="52"/>
      <c r="J36" s="52"/>
      <c r="K36" s="52"/>
      <c r="L36" s="52"/>
      <c r="M36" s="52">
        <v>4</v>
      </c>
      <c r="N36" s="52">
        <v>4</v>
      </c>
      <c r="O36" s="52">
        <v>4</v>
      </c>
      <c r="P36" s="52">
        <v>2</v>
      </c>
      <c r="Q36" s="52">
        <v>2</v>
      </c>
      <c r="R36" s="52">
        <v>2</v>
      </c>
      <c r="S36" s="52">
        <v>2</v>
      </c>
      <c r="T36" s="52"/>
      <c r="U36" s="52"/>
      <c r="V36" s="53"/>
      <c r="W36" s="53"/>
      <c r="X36" s="53"/>
      <c r="Y36" s="52"/>
      <c r="Z36" s="52">
        <v>4</v>
      </c>
      <c r="AA36" s="52">
        <v>4</v>
      </c>
      <c r="AB36" s="52">
        <v>4</v>
      </c>
      <c r="AC36" s="52">
        <v>4</v>
      </c>
      <c r="AD36" s="52">
        <v>4</v>
      </c>
      <c r="AE36" s="52">
        <v>6</v>
      </c>
      <c r="AF36" s="52">
        <v>4</v>
      </c>
      <c r="AG36" s="52"/>
      <c r="AH36" s="52"/>
      <c r="AI36" s="52"/>
      <c r="AJ36" s="52"/>
      <c r="AK36" s="52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4"/>
      <c r="AY36" s="54"/>
      <c r="AZ36" s="54"/>
      <c r="BA36" s="54"/>
      <c r="BB36" s="54"/>
      <c r="BC36" s="54"/>
      <c r="BD36" s="54"/>
      <c r="BE36" s="54"/>
      <c r="BF36" s="53"/>
      <c r="BG36" s="81">
        <f>SUM(D36:BF36)</f>
        <v>50</v>
      </c>
    </row>
    <row r="37" spans="1:60" ht="15.75" x14ac:dyDescent="0.25">
      <c r="A37" s="125"/>
      <c r="B37" s="123"/>
      <c r="C37" s="51" t="s">
        <v>12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>
        <v>2</v>
      </c>
      <c r="O37" s="52">
        <v>1</v>
      </c>
      <c r="P37" s="52">
        <v>2</v>
      </c>
      <c r="Q37" s="52">
        <v>1</v>
      </c>
      <c r="R37" s="52">
        <v>2</v>
      </c>
      <c r="S37" s="52">
        <v>2</v>
      </c>
      <c r="T37" s="52"/>
      <c r="U37" s="52"/>
      <c r="V37" s="53"/>
      <c r="W37" s="53"/>
      <c r="X37" s="53"/>
      <c r="Y37" s="52"/>
      <c r="Z37" s="52">
        <v>2</v>
      </c>
      <c r="AA37" s="52">
        <v>2</v>
      </c>
      <c r="AB37" s="52">
        <v>2</v>
      </c>
      <c r="AC37" s="52">
        <v>2</v>
      </c>
      <c r="AD37" s="52">
        <v>2</v>
      </c>
      <c r="AE37" s="52">
        <v>2</v>
      </c>
      <c r="AF37" s="52">
        <v>2</v>
      </c>
      <c r="AG37" s="52"/>
      <c r="AH37" s="52"/>
      <c r="AI37" s="52"/>
      <c r="AJ37" s="52"/>
      <c r="AK37" s="52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4"/>
      <c r="AY37" s="54"/>
      <c r="AZ37" s="54"/>
      <c r="BA37" s="54"/>
      <c r="BB37" s="54"/>
      <c r="BC37" s="54"/>
      <c r="BD37" s="54"/>
      <c r="BE37" s="54"/>
      <c r="BF37" s="53"/>
      <c r="BG37" s="80">
        <f>SUM(D37:BF37)</f>
        <v>24</v>
      </c>
    </row>
    <row r="38" spans="1:60" ht="15.75" x14ac:dyDescent="0.25">
      <c r="A38" s="124" t="s">
        <v>229</v>
      </c>
      <c r="B38" s="122" t="s">
        <v>230</v>
      </c>
      <c r="C38" s="51" t="s">
        <v>9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>
        <v>2</v>
      </c>
      <c r="S38" s="52">
        <v>4</v>
      </c>
      <c r="T38" s="52">
        <v>6</v>
      </c>
      <c r="U38" s="52">
        <v>6</v>
      </c>
      <c r="V38" s="53"/>
      <c r="W38" s="53" t="s">
        <v>19</v>
      </c>
      <c r="X38" s="53" t="s">
        <v>19</v>
      </c>
      <c r="Y38" s="52">
        <v>4</v>
      </c>
      <c r="Z38" s="52">
        <v>6</v>
      </c>
      <c r="AA38" s="52">
        <v>6</v>
      </c>
      <c r="AB38" s="52">
        <v>6</v>
      </c>
      <c r="AC38" s="52">
        <v>6</v>
      </c>
      <c r="AD38" s="52">
        <v>6</v>
      </c>
      <c r="AE38" s="52">
        <v>10</v>
      </c>
      <c r="AF38" s="52">
        <v>6</v>
      </c>
      <c r="AG38" s="52">
        <v>8</v>
      </c>
      <c r="AH38" s="52">
        <v>6</v>
      </c>
      <c r="AI38" s="52">
        <v>6</v>
      </c>
      <c r="AJ38" s="52">
        <v>6</v>
      </c>
      <c r="AK38" s="52">
        <v>6</v>
      </c>
      <c r="AL38" s="51">
        <v>6</v>
      </c>
      <c r="AM38" s="51">
        <v>6</v>
      </c>
      <c r="AN38" s="51">
        <v>6</v>
      </c>
      <c r="AO38" s="51">
        <v>2</v>
      </c>
      <c r="AP38" s="51"/>
      <c r="AQ38" s="51"/>
      <c r="AR38" s="51"/>
      <c r="AS38" s="51"/>
      <c r="AT38" s="51"/>
      <c r="AU38" s="51"/>
      <c r="AV38" s="51"/>
      <c r="AW38" s="51"/>
      <c r="AX38" s="54"/>
      <c r="AY38" s="54" t="s">
        <v>19</v>
      </c>
      <c r="AZ38" s="54" t="s">
        <v>19</v>
      </c>
      <c r="BA38" s="54" t="s">
        <v>19</v>
      </c>
      <c r="BB38" s="54" t="s">
        <v>19</v>
      </c>
      <c r="BC38" s="54" t="s">
        <v>19</v>
      </c>
      <c r="BD38" s="54" t="s">
        <v>19</v>
      </c>
      <c r="BE38" s="54" t="s">
        <v>19</v>
      </c>
      <c r="BF38" s="53" t="s">
        <v>19</v>
      </c>
      <c r="BG38" s="81">
        <f>SUM(D38:BF38)</f>
        <v>120</v>
      </c>
    </row>
    <row r="39" spans="1:60" s="107" customFormat="1" ht="15.75" x14ac:dyDescent="0.25">
      <c r="A39" s="125"/>
      <c r="B39" s="123"/>
      <c r="C39" s="51" t="s">
        <v>12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>
        <v>1</v>
      </c>
      <c r="S39" s="52">
        <v>1</v>
      </c>
      <c r="T39" s="52">
        <v>6</v>
      </c>
      <c r="U39" s="52">
        <v>6</v>
      </c>
      <c r="V39" s="53"/>
      <c r="W39" s="53" t="s">
        <v>19</v>
      </c>
      <c r="X39" s="53" t="s">
        <v>19</v>
      </c>
      <c r="Y39" s="52">
        <v>2</v>
      </c>
      <c r="Z39" s="52">
        <v>3</v>
      </c>
      <c r="AA39" s="52">
        <v>3</v>
      </c>
      <c r="AB39" s="52">
        <v>3</v>
      </c>
      <c r="AC39" s="52">
        <v>3</v>
      </c>
      <c r="AD39" s="52">
        <v>3</v>
      </c>
      <c r="AE39" s="52">
        <v>3</v>
      </c>
      <c r="AF39" s="52">
        <v>3</v>
      </c>
      <c r="AG39" s="52">
        <v>3</v>
      </c>
      <c r="AH39" s="52">
        <v>3</v>
      </c>
      <c r="AI39" s="52">
        <v>3</v>
      </c>
      <c r="AJ39" s="52">
        <v>3</v>
      </c>
      <c r="AK39" s="52">
        <v>3</v>
      </c>
      <c r="AL39" s="51">
        <v>3</v>
      </c>
      <c r="AM39" s="51">
        <v>2</v>
      </c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4"/>
      <c r="AY39" s="54" t="s">
        <v>19</v>
      </c>
      <c r="AZ39" s="54" t="s">
        <v>19</v>
      </c>
      <c r="BA39" s="54" t="s">
        <v>19</v>
      </c>
      <c r="BB39" s="54" t="s">
        <v>19</v>
      </c>
      <c r="BC39" s="54" t="s">
        <v>19</v>
      </c>
      <c r="BD39" s="54" t="s">
        <v>19</v>
      </c>
      <c r="BE39" s="54" t="s">
        <v>19</v>
      </c>
      <c r="BF39" s="53" t="s">
        <v>19</v>
      </c>
      <c r="BG39" s="80">
        <f>SUM(D39:BF39)</f>
        <v>57</v>
      </c>
      <c r="BH39" s="88"/>
    </row>
    <row r="40" spans="1:60" s="109" customFormat="1" ht="173.25" x14ac:dyDescent="0.2">
      <c r="A40" s="84" t="s">
        <v>40</v>
      </c>
      <c r="B40" s="78" t="s">
        <v>231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3"/>
      <c r="W40" s="53" t="s">
        <v>19</v>
      </c>
      <c r="X40" s="53" t="s">
        <v>19</v>
      </c>
      <c r="Y40" s="52"/>
      <c r="Z40" s="52"/>
      <c r="AA40" s="52"/>
      <c r="AB40" s="52"/>
      <c r="AC40" s="52"/>
      <c r="AD40" s="52"/>
      <c r="AE40" s="52"/>
      <c r="AF40" s="52"/>
      <c r="AG40" s="52">
        <v>6</v>
      </c>
      <c r="AH40" s="52">
        <v>6</v>
      </c>
      <c r="AI40" s="52">
        <v>6</v>
      </c>
      <c r="AJ40" s="52">
        <v>6</v>
      </c>
      <c r="AK40" s="52">
        <v>6</v>
      </c>
      <c r="AL40" s="51">
        <v>6</v>
      </c>
      <c r="AM40" s="51">
        <v>6</v>
      </c>
      <c r="AN40" s="51">
        <v>6</v>
      </c>
      <c r="AO40" s="51">
        <v>18</v>
      </c>
      <c r="AP40" s="51">
        <v>18</v>
      </c>
      <c r="AQ40" s="51">
        <v>12</v>
      </c>
      <c r="AR40" s="51">
        <v>18</v>
      </c>
      <c r="AS40" s="51">
        <v>18</v>
      </c>
      <c r="AT40" s="51">
        <v>18</v>
      </c>
      <c r="AU40" s="51">
        <v>18</v>
      </c>
      <c r="AV40" s="51">
        <v>6</v>
      </c>
      <c r="AW40" s="51">
        <v>6</v>
      </c>
      <c r="AX40" s="54"/>
      <c r="AY40" s="54" t="s">
        <v>19</v>
      </c>
      <c r="AZ40" s="54" t="s">
        <v>19</v>
      </c>
      <c r="BA40" s="54" t="s">
        <v>19</v>
      </c>
      <c r="BB40" s="54" t="s">
        <v>19</v>
      </c>
      <c r="BC40" s="54" t="s">
        <v>19</v>
      </c>
      <c r="BD40" s="54" t="s">
        <v>19</v>
      </c>
      <c r="BE40" s="54" t="s">
        <v>19</v>
      </c>
      <c r="BF40" s="53" t="s">
        <v>19</v>
      </c>
      <c r="BG40" s="55">
        <f>SUM(Z40:BF40)</f>
        <v>180</v>
      </c>
      <c r="BH40" s="62"/>
    </row>
    <row r="41" spans="1:60" ht="47.25" customHeight="1" x14ac:dyDescent="0.25">
      <c r="A41" s="120" t="s">
        <v>28</v>
      </c>
      <c r="B41" s="121"/>
      <c r="C41" s="51"/>
      <c r="D41" s="52">
        <f>D8+D10+D12+D14+D16+D18+D20+D22+D24+D26+D31+D33+D38+D40+D29+D36</f>
        <v>12</v>
      </c>
      <c r="E41" s="52">
        <f>E8+E10+E12+E14+E16+E18+E20+E22+E24+E26+E31+E33+E38+E40+E29+E36</f>
        <v>36</v>
      </c>
      <c r="F41" s="52">
        <f t="shared" ref="F41:U41" si="3">F8+F10+F12+F14+F16+F18+F20+F22+F24+F26+F31+F33+F38+F40+F29+F36</f>
        <v>36</v>
      </c>
      <c r="G41" s="52">
        <f t="shared" si="3"/>
        <v>36</v>
      </c>
      <c r="H41" s="52">
        <f t="shared" si="3"/>
        <v>36</v>
      </c>
      <c r="I41" s="52">
        <f t="shared" si="3"/>
        <v>36</v>
      </c>
      <c r="J41" s="52">
        <f t="shared" si="3"/>
        <v>36</v>
      </c>
      <c r="K41" s="52">
        <f t="shared" si="3"/>
        <v>36</v>
      </c>
      <c r="L41" s="52">
        <f t="shared" si="3"/>
        <v>36</v>
      </c>
      <c r="M41" s="52">
        <f t="shared" si="3"/>
        <v>36</v>
      </c>
      <c r="N41" s="52">
        <f t="shared" si="3"/>
        <v>36</v>
      </c>
      <c r="O41" s="52">
        <f t="shared" si="3"/>
        <v>36</v>
      </c>
      <c r="P41" s="52">
        <f t="shared" si="3"/>
        <v>36</v>
      </c>
      <c r="Q41" s="52">
        <f t="shared" si="3"/>
        <v>36</v>
      </c>
      <c r="R41" s="52">
        <f t="shared" si="3"/>
        <v>36</v>
      </c>
      <c r="S41" s="52">
        <f t="shared" si="3"/>
        <v>36</v>
      </c>
      <c r="T41" s="52">
        <f t="shared" si="3"/>
        <v>36</v>
      </c>
      <c r="U41" s="52">
        <f t="shared" si="3"/>
        <v>24</v>
      </c>
      <c r="V41" s="53"/>
      <c r="W41" s="53"/>
      <c r="X41" s="53"/>
      <c r="Y41" s="52">
        <f>Y8+Y10+Y12+Y14+Y16+Y18+Y20+Y22+Y24+Y26+Y31+Y33+Y38+Y40+Y36</f>
        <v>12</v>
      </c>
      <c r="Z41" s="52">
        <f t="shared" ref="Z41:AU41" si="4">Z8+Z10+Z12+Z14+Z16+Z18+Z20+Z22+Z24+Z26+Z31+Z33+Z38+Z40+Z36</f>
        <v>36</v>
      </c>
      <c r="AA41" s="52">
        <f t="shared" si="4"/>
        <v>36</v>
      </c>
      <c r="AB41" s="52">
        <f t="shared" si="4"/>
        <v>36</v>
      </c>
      <c r="AC41" s="52">
        <f t="shared" si="4"/>
        <v>36</v>
      </c>
      <c r="AD41" s="52">
        <f t="shared" si="4"/>
        <v>36</v>
      </c>
      <c r="AE41" s="52">
        <v>32</v>
      </c>
      <c r="AF41" s="52">
        <f t="shared" si="4"/>
        <v>34</v>
      </c>
      <c r="AG41" s="52">
        <v>30</v>
      </c>
      <c r="AH41" s="52">
        <f t="shared" si="4"/>
        <v>36</v>
      </c>
      <c r="AI41" s="52">
        <f t="shared" si="4"/>
        <v>36</v>
      </c>
      <c r="AJ41" s="52">
        <f t="shared" si="4"/>
        <v>36</v>
      </c>
      <c r="AK41" s="52">
        <f t="shared" si="4"/>
        <v>36</v>
      </c>
      <c r="AL41" s="52">
        <f t="shared" si="4"/>
        <v>36</v>
      </c>
      <c r="AM41" s="52">
        <f t="shared" si="4"/>
        <v>36</v>
      </c>
      <c r="AN41" s="52">
        <f t="shared" si="4"/>
        <v>36</v>
      </c>
      <c r="AO41" s="52">
        <v>32</v>
      </c>
      <c r="AP41" s="52">
        <f>AP8+AP10+AP12+AP14+AP16+AP18+AP20+AP22+AP24+AP26+AP29+AP31+AP33+AP36+AP38+AP40</f>
        <v>30</v>
      </c>
      <c r="AQ41" s="52">
        <f t="shared" si="4"/>
        <v>36</v>
      </c>
      <c r="AR41" s="52">
        <v>36</v>
      </c>
      <c r="AS41" s="52">
        <v>36</v>
      </c>
      <c r="AT41" s="52">
        <v>36</v>
      </c>
      <c r="AU41" s="52">
        <f t="shared" si="4"/>
        <v>36</v>
      </c>
      <c r="AV41" s="52">
        <v>36</v>
      </c>
      <c r="AW41" s="52">
        <v>36</v>
      </c>
      <c r="AX41" s="54"/>
      <c r="AY41" s="54"/>
      <c r="AZ41" s="54"/>
      <c r="BA41" s="54"/>
      <c r="BB41" s="54"/>
      <c r="BC41" s="54"/>
      <c r="BD41" s="54"/>
      <c r="BE41" s="54"/>
      <c r="BF41" s="53"/>
      <c r="BG41" s="81">
        <f>BG8+BG10+BG12+BG14+BG16+BG18+BG20+BG22+BG24+BG26+BG29+BG31+BG33+BG36+BG38+BG19+BG40</f>
        <v>1477</v>
      </c>
    </row>
    <row r="42" spans="1:60" ht="45.75" customHeight="1" x14ac:dyDescent="0.25">
      <c r="A42" s="120" t="s">
        <v>29</v>
      </c>
      <c r="B42" s="121"/>
      <c r="C42" s="51"/>
      <c r="D42" s="85">
        <f>D9+D11+D13+D15+D17+D19+D21+D23+D25+D27+D32+D34+D39+D30+D37</f>
        <v>6</v>
      </c>
      <c r="E42" s="85">
        <f>E9+E11+E13+E15+E17+E19+E21+E23+E25+E27+E32+E34+E39+E30+E37</f>
        <v>18</v>
      </c>
      <c r="F42" s="85">
        <f t="shared" ref="F42:U42" si="5">F9+F11+F13+F15+F17+F19+F21+F23+F25+F27+F32+F34+F39+F30+F37</f>
        <v>18</v>
      </c>
      <c r="G42" s="85">
        <f t="shared" si="5"/>
        <v>18</v>
      </c>
      <c r="H42" s="85">
        <f t="shared" si="5"/>
        <v>18</v>
      </c>
      <c r="I42" s="85">
        <f t="shared" si="5"/>
        <v>18</v>
      </c>
      <c r="J42" s="85">
        <f t="shared" si="5"/>
        <v>18</v>
      </c>
      <c r="K42" s="85">
        <f t="shared" si="5"/>
        <v>18</v>
      </c>
      <c r="L42" s="85">
        <f t="shared" si="5"/>
        <v>18</v>
      </c>
      <c r="M42" s="85">
        <f t="shared" si="5"/>
        <v>18</v>
      </c>
      <c r="N42" s="85">
        <f t="shared" si="5"/>
        <v>18</v>
      </c>
      <c r="O42" s="85">
        <f t="shared" si="5"/>
        <v>18</v>
      </c>
      <c r="P42" s="85">
        <f t="shared" si="5"/>
        <v>18</v>
      </c>
      <c r="Q42" s="85">
        <f t="shared" si="5"/>
        <v>18</v>
      </c>
      <c r="R42" s="85">
        <f t="shared" si="5"/>
        <v>18</v>
      </c>
      <c r="S42" s="85">
        <f t="shared" si="5"/>
        <v>18</v>
      </c>
      <c r="T42" s="85">
        <f t="shared" si="5"/>
        <v>18</v>
      </c>
      <c r="U42" s="85">
        <f t="shared" si="5"/>
        <v>12</v>
      </c>
      <c r="V42" s="86"/>
      <c r="W42" s="53"/>
      <c r="X42" s="53"/>
      <c r="Y42" s="52">
        <v>6</v>
      </c>
      <c r="Z42" s="52">
        <v>18</v>
      </c>
      <c r="AA42" s="52">
        <v>18</v>
      </c>
      <c r="AB42" s="52">
        <v>18</v>
      </c>
      <c r="AC42" s="52">
        <v>18</v>
      </c>
      <c r="AD42" s="52">
        <v>18</v>
      </c>
      <c r="AE42" s="52">
        <v>12</v>
      </c>
      <c r="AF42" s="52">
        <v>18</v>
      </c>
      <c r="AG42" s="52">
        <v>15</v>
      </c>
      <c r="AH42" s="52">
        <v>18</v>
      </c>
      <c r="AI42" s="52">
        <v>18</v>
      </c>
      <c r="AJ42" s="52">
        <v>18</v>
      </c>
      <c r="AK42" s="52">
        <v>18</v>
      </c>
      <c r="AL42" s="52">
        <v>18</v>
      </c>
      <c r="AM42" s="52">
        <v>18</v>
      </c>
      <c r="AN42" s="52">
        <v>18</v>
      </c>
      <c r="AO42" s="52">
        <v>12</v>
      </c>
      <c r="AP42" s="52">
        <v>15</v>
      </c>
      <c r="AQ42" s="52">
        <v>18</v>
      </c>
      <c r="AR42" s="52">
        <v>18</v>
      </c>
      <c r="AS42" s="52">
        <v>18</v>
      </c>
      <c r="AT42" s="52">
        <v>18</v>
      </c>
      <c r="AU42" s="52">
        <v>18</v>
      </c>
      <c r="AV42" s="52">
        <v>18</v>
      </c>
      <c r="AW42" s="52">
        <v>18</v>
      </c>
      <c r="AX42" s="54"/>
      <c r="AY42" s="54"/>
      <c r="AZ42" s="54"/>
      <c r="BA42" s="54"/>
      <c r="BB42" s="54"/>
      <c r="BC42" s="54"/>
      <c r="BD42" s="54"/>
      <c r="BE42" s="54"/>
      <c r="BF42" s="53"/>
      <c r="BG42" s="81"/>
    </row>
    <row r="43" spans="1:60" ht="63.75" customHeight="1" x14ac:dyDescent="0.25">
      <c r="A43" s="120" t="s">
        <v>30</v>
      </c>
      <c r="B43" s="121"/>
      <c r="C43" s="52"/>
      <c r="D43" s="52">
        <f>SUM(D41:D42)</f>
        <v>18</v>
      </c>
      <c r="E43" s="52">
        <f>SUM(E41:E42)</f>
        <v>54</v>
      </c>
      <c r="F43" s="52">
        <f>SUM(F41:F42)</f>
        <v>54</v>
      </c>
      <c r="G43" s="52">
        <f t="shared" ref="G43" si="6">SUM(G41:G42)</f>
        <v>54</v>
      </c>
      <c r="H43" s="52">
        <f t="shared" ref="H43:S43" si="7">SUM(H41:H42)</f>
        <v>54</v>
      </c>
      <c r="I43" s="52">
        <f t="shared" si="7"/>
        <v>54</v>
      </c>
      <c r="J43" s="52">
        <f t="shared" si="7"/>
        <v>54</v>
      </c>
      <c r="K43" s="52">
        <f t="shared" si="7"/>
        <v>54</v>
      </c>
      <c r="L43" s="52">
        <f t="shared" si="7"/>
        <v>54</v>
      </c>
      <c r="M43" s="52">
        <f t="shared" si="7"/>
        <v>54</v>
      </c>
      <c r="N43" s="52">
        <f t="shared" si="7"/>
        <v>54</v>
      </c>
      <c r="O43" s="52">
        <f t="shared" si="7"/>
        <v>54</v>
      </c>
      <c r="P43" s="52">
        <f t="shared" si="7"/>
        <v>54</v>
      </c>
      <c r="Q43" s="52">
        <f t="shared" si="7"/>
        <v>54</v>
      </c>
      <c r="R43" s="52">
        <f t="shared" si="7"/>
        <v>54</v>
      </c>
      <c r="S43" s="52">
        <f t="shared" si="7"/>
        <v>54</v>
      </c>
      <c r="T43" s="52">
        <f>SUM(T41:T42)</f>
        <v>54</v>
      </c>
      <c r="U43" s="52">
        <f>SUM(U41:U42)</f>
        <v>36</v>
      </c>
      <c r="V43" s="53"/>
      <c r="W43" s="53"/>
      <c r="X43" s="53"/>
      <c r="Y43" s="52">
        <f>SUM(Y41:Y42)</f>
        <v>18</v>
      </c>
      <c r="Z43" s="52">
        <f>SUM(Z41:Z42)</f>
        <v>54</v>
      </c>
      <c r="AA43" s="52">
        <f>SUM(AA41:AA42)</f>
        <v>54</v>
      </c>
      <c r="AB43" s="52">
        <f t="shared" ref="AB43:AO43" si="8">SUM(AB41:AB42)</f>
        <v>54</v>
      </c>
      <c r="AC43" s="52">
        <f t="shared" si="8"/>
        <v>54</v>
      </c>
      <c r="AD43" s="52">
        <f t="shared" si="8"/>
        <v>54</v>
      </c>
      <c r="AE43" s="52">
        <f t="shared" si="8"/>
        <v>44</v>
      </c>
      <c r="AF43" s="52">
        <f t="shared" si="8"/>
        <v>52</v>
      </c>
      <c r="AG43" s="52">
        <f t="shared" si="8"/>
        <v>45</v>
      </c>
      <c r="AH43" s="52">
        <f t="shared" si="8"/>
        <v>54</v>
      </c>
      <c r="AI43" s="52">
        <f t="shared" ref="AI43" si="9">SUM(AI41:AI42)</f>
        <v>54</v>
      </c>
      <c r="AJ43" s="52">
        <f t="shared" si="8"/>
        <v>54</v>
      </c>
      <c r="AK43" s="52">
        <f t="shared" si="8"/>
        <v>54</v>
      </c>
      <c r="AL43" s="52">
        <f t="shared" si="8"/>
        <v>54</v>
      </c>
      <c r="AM43" s="52">
        <f t="shared" si="8"/>
        <v>54</v>
      </c>
      <c r="AN43" s="52">
        <f t="shared" si="8"/>
        <v>54</v>
      </c>
      <c r="AO43" s="52">
        <f t="shared" si="8"/>
        <v>44</v>
      </c>
      <c r="AP43" s="52">
        <f>SUM(AP41:AP42)</f>
        <v>45</v>
      </c>
      <c r="AQ43" s="52">
        <f>SUM(AQ41:AQ42)</f>
        <v>54</v>
      </c>
      <c r="AR43" s="52">
        <f>SUM(AR41:AR42)</f>
        <v>54</v>
      </c>
      <c r="AS43" s="52">
        <f t="shared" ref="AS43:AU43" si="10">SUM(AS41:AS42)</f>
        <v>54</v>
      </c>
      <c r="AT43" s="52">
        <f t="shared" si="10"/>
        <v>54</v>
      </c>
      <c r="AU43" s="52">
        <f t="shared" si="10"/>
        <v>54</v>
      </c>
      <c r="AV43" s="52">
        <f t="shared" ref="AV43:AW43" si="11">SUM(AV41:AV42)</f>
        <v>54</v>
      </c>
      <c r="AW43" s="52">
        <f t="shared" si="11"/>
        <v>54</v>
      </c>
      <c r="AX43" s="54"/>
      <c r="AY43" s="54"/>
      <c r="AZ43" s="54"/>
      <c r="BA43" s="54"/>
      <c r="BB43" s="54"/>
      <c r="BC43" s="54"/>
      <c r="BD43" s="54"/>
      <c r="BE43" s="54"/>
      <c r="BF43" s="53"/>
      <c r="BG43" s="87"/>
    </row>
    <row r="45" spans="1:60" x14ac:dyDescent="0.25">
      <c r="B45" s="116" t="s">
        <v>33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</row>
    <row r="46" spans="1:60" x14ac:dyDescent="0.25">
      <c r="B46" s="63" t="s">
        <v>36</v>
      </c>
    </row>
    <row r="47" spans="1:60" x14ac:dyDescent="0.25">
      <c r="B47" s="63" t="s">
        <v>34</v>
      </c>
    </row>
    <row r="48" spans="1:60" x14ac:dyDescent="0.25">
      <c r="B48" s="63" t="s">
        <v>35</v>
      </c>
    </row>
    <row r="56" ht="91.5" customHeight="1" x14ac:dyDescent="0.25"/>
  </sheetData>
  <mergeCells count="46">
    <mergeCell ref="A29:A30"/>
    <mergeCell ref="B29:B30"/>
    <mergeCell ref="A36:A37"/>
    <mergeCell ref="B36:B37"/>
    <mergeCell ref="X4:Y4"/>
    <mergeCell ref="B26:B27"/>
    <mergeCell ref="A26:A27"/>
    <mergeCell ref="A14:A15"/>
    <mergeCell ref="B14:B15"/>
    <mergeCell ref="A16:A17"/>
    <mergeCell ref="B16:B17"/>
    <mergeCell ref="A20:A21"/>
    <mergeCell ref="B20:B21"/>
    <mergeCell ref="A18:A19"/>
    <mergeCell ref="B18:B19"/>
    <mergeCell ref="A1:BG1"/>
    <mergeCell ref="A12:A13"/>
    <mergeCell ref="B12:B13"/>
    <mergeCell ref="B2:B6"/>
    <mergeCell ref="A2:A6"/>
    <mergeCell ref="D3:BG3"/>
    <mergeCell ref="D5:BG5"/>
    <mergeCell ref="A8:A9"/>
    <mergeCell ref="B8:B9"/>
    <mergeCell ref="C2:C6"/>
    <mergeCell ref="A10:A11"/>
    <mergeCell ref="B10:B11"/>
    <mergeCell ref="U6:V6"/>
    <mergeCell ref="U4:V4"/>
    <mergeCell ref="X6:Y6"/>
    <mergeCell ref="B45:AO45"/>
    <mergeCell ref="BB2:BF2"/>
    <mergeCell ref="AX2:BA2"/>
    <mergeCell ref="A42:B42"/>
    <mergeCell ref="A43:B43"/>
    <mergeCell ref="B33:B34"/>
    <mergeCell ref="B31:B32"/>
    <mergeCell ref="A31:A32"/>
    <mergeCell ref="A41:B41"/>
    <mergeCell ref="A33:A34"/>
    <mergeCell ref="B38:B39"/>
    <mergeCell ref="A38:A39"/>
    <mergeCell ref="B22:B23"/>
    <mergeCell ref="A22:A23"/>
    <mergeCell ref="B24:B25"/>
    <mergeCell ref="A24:A25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38" orientation="landscape" horizontalDpi="180" verticalDpi="180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view="pageBreakPreview" zoomScale="80" zoomScaleNormal="80" zoomScaleSheetLayoutView="80" workbookViewId="0">
      <selection activeCell="G15" sqref="G15"/>
    </sheetView>
  </sheetViews>
  <sheetFormatPr defaultRowHeight="15" x14ac:dyDescent="0.25"/>
  <cols>
    <col min="1" max="1" width="9.140625" style="7" customWidth="1"/>
    <col min="2" max="2" width="25.5703125" style="7" customWidth="1"/>
    <col min="3" max="3" width="14.7109375" style="5" customWidth="1"/>
    <col min="4" max="18" width="4.7109375" style="5" customWidth="1"/>
    <col min="19" max="19" width="7" style="5" customWidth="1"/>
    <col min="20" max="24" width="4.7109375" style="5" customWidth="1"/>
    <col min="25" max="25" width="4.7109375" style="8" customWidth="1"/>
    <col min="26" max="27" width="4.7109375" style="5" customWidth="1"/>
    <col min="28" max="44" width="4.7109375" style="6" customWidth="1"/>
    <col min="45" max="55" width="4.7109375" style="5" customWidth="1"/>
    <col min="56" max="56" width="9" style="5" customWidth="1"/>
    <col min="57" max="57" width="9.140625" style="6"/>
    <col min="58" max="16384" width="9.140625" style="5"/>
  </cols>
  <sheetData>
    <row r="1" spans="1:56" ht="15" customHeight="1" x14ac:dyDescent="0.25">
      <c r="A1" s="143" t="s">
        <v>256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</row>
    <row r="2" spans="1:56" ht="78.75" customHeight="1" x14ac:dyDescent="0.25">
      <c r="A2" s="145" t="s">
        <v>6</v>
      </c>
      <c r="B2" s="148" t="s">
        <v>7</v>
      </c>
      <c r="C2" s="151" t="s">
        <v>8</v>
      </c>
      <c r="D2" s="10" t="s">
        <v>105</v>
      </c>
      <c r="E2" s="10" t="s">
        <v>106</v>
      </c>
      <c r="F2" s="10" t="s">
        <v>107</v>
      </c>
      <c r="G2" s="10" t="s">
        <v>108</v>
      </c>
      <c r="H2" s="10" t="s">
        <v>109</v>
      </c>
      <c r="I2" s="10" t="s">
        <v>110</v>
      </c>
      <c r="J2" s="10" t="s">
        <v>111</v>
      </c>
      <c r="K2" s="10" t="s">
        <v>112</v>
      </c>
      <c r="L2" s="11" t="s">
        <v>113</v>
      </c>
      <c r="M2" s="11" t="s">
        <v>114</v>
      </c>
      <c r="N2" s="11" t="s">
        <v>115</v>
      </c>
      <c r="O2" s="11" t="s">
        <v>116</v>
      </c>
      <c r="P2" s="10" t="s">
        <v>117</v>
      </c>
      <c r="Q2" s="10" t="s">
        <v>118</v>
      </c>
      <c r="R2" s="10" t="s">
        <v>119</v>
      </c>
      <c r="S2" s="10" t="s">
        <v>120</v>
      </c>
      <c r="T2" s="10" t="s">
        <v>121</v>
      </c>
      <c r="U2" s="12" t="s">
        <v>122</v>
      </c>
      <c r="V2" s="13" t="s">
        <v>123</v>
      </c>
      <c r="W2" s="14" t="s">
        <v>124</v>
      </c>
      <c r="X2" s="14" t="s">
        <v>125</v>
      </c>
      <c r="Y2" s="14" t="s">
        <v>126</v>
      </c>
      <c r="Z2" s="10" t="s">
        <v>127</v>
      </c>
      <c r="AA2" s="15" t="s">
        <v>128</v>
      </c>
      <c r="AB2" s="16" t="s">
        <v>129</v>
      </c>
      <c r="AC2" s="16" t="s">
        <v>130</v>
      </c>
      <c r="AD2" s="17" t="s">
        <v>131</v>
      </c>
      <c r="AE2" s="17" t="s">
        <v>132</v>
      </c>
      <c r="AF2" s="17" t="s">
        <v>133</v>
      </c>
      <c r="AG2" s="17" t="s">
        <v>134</v>
      </c>
      <c r="AH2" s="17" t="s">
        <v>135</v>
      </c>
      <c r="AI2" s="17" t="s">
        <v>136</v>
      </c>
      <c r="AJ2" s="17" t="s">
        <v>137</v>
      </c>
      <c r="AK2" s="17" t="s">
        <v>138</v>
      </c>
      <c r="AL2" s="17" t="s">
        <v>139</v>
      </c>
      <c r="AM2" s="17" t="s">
        <v>140</v>
      </c>
      <c r="AN2" s="17" t="s">
        <v>141</v>
      </c>
      <c r="AO2" s="17" t="s">
        <v>142</v>
      </c>
      <c r="AP2" s="18" t="s">
        <v>143</v>
      </c>
      <c r="AQ2" s="17" t="s">
        <v>144</v>
      </c>
      <c r="AR2" s="19" t="s">
        <v>145</v>
      </c>
      <c r="AS2" s="10" t="s">
        <v>146</v>
      </c>
      <c r="AT2" s="10" t="s">
        <v>147</v>
      </c>
      <c r="AU2" s="20" t="s">
        <v>148</v>
      </c>
      <c r="AV2" s="20" t="s">
        <v>149</v>
      </c>
      <c r="AW2" s="20" t="s">
        <v>150</v>
      </c>
      <c r="AX2" s="20" t="s">
        <v>151</v>
      </c>
      <c r="AY2" s="20" t="s">
        <v>152</v>
      </c>
      <c r="AZ2" s="20" t="s">
        <v>153</v>
      </c>
      <c r="BA2" s="20" t="s">
        <v>154</v>
      </c>
      <c r="BB2" s="20" t="s">
        <v>155</v>
      </c>
      <c r="BC2" s="21" t="s">
        <v>156</v>
      </c>
      <c r="BD2" s="22" t="s">
        <v>27</v>
      </c>
    </row>
    <row r="3" spans="1:56" ht="15" customHeight="1" x14ac:dyDescent="0.25">
      <c r="A3" s="146"/>
      <c r="B3" s="149"/>
      <c r="C3" s="152"/>
      <c r="D3" s="154" t="s">
        <v>10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6"/>
    </row>
    <row r="4" spans="1:56" ht="15" customHeight="1" x14ac:dyDescent="0.25">
      <c r="A4" s="146"/>
      <c r="B4" s="149"/>
      <c r="C4" s="152"/>
      <c r="D4" s="23">
        <v>36</v>
      </c>
      <c r="E4" s="23">
        <v>37</v>
      </c>
      <c r="F4" s="23">
        <v>38</v>
      </c>
      <c r="G4" s="23">
        <v>39</v>
      </c>
      <c r="H4" s="23">
        <v>40</v>
      </c>
      <c r="I4" s="23">
        <v>41</v>
      </c>
      <c r="J4" s="23">
        <v>42</v>
      </c>
      <c r="K4" s="23">
        <v>43</v>
      </c>
      <c r="L4" s="23">
        <v>44</v>
      </c>
      <c r="M4" s="23">
        <v>45</v>
      </c>
      <c r="N4" s="23">
        <v>46</v>
      </c>
      <c r="O4" s="23">
        <v>47</v>
      </c>
      <c r="P4" s="23">
        <v>48</v>
      </c>
      <c r="Q4" s="23">
        <v>49</v>
      </c>
      <c r="R4" s="23">
        <v>50</v>
      </c>
      <c r="S4" s="23">
        <v>51</v>
      </c>
      <c r="T4" s="23">
        <v>52</v>
      </c>
      <c r="U4" s="23">
        <v>1</v>
      </c>
      <c r="V4" s="23">
        <v>2</v>
      </c>
      <c r="W4" s="23">
        <v>3</v>
      </c>
      <c r="X4" s="24">
        <v>4</v>
      </c>
      <c r="Y4" s="23">
        <v>5</v>
      </c>
      <c r="Z4" s="25">
        <v>6</v>
      </c>
      <c r="AA4" s="23">
        <v>7</v>
      </c>
      <c r="AB4" s="26">
        <v>8</v>
      </c>
      <c r="AC4" s="26">
        <v>9</v>
      </c>
      <c r="AD4" s="26">
        <v>10</v>
      </c>
      <c r="AE4" s="26">
        <v>11</v>
      </c>
      <c r="AF4" s="26">
        <v>12</v>
      </c>
      <c r="AG4" s="26">
        <v>13</v>
      </c>
      <c r="AH4" s="27">
        <v>14</v>
      </c>
      <c r="AI4" s="27">
        <v>15</v>
      </c>
      <c r="AJ4" s="27">
        <v>16</v>
      </c>
      <c r="AK4" s="26">
        <v>17</v>
      </c>
      <c r="AL4" s="26">
        <v>18</v>
      </c>
      <c r="AM4" s="26">
        <v>19</v>
      </c>
      <c r="AN4" s="26">
        <v>20</v>
      </c>
      <c r="AO4" s="26">
        <v>21</v>
      </c>
      <c r="AP4" s="26">
        <v>22</v>
      </c>
      <c r="AQ4" s="26">
        <v>23</v>
      </c>
      <c r="AR4" s="26">
        <v>24</v>
      </c>
      <c r="AS4" s="23">
        <v>25</v>
      </c>
      <c r="AT4" s="23">
        <v>26</v>
      </c>
      <c r="AU4" s="23">
        <v>27</v>
      </c>
      <c r="AV4" s="23">
        <v>28</v>
      </c>
      <c r="AW4" s="23">
        <v>29</v>
      </c>
      <c r="AX4" s="23">
        <v>30</v>
      </c>
      <c r="AY4" s="23">
        <v>31</v>
      </c>
      <c r="AZ4" s="23">
        <v>32</v>
      </c>
      <c r="BA4" s="23">
        <v>33</v>
      </c>
      <c r="BB4" s="23">
        <v>34</v>
      </c>
      <c r="BC4" s="23">
        <v>35</v>
      </c>
      <c r="BD4" s="23"/>
    </row>
    <row r="5" spans="1:56" ht="15" customHeight="1" x14ac:dyDescent="0.25">
      <c r="A5" s="146"/>
      <c r="B5" s="149"/>
      <c r="C5" s="152"/>
      <c r="D5" s="154" t="s">
        <v>11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6"/>
    </row>
    <row r="6" spans="1:56" ht="15" customHeight="1" x14ac:dyDescent="0.25">
      <c r="A6" s="147"/>
      <c r="B6" s="150"/>
      <c r="C6" s="153"/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28">
        <v>13</v>
      </c>
      <c r="Q6" s="28">
        <v>14</v>
      </c>
      <c r="R6" s="28">
        <v>15</v>
      </c>
      <c r="S6" s="28">
        <v>16</v>
      </c>
      <c r="T6" s="28">
        <v>17</v>
      </c>
      <c r="U6" s="29">
        <v>18</v>
      </c>
      <c r="V6" s="29">
        <v>19</v>
      </c>
      <c r="W6" s="28">
        <v>20</v>
      </c>
      <c r="X6" s="30">
        <v>21</v>
      </c>
      <c r="Y6" s="28">
        <v>22</v>
      </c>
      <c r="Z6" s="31">
        <v>23</v>
      </c>
      <c r="AA6" s="28">
        <v>24</v>
      </c>
      <c r="AB6" s="32">
        <v>23</v>
      </c>
      <c r="AC6" s="32">
        <v>26</v>
      </c>
      <c r="AD6" s="32">
        <v>27</v>
      </c>
      <c r="AE6" s="32">
        <v>28</v>
      </c>
      <c r="AF6" s="32">
        <v>29</v>
      </c>
      <c r="AG6" s="32">
        <v>30</v>
      </c>
      <c r="AH6" s="33">
        <v>31</v>
      </c>
      <c r="AI6" s="33">
        <v>32</v>
      </c>
      <c r="AJ6" s="33">
        <v>33</v>
      </c>
      <c r="AK6" s="32">
        <v>34</v>
      </c>
      <c r="AL6" s="32">
        <v>35</v>
      </c>
      <c r="AM6" s="32">
        <v>36</v>
      </c>
      <c r="AN6" s="32">
        <v>37</v>
      </c>
      <c r="AO6" s="32">
        <v>38</v>
      </c>
      <c r="AP6" s="32">
        <v>39</v>
      </c>
      <c r="AQ6" s="32">
        <v>40</v>
      </c>
      <c r="AR6" s="32">
        <v>41</v>
      </c>
      <c r="AS6" s="28">
        <v>42</v>
      </c>
      <c r="AT6" s="28">
        <v>43</v>
      </c>
      <c r="AU6" s="29">
        <v>44</v>
      </c>
      <c r="AV6" s="29">
        <v>45</v>
      </c>
      <c r="AW6" s="29">
        <v>46</v>
      </c>
      <c r="AX6" s="29">
        <v>47</v>
      </c>
      <c r="AY6" s="29">
        <v>48</v>
      </c>
      <c r="AZ6" s="29">
        <v>49</v>
      </c>
      <c r="BA6" s="29">
        <v>50</v>
      </c>
      <c r="BB6" s="29">
        <v>51</v>
      </c>
      <c r="BC6" s="29">
        <v>52</v>
      </c>
      <c r="BD6" s="28"/>
    </row>
    <row r="7" spans="1:56" x14ac:dyDescent="0.25">
      <c r="A7" s="34" t="s">
        <v>20</v>
      </c>
      <c r="B7" s="35" t="s">
        <v>13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7"/>
      <c r="Y7" s="36"/>
      <c r="Z7" s="34"/>
      <c r="AA7" s="36"/>
      <c r="AB7" s="36"/>
      <c r="AC7" s="36"/>
      <c r="AD7" s="36"/>
      <c r="AE7" s="36"/>
      <c r="AF7" s="36"/>
      <c r="AG7" s="36"/>
      <c r="AH7" s="36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38"/>
      <c r="BC7" s="38"/>
      <c r="BD7" s="38"/>
    </row>
    <row r="8" spans="1:56" x14ac:dyDescent="0.25">
      <c r="A8" s="157" t="s">
        <v>94</v>
      </c>
      <c r="B8" s="159" t="s">
        <v>93</v>
      </c>
      <c r="C8" s="39" t="s">
        <v>9</v>
      </c>
      <c r="D8" s="40">
        <v>2</v>
      </c>
      <c r="E8" s="40">
        <v>1</v>
      </c>
      <c r="F8" s="40">
        <v>2</v>
      </c>
      <c r="G8" s="40">
        <v>1</v>
      </c>
      <c r="H8" s="40">
        <v>1</v>
      </c>
      <c r="I8" s="40">
        <v>1</v>
      </c>
      <c r="J8" s="40">
        <v>1</v>
      </c>
      <c r="K8" s="40">
        <v>1</v>
      </c>
      <c r="L8" s="40">
        <v>1</v>
      </c>
      <c r="M8" s="40">
        <v>1</v>
      </c>
      <c r="N8" s="40">
        <v>1</v>
      </c>
      <c r="O8" s="40">
        <v>1</v>
      </c>
      <c r="P8" s="40">
        <v>1</v>
      </c>
      <c r="Q8" s="40">
        <v>1</v>
      </c>
      <c r="R8" s="40">
        <v>1</v>
      </c>
      <c r="S8" s="40"/>
      <c r="T8" s="40"/>
      <c r="U8" s="36"/>
      <c r="V8" s="36" t="s">
        <v>19</v>
      </c>
      <c r="W8" s="40"/>
      <c r="X8" s="41"/>
      <c r="Y8" s="40"/>
      <c r="Z8" s="42"/>
      <c r="AA8" s="40"/>
      <c r="AB8" s="33"/>
      <c r="AC8" s="33"/>
      <c r="AD8" s="33">
        <v>4</v>
      </c>
      <c r="AE8" s="33">
        <v>4</v>
      </c>
      <c r="AF8" s="33">
        <v>4</v>
      </c>
      <c r="AG8" s="33">
        <v>4</v>
      </c>
      <c r="AH8" s="33">
        <v>4</v>
      </c>
      <c r="AI8" s="33">
        <v>4</v>
      </c>
      <c r="AJ8" s="33">
        <v>4</v>
      </c>
      <c r="AK8" s="33">
        <v>4</v>
      </c>
      <c r="AL8" s="33">
        <v>4</v>
      </c>
      <c r="AM8" s="33">
        <v>4</v>
      </c>
      <c r="AN8" s="33">
        <v>4</v>
      </c>
      <c r="AO8" s="33"/>
      <c r="AP8" s="32"/>
      <c r="AQ8" s="33"/>
      <c r="AR8" s="33"/>
      <c r="AS8" s="40"/>
      <c r="AT8" s="28"/>
      <c r="AU8" s="29" t="s">
        <v>19</v>
      </c>
      <c r="AV8" s="29" t="s">
        <v>19</v>
      </c>
      <c r="AW8" s="29" t="s">
        <v>19</v>
      </c>
      <c r="AX8" s="29" t="s">
        <v>19</v>
      </c>
      <c r="AY8" s="29" t="s">
        <v>19</v>
      </c>
      <c r="AZ8" s="29" t="s">
        <v>19</v>
      </c>
      <c r="BA8" s="29" t="s">
        <v>19</v>
      </c>
      <c r="BB8" s="36" t="s">
        <v>19</v>
      </c>
      <c r="BC8" s="36" t="s">
        <v>19</v>
      </c>
      <c r="BD8" s="43">
        <f>SUM(D8:BC8)</f>
        <v>61</v>
      </c>
    </row>
    <row r="9" spans="1:56" x14ac:dyDescent="0.25">
      <c r="A9" s="158"/>
      <c r="B9" s="160"/>
      <c r="C9" s="32" t="s">
        <v>12</v>
      </c>
      <c r="D9" s="33"/>
      <c r="E9" s="33"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/>
      <c r="M9" s="33"/>
      <c r="N9" s="33"/>
      <c r="O9" s="33"/>
      <c r="P9" s="33"/>
      <c r="Q9" s="33"/>
      <c r="R9" s="33"/>
      <c r="S9" s="33"/>
      <c r="T9" s="33"/>
      <c r="U9" s="36"/>
      <c r="V9" s="36" t="s">
        <v>19</v>
      </c>
      <c r="W9" s="33"/>
      <c r="X9" s="44"/>
      <c r="Y9" s="33"/>
      <c r="Z9" s="45"/>
      <c r="AA9" s="33"/>
      <c r="AB9" s="33"/>
      <c r="AC9" s="33"/>
      <c r="AD9" s="33">
        <v>2</v>
      </c>
      <c r="AE9" s="33">
        <v>2</v>
      </c>
      <c r="AF9" s="33">
        <v>2</v>
      </c>
      <c r="AG9" s="33">
        <v>2</v>
      </c>
      <c r="AH9" s="33">
        <v>2</v>
      </c>
      <c r="AI9" s="32">
        <v>2</v>
      </c>
      <c r="AJ9" s="32">
        <v>2</v>
      </c>
      <c r="AK9" s="32">
        <v>2</v>
      </c>
      <c r="AL9" s="32">
        <v>2</v>
      </c>
      <c r="AM9" s="32">
        <v>2</v>
      </c>
      <c r="AN9" s="32">
        <v>2</v>
      </c>
      <c r="AO9" s="32">
        <v>3</v>
      </c>
      <c r="AP9" s="32"/>
      <c r="AQ9" s="32"/>
      <c r="AR9" s="32"/>
      <c r="AS9" s="32"/>
      <c r="AT9" s="32"/>
      <c r="AU9" s="29" t="s">
        <v>19</v>
      </c>
      <c r="AV9" s="29" t="s">
        <v>19</v>
      </c>
      <c r="AW9" s="29" t="s">
        <v>19</v>
      </c>
      <c r="AX9" s="29" t="s">
        <v>19</v>
      </c>
      <c r="AY9" s="29" t="s">
        <v>19</v>
      </c>
      <c r="AZ9" s="29" t="s">
        <v>19</v>
      </c>
      <c r="BA9" s="29" t="s">
        <v>19</v>
      </c>
      <c r="BB9" s="36" t="s">
        <v>19</v>
      </c>
      <c r="BC9" s="36" t="s">
        <v>19</v>
      </c>
      <c r="BD9" s="38">
        <f t="shared" ref="BD9:BD31" si="0">SUM(D9:BC9)</f>
        <v>32</v>
      </c>
    </row>
    <row r="10" spans="1:56" x14ac:dyDescent="0.25">
      <c r="A10" s="157" t="s">
        <v>234</v>
      </c>
      <c r="B10" s="159" t="s">
        <v>95</v>
      </c>
      <c r="C10" s="39" t="s">
        <v>9</v>
      </c>
      <c r="D10" s="33">
        <v>2</v>
      </c>
      <c r="E10" s="33">
        <v>4</v>
      </c>
      <c r="F10" s="33">
        <v>4</v>
      </c>
      <c r="G10" s="33">
        <v>2</v>
      </c>
      <c r="H10" s="33">
        <v>2</v>
      </c>
      <c r="I10" s="33">
        <v>2</v>
      </c>
      <c r="J10" s="33">
        <v>3</v>
      </c>
      <c r="K10" s="33">
        <v>3</v>
      </c>
      <c r="L10" s="33">
        <v>2</v>
      </c>
      <c r="M10" s="33">
        <v>2</v>
      </c>
      <c r="N10" s="33">
        <v>2</v>
      </c>
      <c r="O10" s="33">
        <v>4</v>
      </c>
      <c r="P10" s="33">
        <v>2</v>
      </c>
      <c r="Q10" s="33">
        <v>2</v>
      </c>
      <c r="R10" s="33">
        <v>2</v>
      </c>
      <c r="S10" s="33"/>
      <c r="T10" s="33"/>
      <c r="U10" s="36"/>
      <c r="V10" s="36"/>
      <c r="W10" s="33"/>
      <c r="X10" s="44"/>
      <c r="Y10" s="33"/>
      <c r="Z10" s="45"/>
      <c r="AA10" s="33"/>
      <c r="AB10" s="33"/>
      <c r="AC10" s="33"/>
      <c r="AD10" s="33">
        <v>4</v>
      </c>
      <c r="AE10" s="33">
        <v>4</v>
      </c>
      <c r="AF10" s="33">
        <v>4</v>
      </c>
      <c r="AG10" s="33">
        <v>2</v>
      </c>
      <c r="AH10" s="33">
        <v>2</v>
      </c>
      <c r="AI10" s="32">
        <v>2</v>
      </c>
      <c r="AJ10" s="32">
        <v>2</v>
      </c>
      <c r="AK10" s="32">
        <v>2</v>
      </c>
      <c r="AL10" s="32">
        <v>2</v>
      </c>
      <c r="AM10" s="32">
        <v>2</v>
      </c>
      <c r="AN10" s="32">
        <v>2</v>
      </c>
      <c r="AO10" s="32">
        <v>2</v>
      </c>
      <c r="AP10" s="32">
        <v>2</v>
      </c>
      <c r="AQ10" s="32">
        <v>2</v>
      </c>
      <c r="AR10" s="32"/>
      <c r="AS10" s="32"/>
      <c r="AT10" s="32"/>
      <c r="AU10" s="29"/>
      <c r="AV10" s="29"/>
      <c r="AW10" s="29"/>
      <c r="AX10" s="29"/>
      <c r="AY10" s="29"/>
      <c r="AZ10" s="29"/>
      <c r="BA10" s="29"/>
      <c r="BB10" s="36"/>
      <c r="BC10" s="36"/>
      <c r="BD10" s="43">
        <f>SUM(D10:BC10)</f>
        <v>72</v>
      </c>
    </row>
    <row r="11" spans="1:56" x14ac:dyDescent="0.25">
      <c r="A11" s="158"/>
      <c r="B11" s="160"/>
      <c r="C11" s="32" t="s">
        <v>12</v>
      </c>
      <c r="D11" s="33"/>
      <c r="E11" s="33">
        <v>2</v>
      </c>
      <c r="F11" s="33">
        <v>2</v>
      </c>
      <c r="G11" s="33">
        <v>1</v>
      </c>
      <c r="H11" s="33">
        <v>1</v>
      </c>
      <c r="I11" s="33">
        <v>1</v>
      </c>
      <c r="J11" s="33">
        <v>1</v>
      </c>
      <c r="K11" s="33">
        <v>1</v>
      </c>
      <c r="L11" s="33">
        <v>1</v>
      </c>
      <c r="M11" s="33">
        <v>1</v>
      </c>
      <c r="N11" s="33">
        <v>1</v>
      </c>
      <c r="O11" s="33">
        <v>1</v>
      </c>
      <c r="P11" s="33">
        <v>1</v>
      </c>
      <c r="Q11" s="33">
        <v>1</v>
      </c>
      <c r="R11" s="33">
        <v>1</v>
      </c>
      <c r="S11" s="33">
        <v>2</v>
      </c>
      <c r="T11" s="33"/>
      <c r="U11" s="36"/>
      <c r="V11" s="36"/>
      <c r="W11" s="33"/>
      <c r="X11" s="44"/>
      <c r="Y11" s="33"/>
      <c r="Z11" s="45"/>
      <c r="AA11" s="33"/>
      <c r="AB11" s="33"/>
      <c r="AC11" s="33"/>
      <c r="AD11" s="33">
        <v>2</v>
      </c>
      <c r="AE11" s="33">
        <v>2</v>
      </c>
      <c r="AF11" s="33">
        <v>2</v>
      </c>
      <c r="AG11" s="33">
        <v>2</v>
      </c>
      <c r="AH11" s="33">
        <v>2</v>
      </c>
      <c r="AI11" s="32">
        <v>2</v>
      </c>
      <c r="AJ11" s="32">
        <v>2</v>
      </c>
      <c r="AK11" s="32">
        <v>2</v>
      </c>
      <c r="AL11" s="32">
        <v>2</v>
      </c>
      <c r="AM11" s="32">
        <v>2</v>
      </c>
      <c r="AN11" s="32"/>
      <c r="AO11" s="32"/>
      <c r="AP11" s="32"/>
      <c r="AQ11" s="32"/>
      <c r="AR11" s="32"/>
      <c r="AS11" s="32"/>
      <c r="AT11" s="32"/>
      <c r="AU11" s="29"/>
      <c r="AV11" s="29"/>
      <c r="AW11" s="29"/>
      <c r="AX11" s="29"/>
      <c r="AY11" s="29"/>
      <c r="AZ11" s="29"/>
      <c r="BA11" s="29"/>
      <c r="BB11" s="36"/>
      <c r="BC11" s="36"/>
      <c r="BD11" s="38">
        <f t="shared" si="0"/>
        <v>38</v>
      </c>
    </row>
    <row r="12" spans="1:56" x14ac:dyDescent="0.25">
      <c r="A12" s="157" t="s">
        <v>161</v>
      </c>
      <c r="B12" s="159" t="s">
        <v>96</v>
      </c>
      <c r="C12" s="46" t="s">
        <v>9</v>
      </c>
      <c r="D12" s="33">
        <v>2</v>
      </c>
      <c r="E12" s="33">
        <v>2</v>
      </c>
      <c r="F12" s="33">
        <v>2</v>
      </c>
      <c r="G12" s="33">
        <v>2</v>
      </c>
      <c r="H12" s="33">
        <v>2</v>
      </c>
      <c r="I12" s="33">
        <v>2</v>
      </c>
      <c r="J12" s="33">
        <v>2</v>
      </c>
      <c r="K12" s="33">
        <v>2</v>
      </c>
      <c r="L12" s="33">
        <v>3</v>
      </c>
      <c r="M12" s="33">
        <v>2</v>
      </c>
      <c r="N12" s="33">
        <v>1</v>
      </c>
      <c r="O12" s="33">
        <v>1</v>
      </c>
      <c r="P12" s="33">
        <v>1</v>
      </c>
      <c r="Q12" s="33">
        <v>1</v>
      </c>
      <c r="R12" s="33">
        <v>1</v>
      </c>
      <c r="S12" s="33"/>
      <c r="T12" s="33"/>
      <c r="U12" s="36"/>
      <c r="V12" s="36" t="s">
        <v>19</v>
      </c>
      <c r="W12" s="33"/>
      <c r="X12" s="44"/>
      <c r="Y12" s="33"/>
      <c r="Z12" s="45"/>
      <c r="AA12" s="33"/>
      <c r="AB12" s="33"/>
      <c r="AC12" s="33"/>
      <c r="AD12" s="33">
        <v>2</v>
      </c>
      <c r="AE12" s="33">
        <v>2</v>
      </c>
      <c r="AF12" s="33">
        <v>2</v>
      </c>
      <c r="AG12" s="33">
        <v>2</v>
      </c>
      <c r="AH12" s="33">
        <v>2</v>
      </c>
      <c r="AI12" s="32">
        <v>2</v>
      </c>
      <c r="AJ12" s="32">
        <v>2</v>
      </c>
      <c r="AK12" s="32">
        <v>2</v>
      </c>
      <c r="AL12" s="32">
        <v>2</v>
      </c>
      <c r="AM12" s="32">
        <v>2</v>
      </c>
      <c r="AN12" s="32">
        <v>2</v>
      </c>
      <c r="AO12" s="32">
        <v>1</v>
      </c>
      <c r="AP12" s="32">
        <v>2</v>
      </c>
      <c r="AQ12" s="32">
        <v>2</v>
      </c>
      <c r="AR12" s="32">
        <v>2</v>
      </c>
      <c r="AS12" s="32"/>
      <c r="AT12" s="32"/>
      <c r="AU12" s="29" t="s">
        <v>19</v>
      </c>
      <c r="AV12" s="29" t="s">
        <v>19</v>
      </c>
      <c r="AW12" s="29" t="s">
        <v>19</v>
      </c>
      <c r="AX12" s="29" t="s">
        <v>19</v>
      </c>
      <c r="AY12" s="29" t="s">
        <v>19</v>
      </c>
      <c r="AZ12" s="29" t="s">
        <v>19</v>
      </c>
      <c r="BA12" s="29" t="s">
        <v>19</v>
      </c>
      <c r="BB12" s="36" t="s">
        <v>19</v>
      </c>
      <c r="BC12" s="36" t="s">
        <v>19</v>
      </c>
      <c r="BD12" s="47">
        <f t="shared" si="0"/>
        <v>55</v>
      </c>
    </row>
    <row r="13" spans="1:56" x14ac:dyDescent="0.25">
      <c r="A13" s="158"/>
      <c r="B13" s="160"/>
      <c r="C13" s="32" t="s">
        <v>12</v>
      </c>
      <c r="D13" s="33"/>
      <c r="E13" s="33">
        <v>1</v>
      </c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33">
        <v>1</v>
      </c>
      <c r="Q13" s="33">
        <v>1</v>
      </c>
      <c r="R13" s="33"/>
      <c r="S13" s="33"/>
      <c r="T13" s="33"/>
      <c r="U13" s="36"/>
      <c r="V13" s="36" t="s">
        <v>19</v>
      </c>
      <c r="W13" s="33"/>
      <c r="X13" s="44"/>
      <c r="Y13" s="33"/>
      <c r="Z13" s="45"/>
      <c r="AA13" s="33"/>
      <c r="AB13" s="33"/>
      <c r="AC13" s="33"/>
      <c r="AD13" s="33">
        <v>1</v>
      </c>
      <c r="AE13" s="33">
        <v>1</v>
      </c>
      <c r="AF13" s="33">
        <v>1</v>
      </c>
      <c r="AG13" s="33">
        <v>1</v>
      </c>
      <c r="AH13" s="33">
        <v>1</v>
      </c>
      <c r="AI13" s="33">
        <v>1</v>
      </c>
      <c r="AJ13" s="33">
        <v>1</v>
      </c>
      <c r="AK13" s="33">
        <v>1</v>
      </c>
      <c r="AL13" s="33">
        <v>1</v>
      </c>
      <c r="AM13" s="33">
        <v>1</v>
      </c>
      <c r="AN13" s="33">
        <v>1</v>
      </c>
      <c r="AO13" s="33">
        <v>1</v>
      </c>
      <c r="AP13" s="33">
        <v>1</v>
      </c>
      <c r="AQ13" s="33">
        <v>1</v>
      </c>
      <c r="AR13" s="33">
        <v>1</v>
      </c>
      <c r="AS13" s="33"/>
      <c r="AT13" s="33"/>
      <c r="AU13" s="29" t="s">
        <v>19</v>
      </c>
      <c r="AV13" s="29" t="s">
        <v>19</v>
      </c>
      <c r="AW13" s="29" t="s">
        <v>19</v>
      </c>
      <c r="AX13" s="29" t="s">
        <v>19</v>
      </c>
      <c r="AY13" s="29" t="s">
        <v>19</v>
      </c>
      <c r="AZ13" s="29" t="s">
        <v>19</v>
      </c>
      <c r="BA13" s="29" t="s">
        <v>19</v>
      </c>
      <c r="BB13" s="36" t="s">
        <v>19</v>
      </c>
      <c r="BC13" s="36" t="s">
        <v>19</v>
      </c>
      <c r="BD13" s="92">
        <f t="shared" si="0"/>
        <v>28</v>
      </c>
    </row>
    <row r="14" spans="1:56" x14ac:dyDescent="0.25">
      <c r="A14" s="157" t="s">
        <v>235</v>
      </c>
      <c r="B14" s="159" t="s">
        <v>15</v>
      </c>
      <c r="C14" s="46" t="s">
        <v>9</v>
      </c>
      <c r="D14" s="40">
        <v>2</v>
      </c>
      <c r="E14" s="40">
        <v>2</v>
      </c>
      <c r="F14" s="40">
        <v>2</v>
      </c>
      <c r="G14" s="40">
        <v>2</v>
      </c>
      <c r="H14" s="40">
        <v>2</v>
      </c>
      <c r="I14" s="40">
        <v>2</v>
      </c>
      <c r="J14" s="40">
        <v>2</v>
      </c>
      <c r="K14" s="40">
        <v>2</v>
      </c>
      <c r="L14" s="40">
        <v>4</v>
      </c>
      <c r="M14" s="40">
        <v>4</v>
      </c>
      <c r="N14" s="40">
        <v>2</v>
      </c>
      <c r="O14" s="40">
        <v>2</v>
      </c>
      <c r="P14" s="40">
        <v>2</v>
      </c>
      <c r="Q14" s="40">
        <v>2</v>
      </c>
      <c r="R14" s="40">
        <v>2</v>
      </c>
      <c r="S14" s="33"/>
      <c r="T14" s="33"/>
      <c r="U14" s="36"/>
      <c r="V14" s="36" t="s">
        <v>19</v>
      </c>
      <c r="W14" s="40"/>
      <c r="X14" s="41"/>
      <c r="Y14" s="40"/>
      <c r="Z14" s="42"/>
      <c r="AA14" s="40"/>
      <c r="AB14" s="33"/>
      <c r="AC14" s="33"/>
      <c r="AD14" s="33">
        <v>3</v>
      </c>
      <c r="AE14" s="33">
        <v>3</v>
      </c>
      <c r="AF14" s="33">
        <v>3</v>
      </c>
      <c r="AG14" s="33">
        <v>3</v>
      </c>
      <c r="AH14" s="33">
        <v>3</v>
      </c>
      <c r="AI14" s="33">
        <v>3</v>
      </c>
      <c r="AJ14" s="33">
        <v>3</v>
      </c>
      <c r="AK14" s="33">
        <v>3</v>
      </c>
      <c r="AL14" s="33">
        <v>3</v>
      </c>
      <c r="AM14" s="33">
        <v>3</v>
      </c>
      <c r="AN14" s="33">
        <v>3</v>
      </c>
      <c r="AO14" s="32">
        <v>1</v>
      </c>
      <c r="AP14" s="32">
        <v>1</v>
      </c>
      <c r="AQ14" s="32">
        <v>1</v>
      </c>
      <c r="AR14" s="32">
        <v>1</v>
      </c>
      <c r="AS14" s="32"/>
      <c r="AT14" s="32"/>
      <c r="AU14" s="29" t="s">
        <v>19</v>
      </c>
      <c r="AV14" s="29" t="s">
        <v>19</v>
      </c>
      <c r="AW14" s="29" t="s">
        <v>19</v>
      </c>
      <c r="AX14" s="29" t="s">
        <v>19</v>
      </c>
      <c r="AY14" s="29" t="s">
        <v>19</v>
      </c>
      <c r="AZ14" s="29" t="s">
        <v>19</v>
      </c>
      <c r="BA14" s="29" t="s">
        <v>19</v>
      </c>
      <c r="BB14" s="36" t="s">
        <v>19</v>
      </c>
      <c r="BC14" s="36" t="s">
        <v>19</v>
      </c>
      <c r="BD14" s="47">
        <f t="shared" si="0"/>
        <v>71</v>
      </c>
    </row>
    <row r="15" spans="1:56" x14ac:dyDescent="0.25">
      <c r="A15" s="158"/>
      <c r="B15" s="160"/>
      <c r="C15" s="32" t="s">
        <v>12</v>
      </c>
      <c r="D15" s="33">
        <v>1</v>
      </c>
      <c r="E15" s="33">
        <v>1</v>
      </c>
      <c r="F15" s="33">
        <v>1</v>
      </c>
      <c r="G15" s="33">
        <v>1</v>
      </c>
      <c r="H15" s="33">
        <v>1</v>
      </c>
      <c r="I15" s="33">
        <v>1</v>
      </c>
      <c r="J15" s="33">
        <v>1</v>
      </c>
      <c r="K15" s="33">
        <v>1</v>
      </c>
      <c r="L15" s="33">
        <v>1</v>
      </c>
      <c r="M15" s="33">
        <v>1</v>
      </c>
      <c r="N15" s="33">
        <v>1</v>
      </c>
      <c r="O15" s="33">
        <v>1</v>
      </c>
      <c r="P15" s="33">
        <v>1</v>
      </c>
      <c r="Q15" s="33">
        <v>1</v>
      </c>
      <c r="R15" s="33">
        <v>1</v>
      </c>
      <c r="S15" s="33">
        <v>2</v>
      </c>
      <c r="T15" s="33"/>
      <c r="U15" s="36"/>
      <c r="V15" s="36" t="s">
        <v>19</v>
      </c>
      <c r="W15" s="33"/>
      <c r="X15" s="44"/>
      <c r="Y15" s="33"/>
      <c r="Z15" s="45"/>
      <c r="AA15" s="33"/>
      <c r="AB15" s="33"/>
      <c r="AC15" s="33"/>
      <c r="AD15" s="33">
        <v>2</v>
      </c>
      <c r="AE15" s="33">
        <v>2</v>
      </c>
      <c r="AF15" s="33">
        <v>2</v>
      </c>
      <c r="AG15" s="33">
        <v>2</v>
      </c>
      <c r="AH15" s="33">
        <v>1</v>
      </c>
      <c r="AI15" s="33">
        <v>1</v>
      </c>
      <c r="AJ15" s="33">
        <v>1</v>
      </c>
      <c r="AK15" s="33">
        <v>1</v>
      </c>
      <c r="AL15" s="33">
        <v>1</v>
      </c>
      <c r="AM15" s="33">
        <v>1</v>
      </c>
      <c r="AN15" s="32">
        <v>1</v>
      </c>
      <c r="AO15" s="32">
        <v>1</v>
      </c>
      <c r="AP15" s="32">
        <v>1</v>
      </c>
      <c r="AQ15" s="32">
        <v>1</v>
      </c>
      <c r="AR15" s="32">
        <v>1</v>
      </c>
      <c r="AS15" s="32"/>
      <c r="AT15" s="32"/>
      <c r="AU15" s="29" t="s">
        <v>19</v>
      </c>
      <c r="AV15" s="29" t="s">
        <v>19</v>
      </c>
      <c r="AW15" s="29" t="s">
        <v>19</v>
      </c>
      <c r="AX15" s="29" t="s">
        <v>19</v>
      </c>
      <c r="AY15" s="29" t="s">
        <v>19</v>
      </c>
      <c r="AZ15" s="29" t="s">
        <v>19</v>
      </c>
      <c r="BA15" s="29" t="s">
        <v>19</v>
      </c>
      <c r="BB15" s="36" t="s">
        <v>19</v>
      </c>
      <c r="BC15" s="36" t="s">
        <v>19</v>
      </c>
      <c r="BD15" s="38">
        <f t="shared" si="0"/>
        <v>36</v>
      </c>
    </row>
    <row r="16" spans="1:56" x14ac:dyDescent="0.25">
      <c r="A16" s="157" t="s">
        <v>236</v>
      </c>
      <c r="B16" s="159" t="s">
        <v>16</v>
      </c>
      <c r="C16" s="46" t="s">
        <v>9</v>
      </c>
      <c r="D16" s="33">
        <v>2</v>
      </c>
      <c r="E16" s="33">
        <v>2</v>
      </c>
      <c r="F16" s="33">
        <v>1</v>
      </c>
      <c r="G16" s="33">
        <v>1</v>
      </c>
      <c r="H16" s="33">
        <v>1</v>
      </c>
      <c r="I16" s="33">
        <v>1</v>
      </c>
      <c r="J16" s="33">
        <v>1</v>
      </c>
      <c r="K16" s="33">
        <v>2</v>
      </c>
      <c r="L16" s="33">
        <v>1</v>
      </c>
      <c r="M16" s="33">
        <v>1</v>
      </c>
      <c r="N16" s="33">
        <v>1</v>
      </c>
      <c r="O16" s="33">
        <v>1</v>
      </c>
      <c r="P16" s="33">
        <v>1</v>
      </c>
      <c r="Q16" s="33">
        <v>1</v>
      </c>
      <c r="R16" s="33">
        <v>1</v>
      </c>
      <c r="S16" s="33"/>
      <c r="T16" s="33"/>
      <c r="U16" s="36"/>
      <c r="V16" s="36" t="s">
        <v>19</v>
      </c>
      <c r="W16" s="33"/>
      <c r="X16" s="44"/>
      <c r="Y16" s="33"/>
      <c r="Z16" s="45"/>
      <c r="AA16" s="33"/>
      <c r="AB16" s="33"/>
      <c r="AC16" s="33"/>
      <c r="AD16" s="33">
        <v>2</v>
      </c>
      <c r="AE16" s="33">
        <v>2</v>
      </c>
      <c r="AF16" s="33">
        <v>2</v>
      </c>
      <c r="AG16" s="33">
        <v>3</v>
      </c>
      <c r="AH16" s="33">
        <v>4</v>
      </c>
      <c r="AI16" s="32">
        <v>4</v>
      </c>
      <c r="AJ16" s="32">
        <v>4</v>
      </c>
      <c r="AK16" s="32">
        <v>4</v>
      </c>
      <c r="AL16" s="32">
        <v>4</v>
      </c>
      <c r="AM16" s="32">
        <v>4</v>
      </c>
      <c r="AN16" s="32">
        <v>4</v>
      </c>
      <c r="AO16" s="32">
        <v>4</v>
      </c>
      <c r="AP16" s="32">
        <v>4</v>
      </c>
      <c r="AQ16" s="32">
        <v>4</v>
      </c>
      <c r="AR16" s="32">
        <v>4</v>
      </c>
      <c r="AS16" s="32"/>
      <c r="AT16" s="32"/>
      <c r="AU16" s="29" t="s">
        <v>19</v>
      </c>
      <c r="AV16" s="29" t="s">
        <v>19</v>
      </c>
      <c r="AW16" s="29" t="s">
        <v>19</v>
      </c>
      <c r="AX16" s="29" t="s">
        <v>19</v>
      </c>
      <c r="AY16" s="29" t="s">
        <v>19</v>
      </c>
      <c r="AZ16" s="29" t="s">
        <v>19</v>
      </c>
      <c r="BA16" s="29" t="s">
        <v>19</v>
      </c>
      <c r="BB16" s="36" t="s">
        <v>19</v>
      </c>
      <c r="BC16" s="36" t="s">
        <v>19</v>
      </c>
      <c r="BD16" s="47">
        <f t="shared" si="0"/>
        <v>71</v>
      </c>
    </row>
    <row r="17" spans="1:57" x14ac:dyDescent="0.25">
      <c r="A17" s="158"/>
      <c r="B17" s="160"/>
      <c r="C17" s="32" t="s">
        <v>12</v>
      </c>
      <c r="D17" s="33">
        <v>3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/>
      <c r="T17" s="33"/>
      <c r="U17" s="36"/>
      <c r="V17" s="36" t="s">
        <v>19</v>
      </c>
      <c r="W17" s="33"/>
      <c r="X17" s="44"/>
      <c r="Y17" s="33"/>
      <c r="Z17" s="45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2"/>
      <c r="AO17" s="32"/>
      <c r="AP17" s="32"/>
      <c r="AQ17" s="32"/>
      <c r="AR17" s="32"/>
      <c r="AS17" s="32"/>
      <c r="AT17" s="32"/>
      <c r="AU17" s="29" t="s">
        <v>19</v>
      </c>
      <c r="AV17" s="29" t="s">
        <v>19</v>
      </c>
      <c r="AW17" s="29" t="s">
        <v>19</v>
      </c>
      <c r="AX17" s="29" t="s">
        <v>19</v>
      </c>
      <c r="AY17" s="29" t="s">
        <v>19</v>
      </c>
      <c r="AZ17" s="29" t="s">
        <v>19</v>
      </c>
      <c r="BA17" s="29" t="s">
        <v>19</v>
      </c>
      <c r="BB17" s="36" t="s">
        <v>19</v>
      </c>
      <c r="BC17" s="36" t="s">
        <v>19</v>
      </c>
      <c r="BD17" s="38">
        <f t="shared" si="0"/>
        <v>17</v>
      </c>
    </row>
    <row r="18" spans="1:57" x14ac:dyDescent="0.25">
      <c r="A18" s="157" t="s">
        <v>237</v>
      </c>
      <c r="B18" s="159" t="s">
        <v>17</v>
      </c>
      <c r="C18" s="46" t="s">
        <v>9</v>
      </c>
      <c r="D18" s="33">
        <v>2</v>
      </c>
      <c r="E18" s="33">
        <v>2</v>
      </c>
      <c r="F18" s="33">
        <v>2</v>
      </c>
      <c r="G18" s="33">
        <v>2</v>
      </c>
      <c r="H18" s="33">
        <v>2</v>
      </c>
      <c r="I18" s="33">
        <v>2</v>
      </c>
      <c r="J18" s="33">
        <v>2</v>
      </c>
      <c r="K18" s="33">
        <v>2</v>
      </c>
      <c r="L18" s="33">
        <v>2</v>
      </c>
      <c r="M18" s="33">
        <v>2</v>
      </c>
      <c r="N18" s="33">
        <v>2</v>
      </c>
      <c r="O18" s="33">
        <v>2</v>
      </c>
      <c r="P18" s="33">
        <v>2</v>
      </c>
      <c r="Q18" s="33">
        <v>2</v>
      </c>
      <c r="R18" s="33">
        <v>2</v>
      </c>
      <c r="S18" s="33"/>
      <c r="T18" s="33"/>
      <c r="U18" s="36"/>
      <c r="V18" s="36" t="s">
        <v>19</v>
      </c>
      <c r="W18" s="33"/>
      <c r="X18" s="44"/>
      <c r="Y18" s="33"/>
      <c r="Z18" s="45"/>
      <c r="AA18" s="33"/>
      <c r="AB18" s="33"/>
      <c r="AC18" s="33"/>
      <c r="AD18" s="33"/>
      <c r="AE18" s="33"/>
      <c r="AF18" s="33"/>
      <c r="AG18" s="33"/>
      <c r="AH18" s="33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 t="s">
        <v>19</v>
      </c>
      <c r="AV18" s="29" t="s">
        <v>19</v>
      </c>
      <c r="AW18" s="29" t="s">
        <v>19</v>
      </c>
      <c r="AX18" s="29" t="s">
        <v>19</v>
      </c>
      <c r="AY18" s="29" t="s">
        <v>19</v>
      </c>
      <c r="AZ18" s="29" t="s">
        <v>19</v>
      </c>
      <c r="BA18" s="29" t="s">
        <v>19</v>
      </c>
      <c r="BB18" s="36" t="s">
        <v>19</v>
      </c>
      <c r="BC18" s="36" t="s">
        <v>19</v>
      </c>
      <c r="BD18" s="47">
        <f t="shared" si="0"/>
        <v>30</v>
      </c>
    </row>
    <row r="19" spans="1:57" x14ac:dyDescent="0.25">
      <c r="A19" s="158"/>
      <c r="B19" s="160"/>
      <c r="C19" s="32" t="s">
        <v>12</v>
      </c>
      <c r="D19" s="33">
        <v>1</v>
      </c>
      <c r="E19" s="33">
        <v>1</v>
      </c>
      <c r="F19" s="33">
        <v>1</v>
      </c>
      <c r="G19" s="33">
        <v>1</v>
      </c>
      <c r="H19" s="33">
        <v>1</v>
      </c>
      <c r="I19" s="33">
        <v>1</v>
      </c>
      <c r="J19" s="33">
        <v>1</v>
      </c>
      <c r="K19" s="33">
        <v>1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33">
        <v>1</v>
      </c>
      <c r="R19" s="33">
        <v>1</v>
      </c>
      <c r="S19" s="33">
        <v>2</v>
      </c>
      <c r="T19" s="33"/>
      <c r="U19" s="36"/>
      <c r="V19" s="36" t="s">
        <v>19</v>
      </c>
      <c r="W19" s="33"/>
      <c r="X19" s="44"/>
      <c r="Y19" s="33"/>
      <c r="Z19" s="45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2"/>
      <c r="AN19" s="32"/>
      <c r="AO19" s="32"/>
      <c r="AP19" s="32"/>
      <c r="AQ19" s="32"/>
      <c r="AR19" s="32"/>
      <c r="AS19" s="32"/>
      <c r="AT19" s="32"/>
      <c r="AU19" s="29" t="s">
        <v>19</v>
      </c>
      <c r="AV19" s="29" t="s">
        <v>19</v>
      </c>
      <c r="AW19" s="29" t="s">
        <v>19</v>
      </c>
      <c r="AX19" s="29" t="s">
        <v>19</v>
      </c>
      <c r="AY19" s="29" t="s">
        <v>19</v>
      </c>
      <c r="AZ19" s="29" t="s">
        <v>19</v>
      </c>
      <c r="BA19" s="29" t="s">
        <v>19</v>
      </c>
      <c r="BB19" s="36" t="s">
        <v>19</v>
      </c>
      <c r="BC19" s="36" t="s">
        <v>19</v>
      </c>
      <c r="BD19" s="38">
        <f t="shared" si="0"/>
        <v>17</v>
      </c>
    </row>
    <row r="20" spans="1:57" x14ac:dyDescent="0.25">
      <c r="A20" s="157" t="s">
        <v>158</v>
      </c>
      <c r="B20" s="159" t="s">
        <v>157</v>
      </c>
      <c r="C20" s="46" t="s">
        <v>9</v>
      </c>
      <c r="D20" s="33">
        <v>4</v>
      </c>
      <c r="E20" s="33">
        <v>2</v>
      </c>
      <c r="F20" s="33">
        <v>2</v>
      </c>
      <c r="G20" s="33">
        <v>4</v>
      </c>
      <c r="H20" s="33"/>
      <c r="I20" s="33">
        <v>4</v>
      </c>
      <c r="J20" s="33">
        <v>4</v>
      </c>
      <c r="K20" s="33">
        <v>2</v>
      </c>
      <c r="L20" s="33">
        <v>2</v>
      </c>
      <c r="M20" s="33">
        <v>2</v>
      </c>
      <c r="N20" s="33">
        <v>2</v>
      </c>
      <c r="O20" s="33">
        <v>2</v>
      </c>
      <c r="P20" s="33">
        <v>2</v>
      </c>
      <c r="Q20" s="33">
        <v>2</v>
      </c>
      <c r="R20" s="33">
        <v>2</v>
      </c>
      <c r="S20" s="33"/>
      <c r="T20" s="33"/>
      <c r="U20" s="36"/>
      <c r="V20" s="36"/>
      <c r="W20" s="33"/>
      <c r="X20" s="44"/>
      <c r="Y20" s="33"/>
      <c r="Z20" s="45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2"/>
      <c r="AN20" s="32"/>
      <c r="AO20" s="32"/>
      <c r="AP20" s="32"/>
      <c r="AQ20" s="32"/>
      <c r="AR20" s="32"/>
      <c r="AS20" s="32"/>
      <c r="AT20" s="32"/>
      <c r="AU20" s="29"/>
      <c r="AV20" s="29"/>
      <c r="AW20" s="29"/>
      <c r="AX20" s="29"/>
      <c r="AY20" s="29"/>
      <c r="AZ20" s="29"/>
      <c r="BA20" s="29"/>
      <c r="BB20" s="36"/>
      <c r="BC20" s="36"/>
      <c r="BD20" s="47">
        <f t="shared" si="0"/>
        <v>36</v>
      </c>
    </row>
    <row r="21" spans="1:57" x14ac:dyDescent="0.25">
      <c r="A21" s="158"/>
      <c r="B21" s="160"/>
      <c r="C21" s="32" t="s">
        <v>12</v>
      </c>
      <c r="D21" s="33">
        <v>3</v>
      </c>
      <c r="E21" s="33">
        <v>1</v>
      </c>
      <c r="F21" s="33">
        <v>2</v>
      </c>
      <c r="G21" s="33">
        <v>2</v>
      </c>
      <c r="H21" s="33"/>
      <c r="I21" s="33">
        <v>2</v>
      </c>
      <c r="J21" s="33">
        <v>2</v>
      </c>
      <c r="K21" s="33">
        <v>2</v>
      </c>
      <c r="L21" s="33"/>
      <c r="M21" s="33">
        <v>1</v>
      </c>
      <c r="N21" s="33"/>
      <c r="O21" s="33"/>
      <c r="P21" s="33"/>
      <c r="Q21" s="33"/>
      <c r="R21" s="33">
        <v>2</v>
      </c>
      <c r="S21" s="33">
        <v>1</v>
      </c>
      <c r="T21" s="33"/>
      <c r="U21" s="36"/>
      <c r="V21" s="36"/>
      <c r="W21" s="33"/>
      <c r="X21" s="44"/>
      <c r="Y21" s="33"/>
      <c r="Z21" s="45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2"/>
      <c r="AN21" s="32"/>
      <c r="AO21" s="32"/>
      <c r="AP21" s="32"/>
      <c r="AQ21" s="32"/>
      <c r="AR21" s="32"/>
      <c r="AS21" s="32"/>
      <c r="AT21" s="32"/>
      <c r="AU21" s="29"/>
      <c r="AV21" s="29"/>
      <c r="AW21" s="29"/>
      <c r="AX21" s="29"/>
      <c r="AY21" s="29"/>
      <c r="AZ21" s="29"/>
      <c r="BA21" s="29"/>
      <c r="BB21" s="36"/>
      <c r="BC21" s="36"/>
      <c r="BD21" s="38">
        <f t="shared" si="0"/>
        <v>18</v>
      </c>
    </row>
    <row r="22" spans="1:57" x14ac:dyDescent="0.25">
      <c r="A22" s="157" t="s">
        <v>238</v>
      </c>
      <c r="B22" s="159" t="s">
        <v>97</v>
      </c>
      <c r="C22" s="46" t="s">
        <v>9</v>
      </c>
      <c r="D22" s="33">
        <v>4</v>
      </c>
      <c r="E22" s="33">
        <v>4</v>
      </c>
      <c r="F22" s="33">
        <v>4</v>
      </c>
      <c r="G22" s="33">
        <v>4</v>
      </c>
      <c r="H22" s="33">
        <v>4</v>
      </c>
      <c r="I22" s="33">
        <v>4</v>
      </c>
      <c r="J22" s="33">
        <v>3</v>
      </c>
      <c r="K22" s="33">
        <v>3</v>
      </c>
      <c r="L22" s="33">
        <v>3</v>
      </c>
      <c r="M22" s="33">
        <v>3</v>
      </c>
      <c r="N22" s="33">
        <v>3</v>
      </c>
      <c r="O22" s="33">
        <v>2</v>
      </c>
      <c r="P22" s="33">
        <v>4</v>
      </c>
      <c r="Q22" s="33">
        <v>4</v>
      </c>
      <c r="R22" s="33">
        <v>2</v>
      </c>
      <c r="S22" s="33"/>
      <c r="T22" s="33"/>
      <c r="U22" s="36"/>
      <c r="V22" s="36" t="s">
        <v>19</v>
      </c>
      <c r="W22" s="33"/>
      <c r="X22" s="44"/>
      <c r="Y22" s="33"/>
      <c r="Z22" s="45"/>
      <c r="AA22" s="33"/>
      <c r="AB22" s="33"/>
      <c r="AC22" s="33"/>
      <c r="AD22" s="33">
        <v>6</v>
      </c>
      <c r="AE22" s="33">
        <v>6</v>
      </c>
      <c r="AF22" s="33">
        <v>6</v>
      </c>
      <c r="AG22" s="33">
        <v>6</v>
      </c>
      <c r="AH22" s="33">
        <v>6</v>
      </c>
      <c r="AI22" s="32">
        <v>8</v>
      </c>
      <c r="AJ22" s="32">
        <v>8</v>
      </c>
      <c r="AK22" s="32">
        <v>8</v>
      </c>
      <c r="AL22" s="32">
        <v>8</v>
      </c>
      <c r="AM22" s="32">
        <v>8</v>
      </c>
      <c r="AN22" s="32">
        <v>8</v>
      </c>
      <c r="AO22" s="32">
        <v>8</v>
      </c>
      <c r="AP22" s="32">
        <v>8</v>
      </c>
      <c r="AQ22" s="32">
        <v>8</v>
      </c>
      <c r="AR22" s="32">
        <v>8</v>
      </c>
      <c r="AS22" s="32">
        <v>8</v>
      </c>
      <c r="AT22" s="32"/>
      <c r="AU22" s="29" t="s">
        <v>19</v>
      </c>
      <c r="AV22" s="29" t="s">
        <v>19</v>
      </c>
      <c r="AW22" s="29" t="s">
        <v>19</v>
      </c>
      <c r="AX22" s="29" t="s">
        <v>19</v>
      </c>
      <c r="AY22" s="29" t="s">
        <v>19</v>
      </c>
      <c r="AZ22" s="29" t="s">
        <v>19</v>
      </c>
      <c r="BA22" s="29" t="s">
        <v>19</v>
      </c>
      <c r="BB22" s="36" t="s">
        <v>19</v>
      </c>
      <c r="BC22" s="36" t="s">
        <v>19</v>
      </c>
      <c r="BD22" s="47">
        <f t="shared" si="0"/>
        <v>169</v>
      </c>
    </row>
    <row r="23" spans="1:57" x14ac:dyDescent="0.25">
      <c r="A23" s="158"/>
      <c r="B23" s="160"/>
      <c r="C23" s="32" t="s">
        <v>12</v>
      </c>
      <c r="D23" s="33">
        <v>2</v>
      </c>
      <c r="E23" s="33">
        <v>2</v>
      </c>
      <c r="F23" s="33">
        <v>2</v>
      </c>
      <c r="G23" s="33">
        <v>2</v>
      </c>
      <c r="H23" s="33">
        <v>2</v>
      </c>
      <c r="I23" s="33">
        <v>2</v>
      </c>
      <c r="J23" s="33">
        <v>2</v>
      </c>
      <c r="K23" s="33">
        <v>2</v>
      </c>
      <c r="L23" s="33">
        <v>2</v>
      </c>
      <c r="M23" s="33">
        <v>2</v>
      </c>
      <c r="N23" s="33">
        <v>2</v>
      </c>
      <c r="O23" s="33">
        <v>2</v>
      </c>
      <c r="P23" s="33">
        <v>2</v>
      </c>
      <c r="Q23" s="33">
        <v>2</v>
      </c>
      <c r="R23" s="33">
        <v>2</v>
      </c>
      <c r="S23" s="33">
        <v>2</v>
      </c>
      <c r="T23" s="33">
        <v>2</v>
      </c>
      <c r="U23" s="36"/>
      <c r="V23" s="36" t="s">
        <v>19</v>
      </c>
      <c r="W23" s="33"/>
      <c r="X23" s="44"/>
      <c r="Y23" s="33"/>
      <c r="Z23" s="45"/>
      <c r="AA23" s="33"/>
      <c r="AB23" s="33"/>
      <c r="AC23" s="33"/>
      <c r="AD23" s="33">
        <v>3</v>
      </c>
      <c r="AE23" s="33">
        <v>3</v>
      </c>
      <c r="AF23" s="33">
        <v>3</v>
      </c>
      <c r="AG23" s="33">
        <v>3</v>
      </c>
      <c r="AH23" s="33">
        <v>3</v>
      </c>
      <c r="AI23" s="33">
        <v>3</v>
      </c>
      <c r="AJ23" s="33">
        <v>3</v>
      </c>
      <c r="AK23" s="33">
        <v>3</v>
      </c>
      <c r="AL23" s="33">
        <v>3</v>
      </c>
      <c r="AM23" s="33">
        <v>3</v>
      </c>
      <c r="AN23" s="32">
        <v>3</v>
      </c>
      <c r="AO23" s="32">
        <v>3</v>
      </c>
      <c r="AP23" s="32">
        <v>3</v>
      </c>
      <c r="AQ23" s="32">
        <v>3</v>
      </c>
      <c r="AR23" s="32">
        <v>3</v>
      </c>
      <c r="AS23" s="32">
        <v>3</v>
      </c>
      <c r="AT23" s="32"/>
      <c r="AU23" s="29" t="s">
        <v>19</v>
      </c>
      <c r="AV23" s="29" t="s">
        <v>19</v>
      </c>
      <c r="AW23" s="29" t="s">
        <v>19</v>
      </c>
      <c r="AX23" s="29" t="s">
        <v>19</v>
      </c>
      <c r="AY23" s="29" t="s">
        <v>19</v>
      </c>
      <c r="AZ23" s="29" t="s">
        <v>19</v>
      </c>
      <c r="BA23" s="29" t="s">
        <v>19</v>
      </c>
      <c r="BB23" s="36" t="s">
        <v>19</v>
      </c>
      <c r="BC23" s="36" t="s">
        <v>19</v>
      </c>
      <c r="BD23" s="38">
        <f t="shared" si="0"/>
        <v>82</v>
      </c>
    </row>
    <row r="24" spans="1:57" x14ac:dyDescent="0.25">
      <c r="A24" s="157" t="s">
        <v>239</v>
      </c>
      <c r="B24" s="159" t="s">
        <v>18</v>
      </c>
      <c r="C24" s="46" t="s">
        <v>9</v>
      </c>
      <c r="D24" s="33">
        <v>5</v>
      </c>
      <c r="E24" s="33">
        <v>5</v>
      </c>
      <c r="F24" s="33">
        <v>5</v>
      </c>
      <c r="G24" s="33">
        <v>6</v>
      </c>
      <c r="H24" s="33">
        <v>5</v>
      </c>
      <c r="I24" s="33">
        <v>6</v>
      </c>
      <c r="J24" s="33">
        <v>5</v>
      </c>
      <c r="K24" s="33">
        <v>6</v>
      </c>
      <c r="L24" s="33">
        <v>6</v>
      </c>
      <c r="M24" s="33">
        <v>6</v>
      </c>
      <c r="N24" s="33">
        <v>6</v>
      </c>
      <c r="O24" s="33">
        <v>6</v>
      </c>
      <c r="P24" s="33">
        <v>6</v>
      </c>
      <c r="Q24" s="33">
        <v>6</v>
      </c>
      <c r="R24" s="33">
        <v>6</v>
      </c>
      <c r="S24" s="33"/>
      <c r="T24" s="33"/>
      <c r="U24" s="36"/>
      <c r="V24" s="36" t="s">
        <v>19</v>
      </c>
      <c r="W24" s="33"/>
      <c r="X24" s="44"/>
      <c r="Y24" s="33"/>
      <c r="Z24" s="45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2"/>
      <c r="AO24" s="32"/>
      <c r="AP24" s="32"/>
      <c r="AQ24" s="32"/>
      <c r="AR24" s="32"/>
      <c r="AS24" s="32"/>
      <c r="AT24" s="32"/>
      <c r="AU24" s="29" t="s">
        <v>19</v>
      </c>
      <c r="AV24" s="29" t="s">
        <v>19</v>
      </c>
      <c r="AW24" s="29" t="s">
        <v>19</v>
      </c>
      <c r="AX24" s="29" t="s">
        <v>19</v>
      </c>
      <c r="AY24" s="29" t="s">
        <v>19</v>
      </c>
      <c r="AZ24" s="29" t="s">
        <v>19</v>
      </c>
      <c r="BA24" s="29" t="s">
        <v>19</v>
      </c>
      <c r="BB24" s="36" t="s">
        <v>19</v>
      </c>
      <c r="BC24" s="36" t="s">
        <v>19</v>
      </c>
      <c r="BD24" s="47">
        <f t="shared" si="0"/>
        <v>85</v>
      </c>
    </row>
    <row r="25" spans="1:57" x14ac:dyDescent="0.25">
      <c r="A25" s="158"/>
      <c r="B25" s="160"/>
      <c r="C25" s="32" t="s">
        <v>12</v>
      </c>
      <c r="D25" s="33">
        <v>3</v>
      </c>
      <c r="E25" s="33">
        <v>3</v>
      </c>
      <c r="F25" s="33">
        <v>3</v>
      </c>
      <c r="G25" s="33">
        <v>3</v>
      </c>
      <c r="H25" s="33">
        <v>3</v>
      </c>
      <c r="I25" s="33">
        <v>3</v>
      </c>
      <c r="J25" s="33">
        <v>3</v>
      </c>
      <c r="K25" s="33">
        <v>3</v>
      </c>
      <c r="L25" s="33">
        <v>3</v>
      </c>
      <c r="M25" s="33">
        <v>3</v>
      </c>
      <c r="N25" s="33">
        <v>4</v>
      </c>
      <c r="O25" s="33">
        <v>4</v>
      </c>
      <c r="P25" s="33">
        <v>4</v>
      </c>
      <c r="Q25" s="33">
        <v>4</v>
      </c>
      <c r="R25" s="33">
        <v>4</v>
      </c>
      <c r="S25" s="33">
        <v>4</v>
      </c>
      <c r="T25" s="33"/>
      <c r="U25" s="36"/>
      <c r="V25" s="36" t="s">
        <v>19</v>
      </c>
      <c r="W25" s="33"/>
      <c r="X25" s="44"/>
      <c r="Y25" s="33"/>
      <c r="Z25" s="45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2"/>
      <c r="AU25" s="29" t="s">
        <v>19</v>
      </c>
      <c r="AV25" s="29" t="s">
        <v>19</v>
      </c>
      <c r="AW25" s="29" t="s">
        <v>19</v>
      </c>
      <c r="AX25" s="29" t="s">
        <v>19</v>
      </c>
      <c r="AY25" s="29" t="s">
        <v>19</v>
      </c>
      <c r="AZ25" s="29" t="s">
        <v>19</v>
      </c>
      <c r="BA25" s="29" t="s">
        <v>19</v>
      </c>
      <c r="BB25" s="36" t="s">
        <v>19</v>
      </c>
      <c r="BC25" s="36" t="s">
        <v>19</v>
      </c>
      <c r="BD25" s="38">
        <f t="shared" si="0"/>
        <v>54</v>
      </c>
    </row>
    <row r="26" spans="1:57" x14ac:dyDescent="0.25">
      <c r="A26" s="157" t="s">
        <v>240</v>
      </c>
      <c r="B26" s="159" t="s">
        <v>98</v>
      </c>
      <c r="C26" s="46" t="s">
        <v>9</v>
      </c>
      <c r="D26" s="33">
        <v>6</v>
      </c>
      <c r="E26" s="33">
        <v>6</v>
      </c>
      <c r="F26" s="33">
        <v>6</v>
      </c>
      <c r="G26" s="33">
        <v>6</v>
      </c>
      <c r="H26" s="33">
        <v>5</v>
      </c>
      <c r="I26" s="33">
        <v>6</v>
      </c>
      <c r="J26" s="33">
        <v>7</v>
      </c>
      <c r="K26" s="33">
        <v>7</v>
      </c>
      <c r="L26" s="33">
        <v>8</v>
      </c>
      <c r="M26" s="33">
        <v>5</v>
      </c>
      <c r="N26" s="33">
        <v>8</v>
      </c>
      <c r="O26" s="33">
        <v>7</v>
      </c>
      <c r="P26" s="33">
        <v>7</v>
      </c>
      <c r="Q26" s="33">
        <v>7</v>
      </c>
      <c r="R26" s="33">
        <v>4</v>
      </c>
      <c r="S26" s="33"/>
      <c r="T26" s="33"/>
      <c r="U26" s="36"/>
      <c r="V26" s="36" t="s">
        <v>19</v>
      </c>
      <c r="W26" s="33"/>
      <c r="X26" s="44"/>
      <c r="Y26" s="33"/>
      <c r="Z26" s="45"/>
      <c r="AA26" s="33"/>
      <c r="AB26" s="33"/>
      <c r="AC26" s="33"/>
      <c r="AD26" s="33"/>
      <c r="AE26" s="33"/>
      <c r="AF26" s="33"/>
      <c r="AG26" s="33"/>
      <c r="AH26" s="33"/>
      <c r="AI26" s="32"/>
      <c r="AJ26" s="32"/>
      <c r="AK26" s="32"/>
      <c r="AL26" s="32"/>
      <c r="AM26" s="33"/>
      <c r="AN26" s="33"/>
      <c r="AO26" s="33"/>
      <c r="AP26" s="33"/>
      <c r="AQ26" s="33"/>
      <c r="AR26" s="33"/>
      <c r="AS26" s="33"/>
      <c r="AT26" s="32"/>
      <c r="AU26" s="29" t="s">
        <v>19</v>
      </c>
      <c r="AV26" s="29" t="s">
        <v>19</v>
      </c>
      <c r="AW26" s="29" t="s">
        <v>19</v>
      </c>
      <c r="AX26" s="29" t="s">
        <v>19</v>
      </c>
      <c r="AY26" s="29" t="s">
        <v>19</v>
      </c>
      <c r="AZ26" s="29" t="s">
        <v>19</v>
      </c>
      <c r="BA26" s="29" t="s">
        <v>19</v>
      </c>
      <c r="BB26" s="36" t="s">
        <v>19</v>
      </c>
      <c r="BC26" s="36" t="s">
        <v>19</v>
      </c>
      <c r="BD26" s="47">
        <f t="shared" si="0"/>
        <v>95</v>
      </c>
    </row>
    <row r="27" spans="1:57" x14ac:dyDescent="0.25">
      <c r="A27" s="158"/>
      <c r="B27" s="160"/>
      <c r="C27" s="32" t="s">
        <v>12</v>
      </c>
      <c r="D27" s="33">
        <v>2</v>
      </c>
      <c r="E27" s="33">
        <v>3</v>
      </c>
      <c r="F27" s="33">
        <v>3</v>
      </c>
      <c r="G27" s="33">
        <v>3</v>
      </c>
      <c r="H27" s="33">
        <v>3</v>
      </c>
      <c r="I27" s="33">
        <v>3</v>
      </c>
      <c r="J27" s="33">
        <v>3</v>
      </c>
      <c r="K27" s="33">
        <v>3</v>
      </c>
      <c r="L27" s="33">
        <v>3</v>
      </c>
      <c r="M27" s="33">
        <v>3</v>
      </c>
      <c r="N27" s="33">
        <v>3</v>
      </c>
      <c r="O27" s="33">
        <v>3</v>
      </c>
      <c r="P27" s="33">
        <v>3</v>
      </c>
      <c r="Q27" s="33">
        <v>3</v>
      </c>
      <c r="R27" s="33">
        <v>2</v>
      </c>
      <c r="S27" s="33">
        <v>2</v>
      </c>
      <c r="T27" s="33">
        <v>5</v>
      </c>
      <c r="U27" s="36"/>
      <c r="V27" s="36" t="s">
        <v>19</v>
      </c>
      <c r="W27" s="33"/>
      <c r="X27" s="44"/>
      <c r="Y27" s="33"/>
      <c r="Z27" s="45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2"/>
      <c r="AP27" s="32"/>
      <c r="AQ27" s="32"/>
      <c r="AR27" s="32"/>
      <c r="AS27" s="32"/>
      <c r="AT27" s="32"/>
      <c r="AU27" s="29" t="s">
        <v>19</v>
      </c>
      <c r="AV27" s="29" t="s">
        <v>19</v>
      </c>
      <c r="AW27" s="29" t="s">
        <v>19</v>
      </c>
      <c r="AX27" s="29" t="s">
        <v>19</v>
      </c>
      <c r="AY27" s="29" t="s">
        <v>19</v>
      </c>
      <c r="AZ27" s="29" t="s">
        <v>19</v>
      </c>
      <c r="BA27" s="29" t="s">
        <v>19</v>
      </c>
      <c r="BB27" s="36" t="s">
        <v>19</v>
      </c>
      <c r="BC27" s="36" t="s">
        <v>19</v>
      </c>
      <c r="BD27" s="38">
        <f t="shared" si="0"/>
        <v>50</v>
      </c>
    </row>
    <row r="28" spans="1:57" x14ac:dyDescent="0.25">
      <c r="A28" s="157" t="s">
        <v>164</v>
      </c>
      <c r="B28" s="159" t="s">
        <v>160</v>
      </c>
      <c r="C28" s="46" t="s">
        <v>9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6"/>
      <c r="V28" s="36"/>
      <c r="W28" s="33"/>
      <c r="X28" s="44"/>
      <c r="Y28" s="33"/>
      <c r="Z28" s="45"/>
      <c r="AA28" s="33"/>
      <c r="AB28" s="33"/>
      <c r="AC28" s="33"/>
      <c r="AD28" s="33">
        <v>2</v>
      </c>
      <c r="AE28" s="33">
        <v>2</v>
      </c>
      <c r="AF28" s="33">
        <v>2</v>
      </c>
      <c r="AG28" s="33">
        <v>2</v>
      </c>
      <c r="AH28" s="33">
        <v>2</v>
      </c>
      <c r="AI28" s="33">
        <v>2</v>
      </c>
      <c r="AJ28" s="33">
        <v>2</v>
      </c>
      <c r="AK28" s="33">
        <v>2</v>
      </c>
      <c r="AL28" s="33">
        <v>2</v>
      </c>
      <c r="AM28" s="33">
        <v>2</v>
      </c>
      <c r="AN28" s="33">
        <v>2</v>
      </c>
      <c r="AO28" s="32">
        <v>2</v>
      </c>
      <c r="AP28" s="32">
        <v>2</v>
      </c>
      <c r="AQ28" s="32">
        <v>2</v>
      </c>
      <c r="AR28" s="32">
        <v>2</v>
      </c>
      <c r="AS28" s="32"/>
      <c r="AT28" s="32"/>
      <c r="AU28" s="29"/>
      <c r="AV28" s="29"/>
      <c r="AW28" s="29"/>
      <c r="AX28" s="29"/>
      <c r="AY28" s="29"/>
      <c r="AZ28" s="29"/>
      <c r="BA28" s="29"/>
      <c r="BB28" s="36"/>
      <c r="BC28" s="36"/>
      <c r="BD28" s="47">
        <f t="shared" si="0"/>
        <v>30</v>
      </c>
    </row>
    <row r="29" spans="1:57" x14ac:dyDescent="0.25">
      <c r="A29" s="158"/>
      <c r="B29" s="160"/>
      <c r="C29" s="32" t="s">
        <v>12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6"/>
      <c r="V29" s="36"/>
      <c r="W29" s="33"/>
      <c r="X29" s="44"/>
      <c r="Y29" s="33"/>
      <c r="Z29" s="45"/>
      <c r="AA29" s="33"/>
      <c r="AB29" s="33"/>
      <c r="AC29" s="33"/>
      <c r="AD29" s="33">
        <v>1</v>
      </c>
      <c r="AE29" s="33">
        <v>1</v>
      </c>
      <c r="AF29" s="33">
        <v>1</v>
      </c>
      <c r="AG29" s="33">
        <v>1</v>
      </c>
      <c r="AH29" s="33">
        <v>1</v>
      </c>
      <c r="AI29" s="33">
        <v>1</v>
      </c>
      <c r="AJ29" s="33">
        <v>1</v>
      </c>
      <c r="AK29" s="33">
        <v>1</v>
      </c>
      <c r="AL29" s="33">
        <v>1</v>
      </c>
      <c r="AM29" s="33">
        <v>1</v>
      </c>
      <c r="AN29" s="33">
        <v>1</v>
      </c>
      <c r="AO29" s="32">
        <v>1</v>
      </c>
      <c r="AP29" s="32">
        <v>1</v>
      </c>
      <c r="AQ29" s="32">
        <v>1</v>
      </c>
      <c r="AR29" s="32"/>
      <c r="AS29" s="32"/>
      <c r="AT29" s="32"/>
      <c r="AU29" s="29"/>
      <c r="AV29" s="29"/>
      <c r="AW29" s="29"/>
      <c r="AX29" s="29"/>
      <c r="AY29" s="29"/>
      <c r="AZ29" s="29"/>
      <c r="BA29" s="29"/>
      <c r="BB29" s="36"/>
      <c r="BC29" s="36"/>
      <c r="BD29" s="38">
        <f t="shared" si="0"/>
        <v>14</v>
      </c>
    </row>
    <row r="30" spans="1:57" x14ac:dyDescent="0.25">
      <c r="A30" s="157" t="s">
        <v>100</v>
      </c>
      <c r="B30" s="159" t="s">
        <v>99</v>
      </c>
      <c r="C30" s="46" t="s">
        <v>9</v>
      </c>
      <c r="D30" s="33">
        <v>2</v>
      </c>
      <c r="E30" s="33">
        <v>2</v>
      </c>
      <c r="F30" s="33">
        <v>2</v>
      </c>
      <c r="G30" s="33">
        <v>2</v>
      </c>
      <c r="H30" s="33">
        <v>2</v>
      </c>
      <c r="I30" s="33">
        <v>2</v>
      </c>
      <c r="J30" s="33">
        <v>2</v>
      </c>
      <c r="K30" s="33">
        <v>2</v>
      </c>
      <c r="L30" s="33">
        <v>2</v>
      </c>
      <c r="M30" s="33">
        <v>2</v>
      </c>
      <c r="N30" s="33">
        <v>2</v>
      </c>
      <c r="O30" s="33">
        <v>2</v>
      </c>
      <c r="P30" s="33">
        <v>2</v>
      </c>
      <c r="Q30" s="33">
        <v>2</v>
      </c>
      <c r="R30" s="33">
        <v>2</v>
      </c>
      <c r="S30" s="33"/>
      <c r="T30" s="33"/>
      <c r="U30" s="36"/>
      <c r="V30" s="36" t="s">
        <v>19</v>
      </c>
      <c r="W30" s="33"/>
      <c r="X30" s="44"/>
      <c r="Y30" s="33"/>
      <c r="Z30" s="45"/>
      <c r="AA30" s="33"/>
      <c r="AB30" s="33"/>
      <c r="AC30" s="33"/>
      <c r="AD30" s="33"/>
      <c r="AE30" s="33"/>
      <c r="AF30" s="33"/>
      <c r="AG30" s="33"/>
      <c r="AH30" s="33"/>
      <c r="AI30" s="32"/>
      <c r="AJ30" s="32"/>
      <c r="AK30" s="32"/>
      <c r="AL30" s="32"/>
      <c r="AM30" s="33"/>
      <c r="AN30" s="33"/>
      <c r="AO30" s="32"/>
      <c r="AP30" s="32"/>
      <c r="AQ30" s="32"/>
      <c r="AR30" s="32"/>
      <c r="AS30" s="32"/>
      <c r="AT30" s="32"/>
      <c r="AU30" s="29" t="s">
        <v>19</v>
      </c>
      <c r="AV30" s="29" t="s">
        <v>19</v>
      </c>
      <c r="AW30" s="29" t="s">
        <v>19</v>
      </c>
      <c r="AX30" s="29" t="s">
        <v>19</v>
      </c>
      <c r="AY30" s="29" t="s">
        <v>19</v>
      </c>
      <c r="AZ30" s="29" t="s">
        <v>19</v>
      </c>
      <c r="BA30" s="29" t="s">
        <v>19</v>
      </c>
      <c r="BB30" s="36" t="s">
        <v>19</v>
      </c>
      <c r="BC30" s="36" t="s">
        <v>19</v>
      </c>
      <c r="BD30" s="47">
        <f t="shared" si="0"/>
        <v>30</v>
      </c>
    </row>
    <row r="31" spans="1:57" x14ac:dyDescent="0.25">
      <c r="A31" s="158"/>
      <c r="B31" s="160"/>
      <c r="C31" s="32" t="s">
        <v>12</v>
      </c>
      <c r="D31" s="33"/>
      <c r="E31" s="33"/>
      <c r="F31" s="33"/>
      <c r="G31" s="33"/>
      <c r="H31" s="33"/>
      <c r="I31" s="33"/>
      <c r="J31" s="33"/>
      <c r="K31" s="33">
        <v>1</v>
      </c>
      <c r="L31" s="33">
        <v>1</v>
      </c>
      <c r="M31" s="33">
        <v>1</v>
      </c>
      <c r="N31" s="33">
        <v>1</v>
      </c>
      <c r="O31" s="33">
        <v>1</v>
      </c>
      <c r="P31" s="33">
        <v>1</v>
      </c>
      <c r="Q31" s="33">
        <v>1</v>
      </c>
      <c r="R31" s="33">
        <v>1</v>
      </c>
      <c r="S31" s="33"/>
      <c r="T31" s="33"/>
      <c r="U31" s="36"/>
      <c r="V31" s="36" t="s">
        <v>19</v>
      </c>
      <c r="W31" s="33"/>
      <c r="X31" s="44"/>
      <c r="Y31" s="33"/>
      <c r="Z31" s="45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2"/>
      <c r="AN31" s="32"/>
      <c r="AO31" s="32"/>
      <c r="AP31" s="32"/>
      <c r="AQ31" s="32"/>
      <c r="AR31" s="32"/>
      <c r="AS31" s="32"/>
      <c r="AT31" s="32"/>
      <c r="AU31" s="29" t="s">
        <v>19</v>
      </c>
      <c r="AV31" s="29" t="s">
        <v>19</v>
      </c>
      <c r="AW31" s="29" t="s">
        <v>19</v>
      </c>
      <c r="AX31" s="29" t="s">
        <v>19</v>
      </c>
      <c r="AY31" s="29" t="s">
        <v>19</v>
      </c>
      <c r="AZ31" s="29" t="s">
        <v>19</v>
      </c>
      <c r="BA31" s="29" t="s">
        <v>19</v>
      </c>
      <c r="BB31" s="36" t="s">
        <v>19</v>
      </c>
      <c r="BC31" s="36" t="s">
        <v>19</v>
      </c>
      <c r="BD31" s="38">
        <f t="shared" si="0"/>
        <v>8</v>
      </c>
    </row>
    <row r="32" spans="1:57" s="93" customFormat="1" ht="25.5" x14ac:dyDescent="0.25">
      <c r="A32" s="48" t="s">
        <v>21</v>
      </c>
      <c r="B32" s="35" t="s">
        <v>22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7"/>
      <c r="Y32" s="36"/>
      <c r="Z32" s="34"/>
      <c r="AA32" s="36"/>
      <c r="AB32" s="36"/>
      <c r="AC32" s="36"/>
      <c r="AD32" s="36"/>
      <c r="AE32" s="36"/>
      <c r="AF32" s="36"/>
      <c r="AG32" s="36"/>
      <c r="AH32" s="36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36"/>
      <c r="BC32" s="36"/>
      <c r="BD32" s="38"/>
      <c r="BE32" s="6"/>
    </row>
    <row r="33" spans="1:57" x14ac:dyDescent="0.25">
      <c r="A33" s="157" t="s">
        <v>217</v>
      </c>
      <c r="B33" s="159" t="s">
        <v>43</v>
      </c>
      <c r="C33" s="46" t="s">
        <v>9</v>
      </c>
      <c r="D33" s="33">
        <v>3</v>
      </c>
      <c r="E33" s="33">
        <v>4</v>
      </c>
      <c r="F33" s="33">
        <v>4</v>
      </c>
      <c r="G33" s="33">
        <v>4</v>
      </c>
      <c r="H33" s="33">
        <v>4</v>
      </c>
      <c r="I33" s="33">
        <v>4</v>
      </c>
      <c r="J33" s="33">
        <v>4</v>
      </c>
      <c r="K33" s="33">
        <v>4</v>
      </c>
      <c r="L33" s="33">
        <v>2</v>
      </c>
      <c r="M33" s="33"/>
      <c r="N33" s="33"/>
      <c r="O33" s="33"/>
      <c r="P33" s="33"/>
      <c r="Q33" s="33"/>
      <c r="R33" s="33"/>
      <c r="S33" s="33"/>
      <c r="T33" s="33"/>
      <c r="U33" s="36"/>
      <c r="V33" s="36" t="s">
        <v>19</v>
      </c>
      <c r="W33" s="33"/>
      <c r="X33" s="44"/>
      <c r="Y33" s="33"/>
      <c r="Z33" s="45"/>
      <c r="AA33" s="33"/>
      <c r="AB33" s="33"/>
      <c r="AC33" s="33"/>
      <c r="AD33" s="33"/>
      <c r="AE33" s="33"/>
      <c r="AF33" s="33"/>
      <c r="AG33" s="33"/>
      <c r="AH33" s="33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29" t="s">
        <v>19</v>
      </c>
      <c r="AV33" s="29" t="s">
        <v>19</v>
      </c>
      <c r="AW33" s="29" t="s">
        <v>19</v>
      </c>
      <c r="AX33" s="29" t="s">
        <v>19</v>
      </c>
      <c r="AY33" s="29" t="s">
        <v>19</v>
      </c>
      <c r="AZ33" s="29" t="s">
        <v>19</v>
      </c>
      <c r="BA33" s="29" t="s">
        <v>19</v>
      </c>
      <c r="BB33" s="36" t="s">
        <v>19</v>
      </c>
      <c r="BC33" s="36" t="s">
        <v>19</v>
      </c>
      <c r="BD33" s="47">
        <f>SUM(C33:BC33)</f>
        <v>33</v>
      </c>
    </row>
    <row r="34" spans="1:57" x14ac:dyDescent="0.25">
      <c r="A34" s="158"/>
      <c r="B34" s="160"/>
      <c r="C34" s="32" t="s">
        <v>12</v>
      </c>
      <c r="D34" s="33">
        <v>3</v>
      </c>
      <c r="E34" s="33">
        <v>2</v>
      </c>
      <c r="F34" s="33">
        <v>1</v>
      </c>
      <c r="G34" s="33">
        <v>2</v>
      </c>
      <c r="H34" s="33">
        <v>1</v>
      </c>
      <c r="I34" s="33">
        <v>2</v>
      </c>
      <c r="J34" s="33">
        <v>2</v>
      </c>
      <c r="K34" s="33">
        <v>1</v>
      </c>
      <c r="L34" s="33">
        <v>1</v>
      </c>
      <c r="M34" s="33"/>
      <c r="N34" s="33"/>
      <c r="O34" s="33"/>
      <c r="P34" s="33"/>
      <c r="Q34" s="33"/>
      <c r="R34" s="33"/>
      <c r="S34" s="33"/>
      <c r="T34" s="33"/>
      <c r="U34" s="36"/>
      <c r="V34" s="36" t="s">
        <v>19</v>
      </c>
      <c r="W34" s="33"/>
      <c r="X34" s="44"/>
      <c r="Y34" s="33"/>
      <c r="Z34" s="45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2"/>
      <c r="AN34" s="32"/>
      <c r="AO34" s="32"/>
      <c r="AP34" s="32"/>
      <c r="AQ34" s="32"/>
      <c r="AR34" s="32"/>
      <c r="AS34" s="32"/>
      <c r="AT34" s="32"/>
      <c r="AU34" s="29" t="s">
        <v>19</v>
      </c>
      <c r="AV34" s="29" t="s">
        <v>19</v>
      </c>
      <c r="AW34" s="29" t="s">
        <v>19</v>
      </c>
      <c r="AX34" s="29" t="s">
        <v>19</v>
      </c>
      <c r="AY34" s="29" t="s">
        <v>19</v>
      </c>
      <c r="AZ34" s="29" t="s">
        <v>19</v>
      </c>
      <c r="BA34" s="29" t="s">
        <v>19</v>
      </c>
      <c r="BB34" s="36" t="s">
        <v>19</v>
      </c>
      <c r="BC34" s="36" t="s">
        <v>19</v>
      </c>
      <c r="BD34" s="47">
        <f>SUM(C34:BC34)</f>
        <v>15</v>
      </c>
    </row>
    <row r="35" spans="1:57" x14ac:dyDescent="0.25">
      <c r="A35" s="157" t="s">
        <v>233</v>
      </c>
      <c r="B35" s="159" t="s">
        <v>232</v>
      </c>
      <c r="C35" s="46" t="s">
        <v>9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6"/>
      <c r="V35" s="36" t="s">
        <v>19</v>
      </c>
      <c r="W35" s="33"/>
      <c r="X35" s="44"/>
      <c r="Y35" s="33"/>
      <c r="Z35" s="45"/>
      <c r="AA35" s="33"/>
      <c r="AB35" s="33"/>
      <c r="AC35" s="33"/>
      <c r="AD35" s="33">
        <v>4</v>
      </c>
      <c r="AE35" s="33">
        <v>4</v>
      </c>
      <c r="AF35" s="33">
        <v>4</v>
      </c>
      <c r="AG35" s="33">
        <v>4</v>
      </c>
      <c r="AH35" s="33">
        <v>4</v>
      </c>
      <c r="AI35" s="32">
        <v>4</v>
      </c>
      <c r="AJ35" s="32">
        <v>4</v>
      </c>
      <c r="AK35" s="32">
        <v>4</v>
      </c>
      <c r="AL35" s="32"/>
      <c r="AM35" s="32"/>
      <c r="AN35" s="32"/>
      <c r="AO35" s="32"/>
      <c r="AP35" s="32"/>
      <c r="AQ35" s="32"/>
      <c r="AR35" s="32"/>
      <c r="AS35" s="32"/>
      <c r="AT35" s="32"/>
      <c r="AU35" s="29" t="s">
        <v>19</v>
      </c>
      <c r="AV35" s="29" t="s">
        <v>19</v>
      </c>
      <c r="AW35" s="29" t="s">
        <v>19</v>
      </c>
      <c r="AX35" s="29" t="s">
        <v>19</v>
      </c>
      <c r="AY35" s="29" t="s">
        <v>19</v>
      </c>
      <c r="AZ35" s="29" t="s">
        <v>19</v>
      </c>
      <c r="BA35" s="29" t="s">
        <v>19</v>
      </c>
      <c r="BB35" s="36" t="s">
        <v>19</v>
      </c>
      <c r="BC35" s="36" t="s">
        <v>19</v>
      </c>
      <c r="BD35" s="47">
        <f>SUM(D35:BC35)</f>
        <v>32</v>
      </c>
    </row>
    <row r="36" spans="1:57" x14ac:dyDescent="0.25">
      <c r="A36" s="158"/>
      <c r="B36" s="160"/>
      <c r="C36" s="32" t="s">
        <v>12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6"/>
      <c r="V36" s="36" t="s">
        <v>19</v>
      </c>
      <c r="W36" s="33"/>
      <c r="X36" s="44"/>
      <c r="Y36" s="33"/>
      <c r="Z36" s="45"/>
      <c r="AA36" s="33"/>
      <c r="AB36" s="33"/>
      <c r="AC36" s="33"/>
      <c r="AD36" s="33">
        <v>2</v>
      </c>
      <c r="AE36" s="33">
        <v>2</v>
      </c>
      <c r="AF36" s="33">
        <v>2</v>
      </c>
      <c r="AG36" s="33">
        <v>2</v>
      </c>
      <c r="AH36" s="33">
        <v>2</v>
      </c>
      <c r="AI36" s="32">
        <v>2</v>
      </c>
      <c r="AJ36" s="32">
        <v>2</v>
      </c>
      <c r="AK36" s="32">
        <v>2</v>
      </c>
      <c r="AL36" s="32"/>
      <c r="AM36" s="32"/>
      <c r="AN36" s="32"/>
      <c r="AO36" s="32"/>
      <c r="AP36" s="32"/>
      <c r="AQ36" s="32"/>
      <c r="AR36" s="32"/>
      <c r="AS36" s="32"/>
      <c r="AT36" s="32"/>
      <c r="AU36" s="29" t="s">
        <v>19</v>
      </c>
      <c r="AV36" s="29" t="s">
        <v>19</v>
      </c>
      <c r="AW36" s="29" t="s">
        <v>19</v>
      </c>
      <c r="AX36" s="29" t="s">
        <v>19</v>
      </c>
      <c r="AY36" s="29" t="s">
        <v>19</v>
      </c>
      <c r="AZ36" s="29" t="s">
        <v>19</v>
      </c>
      <c r="BA36" s="29" t="s">
        <v>19</v>
      </c>
      <c r="BB36" s="36" t="s">
        <v>19</v>
      </c>
      <c r="BC36" s="36" t="s">
        <v>19</v>
      </c>
      <c r="BD36" s="38">
        <f>SUM(D36:BC36)</f>
        <v>16</v>
      </c>
    </row>
    <row r="37" spans="1:57" s="93" customFormat="1" x14ac:dyDescent="0.25">
      <c r="A37" s="48" t="s">
        <v>25</v>
      </c>
      <c r="B37" s="35" t="s">
        <v>26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36"/>
      <c r="Z37" s="34"/>
      <c r="AA37" s="36"/>
      <c r="AB37" s="36"/>
      <c r="AC37" s="36"/>
      <c r="AD37" s="36"/>
      <c r="AE37" s="36"/>
      <c r="AF37" s="36"/>
      <c r="AG37" s="36"/>
      <c r="AH37" s="36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 t="s">
        <v>19</v>
      </c>
      <c r="AV37" s="29" t="s">
        <v>19</v>
      </c>
      <c r="AW37" s="29" t="s">
        <v>19</v>
      </c>
      <c r="AX37" s="29" t="s">
        <v>19</v>
      </c>
      <c r="AY37" s="29" t="s">
        <v>19</v>
      </c>
      <c r="AZ37" s="29" t="s">
        <v>19</v>
      </c>
      <c r="BA37" s="29" t="s">
        <v>19</v>
      </c>
      <c r="BB37" s="36" t="s">
        <v>19</v>
      </c>
      <c r="BC37" s="36" t="s">
        <v>19</v>
      </c>
      <c r="BD37" s="38"/>
      <c r="BE37" s="6"/>
    </row>
    <row r="38" spans="1:57" s="93" customFormat="1" ht="102" x14ac:dyDescent="0.25">
      <c r="A38" s="84" t="s">
        <v>40</v>
      </c>
      <c r="B38" s="50" t="s">
        <v>231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>
        <v>6</v>
      </c>
      <c r="N38" s="33">
        <v>6</v>
      </c>
      <c r="O38" s="33">
        <v>6</v>
      </c>
      <c r="P38" s="33">
        <v>6</v>
      </c>
      <c r="Q38" s="33">
        <v>6</v>
      </c>
      <c r="R38" s="33">
        <v>6</v>
      </c>
      <c r="S38" s="33"/>
      <c r="T38" s="33"/>
      <c r="U38" s="36"/>
      <c r="V38" s="36"/>
      <c r="W38" s="33"/>
      <c r="X38" s="44"/>
      <c r="Y38" s="33"/>
      <c r="Z38" s="45"/>
      <c r="AA38" s="33"/>
      <c r="AB38" s="33"/>
      <c r="AC38" s="33"/>
      <c r="AD38" s="33"/>
      <c r="AE38" s="33"/>
      <c r="AF38" s="33"/>
      <c r="AG38" s="33"/>
      <c r="AH38" s="33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29" t="s">
        <v>19</v>
      </c>
      <c r="AV38" s="29" t="s">
        <v>19</v>
      </c>
      <c r="AW38" s="29" t="s">
        <v>19</v>
      </c>
      <c r="AX38" s="29" t="s">
        <v>19</v>
      </c>
      <c r="AY38" s="29" t="s">
        <v>19</v>
      </c>
      <c r="AZ38" s="29" t="s">
        <v>19</v>
      </c>
      <c r="BA38" s="29" t="s">
        <v>19</v>
      </c>
      <c r="BB38" s="36" t="s">
        <v>19</v>
      </c>
      <c r="BC38" s="36" t="s">
        <v>19</v>
      </c>
      <c r="BD38" s="47">
        <f t="shared" ref="BD38:BD39" si="1">SUM(D38:BC38)</f>
        <v>36</v>
      </c>
      <c r="BE38" s="6"/>
    </row>
    <row r="39" spans="1:57" s="93" customFormat="1" ht="102" x14ac:dyDescent="0.25">
      <c r="A39" s="90" t="s">
        <v>241</v>
      </c>
      <c r="B39" s="91" t="s">
        <v>242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>
        <v>30</v>
      </c>
      <c r="U39" s="36"/>
      <c r="V39" s="36"/>
      <c r="W39" s="33">
        <v>36</v>
      </c>
      <c r="X39" s="44">
        <v>36</v>
      </c>
      <c r="Y39" s="33">
        <v>36</v>
      </c>
      <c r="Z39" s="45">
        <v>36</v>
      </c>
      <c r="AA39" s="33">
        <v>36</v>
      </c>
      <c r="AB39" s="33">
        <v>36</v>
      </c>
      <c r="AC39" s="33">
        <v>36</v>
      </c>
      <c r="AD39" s="33">
        <v>6</v>
      </c>
      <c r="AE39" s="33"/>
      <c r="AF39" s="33"/>
      <c r="AG39" s="33"/>
      <c r="AH39" s="33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29" t="s">
        <v>19</v>
      </c>
      <c r="AV39" s="29" t="s">
        <v>19</v>
      </c>
      <c r="AW39" s="29" t="s">
        <v>19</v>
      </c>
      <c r="AX39" s="29" t="s">
        <v>19</v>
      </c>
      <c r="AY39" s="29" t="s">
        <v>19</v>
      </c>
      <c r="AZ39" s="29" t="s">
        <v>19</v>
      </c>
      <c r="BA39" s="29" t="s">
        <v>19</v>
      </c>
      <c r="BB39" s="36" t="s">
        <v>19</v>
      </c>
      <c r="BC39" s="36" t="s">
        <v>19</v>
      </c>
      <c r="BD39" s="47">
        <f t="shared" si="1"/>
        <v>288</v>
      </c>
      <c r="BE39" s="6"/>
    </row>
    <row r="40" spans="1:57" x14ac:dyDescent="0.25">
      <c r="A40" s="157" t="s">
        <v>37</v>
      </c>
      <c r="B40" s="159" t="s">
        <v>243</v>
      </c>
      <c r="C40" s="46" t="s">
        <v>9</v>
      </c>
      <c r="D40" s="33"/>
      <c r="E40" s="33"/>
      <c r="F40" s="33"/>
      <c r="G40" s="33"/>
      <c r="H40" s="33"/>
      <c r="I40" s="33"/>
      <c r="J40" s="33"/>
      <c r="K40" s="33"/>
      <c r="L40" s="33"/>
      <c r="M40" s="33">
        <v>6</v>
      </c>
      <c r="N40" s="33">
        <v>6</v>
      </c>
      <c r="O40" s="33">
        <v>6</v>
      </c>
      <c r="P40" s="33">
        <v>6</v>
      </c>
      <c r="Q40" s="33">
        <v>6</v>
      </c>
      <c r="R40" s="33">
        <v>5</v>
      </c>
      <c r="S40" s="33">
        <v>6</v>
      </c>
      <c r="T40" s="33"/>
      <c r="U40" s="36"/>
      <c r="V40" s="36" t="s">
        <v>19</v>
      </c>
      <c r="W40" s="33"/>
      <c r="X40" s="44"/>
      <c r="Y40" s="33"/>
      <c r="Z40" s="45"/>
      <c r="AA40" s="33"/>
      <c r="AB40" s="33"/>
      <c r="AC40" s="33"/>
      <c r="AD40" s="33"/>
      <c r="AE40" s="33"/>
      <c r="AF40" s="33"/>
      <c r="AG40" s="33"/>
      <c r="AH40" s="33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29" t="s">
        <v>19</v>
      </c>
      <c r="AV40" s="29" t="s">
        <v>19</v>
      </c>
      <c r="AW40" s="29" t="s">
        <v>19</v>
      </c>
      <c r="AX40" s="29" t="s">
        <v>19</v>
      </c>
      <c r="AY40" s="29" t="s">
        <v>19</v>
      </c>
      <c r="AZ40" s="29" t="s">
        <v>19</v>
      </c>
      <c r="BA40" s="29" t="s">
        <v>19</v>
      </c>
      <c r="BB40" s="36" t="s">
        <v>19</v>
      </c>
      <c r="BC40" s="36" t="s">
        <v>19</v>
      </c>
      <c r="BD40" s="47">
        <f>SUM(D40:BC40)</f>
        <v>41</v>
      </c>
    </row>
    <row r="41" spans="1:57" x14ac:dyDescent="0.25">
      <c r="A41" s="158"/>
      <c r="B41" s="160"/>
      <c r="C41" s="32" t="s">
        <v>12</v>
      </c>
      <c r="D41" s="33"/>
      <c r="E41" s="33"/>
      <c r="F41" s="33"/>
      <c r="G41" s="33"/>
      <c r="H41" s="33"/>
      <c r="I41" s="33"/>
      <c r="J41" s="33"/>
      <c r="K41" s="33"/>
      <c r="L41" s="33">
        <v>3</v>
      </c>
      <c r="M41" s="33">
        <v>3</v>
      </c>
      <c r="N41" s="33">
        <v>3</v>
      </c>
      <c r="O41" s="33">
        <v>3</v>
      </c>
      <c r="P41" s="33">
        <v>3</v>
      </c>
      <c r="Q41" s="33">
        <v>3</v>
      </c>
      <c r="R41" s="33">
        <v>3</v>
      </c>
      <c r="S41" s="33">
        <v>3</v>
      </c>
      <c r="T41" s="33">
        <v>8</v>
      </c>
      <c r="U41" s="36"/>
      <c r="V41" s="36" t="s">
        <v>19</v>
      </c>
      <c r="W41" s="33"/>
      <c r="X41" s="44"/>
      <c r="Y41" s="33"/>
      <c r="Z41" s="45"/>
      <c r="AA41" s="33"/>
      <c r="AB41" s="33"/>
      <c r="AC41" s="33"/>
      <c r="AD41" s="33"/>
      <c r="AE41" s="33"/>
      <c r="AF41" s="33"/>
      <c r="AG41" s="33"/>
      <c r="AH41" s="33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29" t="s">
        <v>19</v>
      </c>
      <c r="AV41" s="29" t="s">
        <v>19</v>
      </c>
      <c r="AW41" s="29" t="s">
        <v>19</v>
      </c>
      <c r="AX41" s="29" t="s">
        <v>19</v>
      </c>
      <c r="AY41" s="29" t="s">
        <v>19</v>
      </c>
      <c r="AZ41" s="29" t="s">
        <v>19</v>
      </c>
      <c r="BA41" s="29" t="s">
        <v>19</v>
      </c>
      <c r="BB41" s="36" t="s">
        <v>19</v>
      </c>
      <c r="BC41" s="36" t="s">
        <v>19</v>
      </c>
      <c r="BD41" s="38">
        <f>SUM(D41:BC41)</f>
        <v>32</v>
      </c>
    </row>
    <row r="42" spans="1:57" s="94" customFormat="1" ht="38.25" x14ac:dyDescent="0.2">
      <c r="A42" s="49" t="s">
        <v>40</v>
      </c>
      <c r="B42" s="50" t="s">
        <v>244</v>
      </c>
      <c r="C42" s="51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3"/>
      <c r="V42" s="53" t="s">
        <v>19</v>
      </c>
      <c r="W42" s="52"/>
      <c r="X42" s="52"/>
      <c r="Y42" s="52"/>
      <c r="Z42" s="52"/>
      <c r="AA42" s="52"/>
      <c r="AB42" s="52"/>
      <c r="AC42" s="52"/>
      <c r="AD42" s="52"/>
      <c r="AE42" s="52">
        <v>12</v>
      </c>
      <c r="AF42" s="52">
        <v>12</v>
      </c>
      <c r="AG42" s="52">
        <v>12</v>
      </c>
      <c r="AH42" s="52">
        <v>12</v>
      </c>
      <c r="AI42" s="52">
        <v>6</v>
      </c>
      <c r="AJ42" s="51">
        <v>6</v>
      </c>
      <c r="AK42" s="51">
        <v>6</v>
      </c>
      <c r="AL42" s="51">
        <v>6</v>
      </c>
      <c r="AM42" s="51">
        <v>6</v>
      </c>
      <c r="AN42" s="51">
        <v>6</v>
      </c>
      <c r="AO42" s="51">
        <v>6</v>
      </c>
      <c r="AP42" s="51">
        <v>6</v>
      </c>
      <c r="AQ42" s="51">
        <v>6</v>
      </c>
      <c r="AR42" s="51">
        <v>6</v>
      </c>
      <c r="AS42" s="51"/>
      <c r="AT42" s="51"/>
      <c r="AU42" s="54" t="s">
        <v>19</v>
      </c>
      <c r="AV42" s="54" t="s">
        <v>19</v>
      </c>
      <c r="AW42" s="54" t="s">
        <v>19</v>
      </c>
      <c r="AX42" s="54" t="s">
        <v>19</v>
      </c>
      <c r="AY42" s="54" t="s">
        <v>19</v>
      </c>
      <c r="AZ42" s="54" t="s">
        <v>19</v>
      </c>
      <c r="BA42" s="54" t="s">
        <v>19</v>
      </c>
      <c r="BB42" s="54" t="s">
        <v>19</v>
      </c>
      <c r="BC42" s="53" t="s">
        <v>19</v>
      </c>
      <c r="BD42" s="55">
        <f>SUM(C42:BC42)</f>
        <v>108</v>
      </c>
      <c r="BE42" s="110"/>
    </row>
    <row r="43" spans="1:57" x14ac:dyDescent="0.25">
      <c r="A43" s="49" t="s">
        <v>45</v>
      </c>
      <c r="B43" s="50" t="s">
        <v>44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>
        <v>6</v>
      </c>
      <c r="S43" s="33">
        <v>30</v>
      </c>
      <c r="T43" s="33"/>
      <c r="U43" s="36"/>
      <c r="V43" s="36"/>
      <c r="W43" s="33"/>
      <c r="X43" s="44"/>
      <c r="Y43" s="33"/>
      <c r="Z43" s="56"/>
      <c r="AA43" s="32"/>
      <c r="AB43" s="32"/>
      <c r="AC43" s="32"/>
      <c r="AD43" s="32">
        <v>30</v>
      </c>
      <c r="AE43" s="32">
        <v>6</v>
      </c>
      <c r="AF43" s="32"/>
      <c r="AG43" s="32"/>
      <c r="AH43" s="32"/>
      <c r="AI43" s="32"/>
      <c r="AJ43" s="32"/>
      <c r="AK43" s="32"/>
      <c r="AL43" s="32"/>
      <c r="AM43" s="32"/>
      <c r="AN43" s="32">
        <v>18</v>
      </c>
      <c r="AO43" s="32">
        <v>18</v>
      </c>
      <c r="AP43" s="32"/>
      <c r="AQ43" s="32"/>
      <c r="AR43" s="32"/>
      <c r="AS43" s="32">
        <v>18</v>
      </c>
      <c r="AT43" s="32">
        <v>18</v>
      </c>
      <c r="AU43" s="29"/>
      <c r="AV43" s="29"/>
      <c r="AW43" s="29"/>
      <c r="AX43" s="29"/>
      <c r="AY43" s="29"/>
      <c r="AZ43" s="29"/>
      <c r="BA43" s="29"/>
      <c r="BB43" s="36"/>
      <c r="BC43" s="36"/>
      <c r="BD43" s="57">
        <v>144</v>
      </c>
    </row>
    <row r="44" spans="1:57" x14ac:dyDescent="0.25">
      <c r="A44" s="161" t="s">
        <v>28</v>
      </c>
      <c r="B44" s="162"/>
      <c r="C44" s="32"/>
      <c r="D44" s="33">
        <f t="shared" ref="D44:P44" si="2">D8+D10+D14+D16+D12+D18+D20+D22+D24+D26+D28+D30+D33+D35+D39+D40</f>
        <v>36</v>
      </c>
      <c r="E44" s="33">
        <f t="shared" si="2"/>
        <v>36</v>
      </c>
      <c r="F44" s="33">
        <f t="shared" si="2"/>
        <v>36</v>
      </c>
      <c r="G44" s="33">
        <f t="shared" si="2"/>
        <v>36</v>
      </c>
      <c r="H44" s="33">
        <f t="shared" si="2"/>
        <v>30</v>
      </c>
      <c r="I44" s="33">
        <f t="shared" si="2"/>
        <v>36</v>
      </c>
      <c r="J44" s="33">
        <f t="shared" si="2"/>
        <v>36</v>
      </c>
      <c r="K44" s="33">
        <f t="shared" si="2"/>
        <v>36</v>
      </c>
      <c r="L44" s="33">
        <f t="shared" si="2"/>
        <v>36</v>
      </c>
      <c r="M44" s="33">
        <f t="shared" si="2"/>
        <v>36</v>
      </c>
      <c r="N44" s="33">
        <f t="shared" si="2"/>
        <v>36</v>
      </c>
      <c r="O44" s="33">
        <f t="shared" si="2"/>
        <v>36</v>
      </c>
      <c r="P44" s="33">
        <f t="shared" si="2"/>
        <v>36</v>
      </c>
      <c r="Q44" s="33">
        <f t="shared" ref="Q44" si="3">Q8+Q10+Q14+Q16+Q12+Q18+Q20+Q22+Q24+Q26+Q28+Q30+Q33+Q35+Q39+Q40</f>
        <v>36</v>
      </c>
      <c r="R44" s="33">
        <f>R8+R10+R14+R16+R12+R18+R20+R22+R24+R26+R28+R30+R33+R43+R35+R39+R40</f>
        <v>36</v>
      </c>
      <c r="S44" s="33">
        <f>S8+S43+S10+S14+S16+S18+S20+S22+S24+S26+S28+S30+S33+S35+S39+S40</f>
        <v>36</v>
      </c>
      <c r="T44" s="33">
        <f t="shared" ref="T44" si="4">T8+T10+T14+T16+T18+T20+T22+T24+T26+T28+T30+T33+T35+T39+T40</f>
        <v>30</v>
      </c>
      <c r="U44" s="36"/>
      <c r="V44" s="36" t="s">
        <v>19</v>
      </c>
      <c r="W44" s="33">
        <v>36</v>
      </c>
      <c r="X44" s="44">
        <v>36</v>
      </c>
      <c r="Y44" s="33">
        <v>36</v>
      </c>
      <c r="Z44" s="45">
        <v>36</v>
      </c>
      <c r="AA44" s="33">
        <v>36</v>
      </c>
      <c r="AB44" s="33">
        <v>36</v>
      </c>
      <c r="AC44" s="33">
        <v>36</v>
      </c>
      <c r="AD44" s="33">
        <v>36</v>
      </c>
      <c r="AE44" s="33">
        <v>36</v>
      </c>
      <c r="AF44" s="33">
        <v>36</v>
      </c>
      <c r="AG44" s="33">
        <v>36</v>
      </c>
      <c r="AH44" s="33">
        <v>36</v>
      </c>
      <c r="AI44" s="33">
        <v>36</v>
      </c>
      <c r="AJ44" s="33">
        <v>36</v>
      </c>
      <c r="AK44" s="33">
        <v>36</v>
      </c>
      <c r="AL44" s="33">
        <v>36</v>
      </c>
      <c r="AM44" s="33">
        <v>36</v>
      </c>
      <c r="AN44" s="33">
        <v>36</v>
      </c>
      <c r="AO44" s="33">
        <v>36</v>
      </c>
      <c r="AP44" s="33">
        <v>36</v>
      </c>
      <c r="AQ44" s="33">
        <v>36</v>
      </c>
      <c r="AR44" s="33">
        <v>36</v>
      </c>
      <c r="AS44" s="33">
        <v>36</v>
      </c>
      <c r="AT44" s="33">
        <v>36</v>
      </c>
      <c r="AU44" s="29"/>
      <c r="AV44" s="29"/>
      <c r="AW44" s="29"/>
      <c r="AX44" s="29"/>
      <c r="AY44" s="29"/>
      <c r="AZ44" s="29"/>
      <c r="BA44" s="29"/>
      <c r="BB44" s="36"/>
      <c r="BC44" s="36"/>
      <c r="BD44" s="105">
        <f>BD8+BD10+BD12+BD14+BD16+BD18+BD20+BD22+BD24+BD26+BD28+BD30+BD33+BD35+BD40+BD46+BD38+BD39+BD42+BD43</f>
        <v>1488</v>
      </c>
    </row>
    <row r="45" spans="1:57" x14ac:dyDescent="0.25">
      <c r="A45" s="161" t="s">
        <v>29</v>
      </c>
      <c r="B45" s="162"/>
      <c r="C45" s="32"/>
      <c r="D45" s="33">
        <f t="shared" ref="D45:R45" si="5">D11+D9+D13+D15+D17+D19+D21+D23+D25+D27+D31+D34+D41</f>
        <v>18</v>
      </c>
      <c r="E45" s="33">
        <f t="shared" si="5"/>
        <v>18</v>
      </c>
      <c r="F45" s="33">
        <f t="shared" si="5"/>
        <v>18</v>
      </c>
      <c r="G45" s="33">
        <f t="shared" si="5"/>
        <v>18</v>
      </c>
      <c r="H45" s="33">
        <f t="shared" si="5"/>
        <v>15</v>
      </c>
      <c r="I45" s="33">
        <f t="shared" si="5"/>
        <v>18</v>
      </c>
      <c r="J45" s="33">
        <f t="shared" si="5"/>
        <v>18</v>
      </c>
      <c r="K45" s="33">
        <f t="shared" si="5"/>
        <v>18</v>
      </c>
      <c r="L45" s="33">
        <f t="shared" si="5"/>
        <v>18</v>
      </c>
      <c r="M45" s="33">
        <f t="shared" si="5"/>
        <v>18</v>
      </c>
      <c r="N45" s="33">
        <f t="shared" si="5"/>
        <v>18</v>
      </c>
      <c r="O45" s="33">
        <f t="shared" si="5"/>
        <v>18</v>
      </c>
      <c r="P45" s="33">
        <f t="shared" si="5"/>
        <v>18</v>
      </c>
      <c r="Q45" s="33">
        <f t="shared" si="5"/>
        <v>18</v>
      </c>
      <c r="R45" s="33">
        <f t="shared" si="5"/>
        <v>18</v>
      </c>
      <c r="S45" s="33">
        <f>S11+S9+S13+S15+S17+S19+S21+S23+S25+S27+S31+S34+S41</f>
        <v>18</v>
      </c>
      <c r="T45" s="33">
        <f>T11+T9+T13+T15+T17+T19+T21+T23+T25+T27+T31+T34+T41</f>
        <v>15</v>
      </c>
      <c r="U45" s="36"/>
      <c r="V45" s="36" t="s">
        <v>19</v>
      </c>
      <c r="W45" s="33">
        <v>18</v>
      </c>
      <c r="X45" s="44">
        <v>18</v>
      </c>
      <c r="Y45" s="33">
        <v>18</v>
      </c>
      <c r="Z45" s="45">
        <v>18</v>
      </c>
      <c r="AA45" s="33">
        <v>18</v>
      </c>
      <c r="AB45" s="33">
        <v>18</v>
      </c>
      <c r="AC45" s="33">
        <v>18</v>
      </c>
      <c r="AD45" s="33">
        <v>18</v>
      </c>
      <c r="AE45" s="33">
        <v>18</v>
      </c>
      <c r="AF45" s="33">
        <v>18</v>
      </c>
      <c r="AG45" s="33">
        <v>18</v>
      </c>
      <c r="AH45" s="33">
        <v>18</v>
      </c>
      <c r="AI45" s="33">
        <v>18</v>
      </c>
      <c r="AJ45" s="33">
        <v>18</v>
      </c>
      <c r="AK45" s="33">
        <v>18</v>
      </c>
      <c r="AL45" s="33">
        <v>18</v>
      </c>
      <c r="AM45" s="33">
        <v>18</v>
      </c>
      <c r="AN45" s="33">
        <v>18</v>
      </c>
      <c r="AO45" s="33">
        <v>18</v>
      </c>
      <c r="AP45" s="33">
        <v>18</v>
      </c>
      <c r="AQ45" s="33">
        <v>18</v>
      </c>
      <c r="AR45" s="33">
        <v>18</v>
      </c>
      <c r="AS45" s="33">
        <v>18</v>
      </c>
      <c r="AT45" s="33">
        <v>18</v>
      </c>
      <c r="AU45" s="29"/>
      <c r="AV45" s="29"/>
      <c r="AW45" s="29"/>
      <c r="AX45" s="29"/>
      <c r="AY45" s="29"/>
      <c r="AZ45" s="29"/>
      <c r="BA45" s="29"/>
      <c r="BB45" s="36"/>
      <c r="BC45" s="36"/>
      <c r="BD45" s="47"/>
    </row>
    <row r="46" spans="1:57" x14ac:dyDescent="0.25">
      <c r="A46" s="161" t="s">
        <v>30</v>
      </c>
      <c r="B46" s="162"/>
      <c r="C46" s="33"/>
      <c r="D46" s="33">
        <f>SUM(D44:D45)</f>
        <v>54</v>
      </c>
      <c r="E46" s="33">
        <f>SUM(E44:E45)</f>
        <v>54</v>
      </c>
      <c r="F46" s="33">
        <f>SUM(F44:F45)</f>
        <v>54</v>
      </c>
      <c r="G46" s="33">
        <f t="shared" ref="G46:S46" si="6">SUM(G44:G45)</f>
        <v>54</v>
      </c>
      <c r="H46" s="33">
        <f t="shared" si="6"/>
        <v>45</v>
      </c>
      <c r="I46" s="33">
        <f t="shared" si="6"/>
        <v>54</v>
      </c>
      <c r="J46" s="33">
        <f t="shared" si="6"/>
        <v>54</v>
      </c>
      <c r="K46" s="33">
        <f t="shared" si="6"/>
        <v>54</v>
      </c>
      <c r="L46" s="33">
        <f t="shared" si="6"/>
        <v>54</v>
      </c>
      <c r="M46" s="33">
        <f t="shared" si="6"/>
        <v>54</v>
      </c>
      <c r="N46" s="33">
        <f t="shared" si="6"/>
        <v>54</v>
      </c>
      <c r="O46" s="33">
        <f t="shared" si="6"/>
        <v>54</v>
      </c>
      <c r="P46" s="33">
        <f t="shared" si="6"/>
        <v>54</v>
      </c>
      <c r="Q46" s="33">
        <f t="shared" si="6"/>
        <v>54</v>
      </c>
      <c r="R46" s="33">
        <f t="shared" si="6"/>
        <v>54</v>
      </c>
      <c r="S46" s="33">
        <f t="shared" si="6"/>
        <v>54</v>
      </c>
      <c r="T46" s="33">
        <f>SUM(T44:T45)</f>
        <v>45</v>
      </c>
      <c r="U46" s="36"/>
      <c r="V46" s="36" t="s">
        <v>19</v>
      </c>
      <c r="W46" s="33">
        <f>SUM(W44:W45)</f>
        <v>54</v>
      </c>
      <c r="X46" s="44">
        <f>SUM(X44:X45)</f>
        <v>54</v>
      </c>
      <c r="Y46" s="33">
        <f>SUM(Y44:Y45)</f>
        <v>54</v>
      </c>
      <c r="Z46" s="45">
        <f t="shared" ref="Z46:AL46" si="7">SUM(Z44:Z45)</f>
        <v>54</v>
      </c>
      <c r="AA46" s="33">
        <f t="shared" si="7"/>
        <v>54</v>
      </c>
      <c r="AB46" s="33">
        <f t="shared" si="7"/>
        <v>54</v>
      </c>
      <c r="AC46" s="33">
        <f t="shared" si="7"/>
        <v>54</v>
      </c>
      <c r="AD46" s="33">
        <f t="shared" si="7"/>
        <v>54</v>
      </c>
      <c r="AE46" s="33">
        <f t="shared" si="7"/>
        <v>54</v>
      </c>
      <c r="AF46" s="33">
        <f t="shared" si="7"/>
        <v>54</v>
      </c>
      <c r="AG46" s="33">
        <f t="shared" si="7"/>
        <v>54</v>
      </c>
      <c r="AH46" s="33">
        <f t="shared" si="7"/>
        <v>54</v>
      </c>
      <c r="AI46" s="33">
        <f t="shared" si="7"/>
        <v>54</v>
      </c>
      <c r="AJ46" s="33">
        <f t="shared" si="7"/>
        <v>54</v>
      </c>
      <c r="AK46" s="33">
        <f t="shared" si="7"/>
        <v>54</v>
      </c>
      <c r="AL46" s="33">
        <f t="shared" si="7"/>
        <v>54</v>
      </c>
      <c r="AM46" s="33">
        <f>SUM(AM44:AM45)</f>
        <v>54</v>
      </c>
      <c r="AN46" s="33">
        <f>SUM(AN44:AN45)</f>
        <v>54</v>
      </c>
      <c r="AO46" s="33">
        <f>SUM(AO44:AO45)</f>
        <v>54</v>
      </c>
      <c r="AP46" s="33">
        <f t="shared" ref="AP46:AT46" si="8">SUM(AP44:AP45)</f>
        <v>54</v>
      </c>
      <c r="AQ46" s="33">
        <f t="shared" si="8"/>
        <v>54</v>
      </c>
      <c r="AR46" s="33">
        <f t="shared" si="8"/>
        <v>54</v>
      </c>
      <c r="AS46" s="33">
        <f t="shared" si="8"/>
        <v>54</v>
      </c>
      <c r="AT46" s="33">
        <f t="shared" si="8"/>
        <v>54</v>
      </c>
      <c r="AU46" s="29"/>
      <c r="AV46" s="29"/>
      <c r="AW46" s="29"/>
      <c r="AX46" s="29"/>
      <c r="AY46" s="29"/>
      <c r="AZ46" s="29"/>
      <c r="BA46" s="29"/>
      <c r="BB46" s="36"/>
      <c r="BC46" s="36"/>
      <c r="BD46" s="106">
        <v>1</v>
      </c>
    </row>
    <row r="47" spans="1:57" ht="15" customHeight="1" x14ac:dyDescent="0.25">
      <c r="A47" s="59"/>
      <c r="B47" s="60" t="s">
        <v>39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59"/>
      <c r="Z47" s="60"/>
      <c r="AA47" s="60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2"/>
      <c r="AN47" s="62"/>
      <c r="AO47" s="62"/>
      <c r="AP47" s="62"/>
      <c r="AQ47" s="62"/>
      <c r="AR47" s="62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</row>
    <row r="48" spans="1:57" x14ac:dyDescent="0.25">
      <c r="A48" s="59"/>
      <c r="B48" s="59" t="s">
        <v>35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63"/>
    </row>
    <row r="49" spans="1:56" x14ac:dyDescent="0.25">
      <c r="A49" s="59"/>
      <c r="B49" s="59" t="s">
        <v>34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63"/>
    </row>
    <row r="50" spans="1:56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7"/>
      <c r="AA50" s="7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6" x14ac:dyDescent="0.25">
      <c r="Y51" s="5"/>
    </row>
    <row r="52" spans="1:56" x14ac:dyDescent="0.25">
      <c r="Y52" s="5"/>
    </row>
    <row r="53" spans="1:56" x14ac:dyDescent="0.25">
      <c r="Y53" s="5"/>
    </row>
    <row r="54" spans="1:56" x14ac:dyDescent="0.25">
      <c r="Y54" s="5"/>
    </row>
    <row r="55" spans="1:56" x14ac:dyDescent="0.25">
      <c r="Y55" s="5"/>
    </row>
    <row r="56" spans="1:56" x14ac:dyDescent="0.25">
      <c r="Y56" s="5"/>
    </row>
    <row r="57" spans="1:56" x14ac:dyDescent="0.25">
      <c r="Y57" s="5"/>
    </row>
    <row r="58" spans="1:56" x14ac:dyDescent="0.25">
      <c r="Y58" s="5"/>
    </row>
    <row r="59" spans="1:56" x14ac:dyDescent="0.25">
      <c r="Y59" s="5"/>
    </row>
    <row r="60" spans="1:56" x14ac:dyDescent="0.25">
      <c r="Y60" s="5"/>
    </row>
    <row r="61" spans="1:56" x14ac:dyDescent="0.25">
      <c r="Y61" s="5"/>
    </row>
    <row r="62" spans="1:56" x14ac:dyDescent="0.25">
      <c r="Y62" s="5"/>
    </row>
    <row r="63" spans="1:56" x14ac:dyDescent="0.25">
      <c r="Y63" s="5"/>
    </row>
    <row r="64" spans="1:56" x14ac:dyDescent="0.25">
      <c r="Y64" s="5"/>
    </row>
    <row r="65" spans="25:25" x14ac:dyDescent="0.25">
      <c r="Y65" s="5"/>
    </row>
    <row r="66" spans="25:25" x14ac:dyDescent="0.25">
      <c r="Y66" s="5"/>
    </row>
    <row r="67" spans="25:25" x14ac:dyDescent="0.25">
      <c r="Y67" s="5"/>
    </row>
    <row r="68" spans="25:25" x14ac:dyDescent="0.25">
      <c r="Y68" s="5"/>
    </row>
    <row r="69" spans="25:25" x14ac:dyDescent="0.25">
      <c r="Y69" s="5"/>
    </row>
    <row r="70" spans="25:25" x14ac:dyDescent="0.25">
      <c r="Y70" s="5"/>
    </row>
    <row r="71" spans="25:25" x14ac:dyDescent="0.25">
      <c r="Y71" s="5"/>
    </row>
    <row r="72" spans="25:25" x14ac:dyDescent="0.25">
      <c r="Y72" s="5"/>
    </row>
    <row r="73" spans="25:25" x14ac:dyDescent="0.25">
      <c r="Y73" s="5"/>
    </row>
    <row r="74" spans="25:25" x14ac:dyDescent="0.25">
      <c r="Y74" s="5"/>
    </row>
    <row r="75" spans="25:25" x14ac:dyDescent="0.25">
      <c r="Y75" s="5"/>
    </row>
    <row r="76" spans="25:25" x14ac:dyDescent="0.25">
      <c r="Y76" s="5"/>
    </row>
    <row r="77" spans="25:25" x14ac:dyDescent="0.25">
      <c r="Y77" s="5"/>
    </row>
    <row r="78" spans="25:25" x14ac:dyDescent="0.25">
      <c r="Y78" s="5"/>
    </row>
    <row r="79" spans="25:25" x14ac:dyDescent="0.25">
      <c r="Y79" s="5"/>
    </row>
    <row r="80" spans="25:25" x14ac:dyDescent="0.25">
      <c r="Y80" s="5"/>
    </row>
    <row r="81" spans="25:25" x14ac:dyDescent="0.25">
      <c r="Y81" s="5"/>
    </row>
    <row r="82" spans="25:25" x14ac:dyDescent="0.25">
      <c r="Y82" s="5"/>
    </row>
    <row r="83" spans="25:25" x14ac:dyDescent="0.25">
      <c r="Y83" s="5"/>
    </row>
    <row r="84" spans="25:25" x14ac:dyDescent="0.25">
      <c r="Y84" s="5"/>
    </row>
    <row r="85" spans="25:25" x14ac:dyDescent="0.25">
      <c r="Y85" s="5"/>
    </row>
    <row r="86" spans="25:25" x14ac:dyDescent="0.25">
      <c r="Y86" s="5"/>
    </row>
    <row r="87" spans="25:25" x14ac:dyDescent="0.25">
      <c r="Y87" s="5"/>
    </row>
    <row r="88" spans="25:25" x14ac:dyDescent="0.25">
      <c r="Y88" s="5"/>
    </row>
    <row r="89" spans="25:25" x14ac:dyDescent="0.25">
      <c r="Y89" s="5"/>
    </row>
    <row r="90" spans="25:25" x14ac:dyDescent="0.25">
      <c r="Y90" s="5"/>
    </row>
    <row r="91" spans="25:25" x14ac:dyDescent="0.25">
      <c r="Y91" s="5"/>
    </row>
    <row r="92" spans="25:25" x14ac:dyDescent="0.25">
      <c r="Y92" s="5"/>
    </row>
    <row r="93" spans="25:25" x14ac:dyDescent="0.25">
      <c r="Y93" s="5"/>
    </row>
    <row r="94" spans="25:25" x14ac:dyDescent="0.25">
      <c r="Y94" s="5"/>
    </row>
    <row r="95" spans="25:25" x14ac:dyDescent="0.25">
      <c r="Y95" s="5"/>
    </row>
    <row r="96" spans="25:25" x14ac:dyDescent="0.25">
      <c r="Y96" s="5"/>
    </row>
    <row r="97" spans="25:25" x14ac:dyDescent="0.25">
      <c r="Y97" s="5"/>
    </row>
    <row r="98" spans="25:25" x14ac:dyDescent="0.25">
      <c r="Y98" s="5"/>
    </row>
    <row r="99" spans="25:25" x14ac:dyDescent="0.25">
      <c r="Y99" s="5"/>
    </row>
    <row r="100" spans="25:25" x14ac:dyDescent="0.25">
      <c r="Y100" s="5"/>
    </row>
    <row r="101" spans="25:25" x14ac:dyDescent="0.25">
      <c r="Y101" s="5"/>
    </row>
    <row r="102" spans="25:25" x14ac:dyDescent="0.25">
      <c r="Y102" s="5"/>
    </row>
    <row r="103" spans="25:25" x14ac:dyDescent="0.25">
      <c r="Y103" s="5"/>
    </row>
    <row r="104" spans="25:25" x14ac:dyDescent="0.25">
      <c r="Y104" s="5"/>
    </row>
    <row r="105" spans="25:25" x14ac:dyDescent="0.25">
      <c r="Y105" s="5"/>
    </row>
    <row r="106" spans="25:25" x14ac:dyDescent="0.25">
      <c r="Y106" s="5"/>
    </row>
    <row r="107" spans="25:25" x14ac:dyDescent="0.25">
      <c r="Y107" s="5"/>
    </row>
    <row r="108" spans="25:25" x14ac:dyDescent="0.25">
      <c r="Y108" s="5"/>
    </row>
    <row r="109" spans="25:25" x14ac:dyDescent="0.25">
      <c r="Y109" s="5"/>
    </row>
    <row r="110" spans="25:25" x14ac:dyDescent="0.25">
      <c r="Y110" s="5"/>
    </row>
    <row r="111" spans="25:25" x14ac:dyDescent="0.25">
      <c r="Y111" s="5"/>
    </row>
    <row r="112" spans="25:25" x14ac:dyDescent="0.25">
      <c r="Y112" s="5"/>
    </row>
    <row r="113" spans="25:25" x14ac:dyDescent="0.25">
      <c r="Y113" s="5"/>
    </row>
    <row r="114" spans="25:25" x14ac:dyDescent="0.25">
      <c r="Y114" s="5"/>
    </row>
    <row r="115" spans="25:25" x14ac:dyDescent="0.25">
      <c r="Y115" s="5"/>
    </row>
    <row r="116" spans="25:25" x14ac:dyDescent="0.25">
      <c r="Y116" s="5"/>
    </row>
    <row r="117" spans="25:25" x14ac:dyDescent="0.25">
      <c r="Y117" s="5"/>
    </row>
    <row r="118" spans="25:25" x14ac:dyDescent="0.25">
      <c r="Y118" s="5"/>
    </row>
    <row r="119" spans="25:25" x14ac:dyDescent="0.25">
      <c r="Y119" s="5"/>
    </row>
    <row r="120" spans="25:25" x14ac:dyDescent="0.25">
      <c r="Y120" s="5"/>
    </row>
    <row r="121" spans="25:25" x14ac:dyDescent="0.25">
      <c r="Y121" s="5"/>
    </row>
    <row r="122" spans="25:25" x14ac:dyDescent="0.25">
      <c r="Y122" s="5"/>
    </row>
    <row r="123" spans="25:25" x14ac:dyDescent="0.25">
      <c r="Y123" s="5"/>
    </row>
    <row r="124" spans="25:25" x14ac:dyDescent="0.25">
      <c r="Y124" s="5"/>
    </row>
    <row r="125" spans="25:25" x14ac:dyDescent="0.25">
      <c r="Y125" s="5"/>
    </row>
    <row r="126" spans="25:25" x14ac:dyDescent="0.25">
      <c r="Y126" s="5"/>
    </row>
    <row r="127" spans="25:25" x14ac:dyDescent="0.25">
      <c r="Y127" s="5"/>
    </row>
    <row r="128" spans="25:25" x14ac:dyDescent="0.25">
      <c r="Y128" s="5"/>
    </row>
    <row r="129" spans="25:25" x14ac:dyDescent="0.25">
      <c r="Y129" s="5"/>
    </row>
    <row r="130" spans="25:25" x14ac:dyDescent="0.25">
      <c r="Y130" s="5"/>
    </row>
    <row r="131" spans="25:25" x14ac:dyDescent="0.25">
      <c r="Y131" s="5"/>
    </row>
    <row r="132" spans="25:25" x14ac:dyDescent="0.25">
      <c r="Y132" s="5"/>
    </row>
    <row r="133" spans="25:25" x14ac:dyDescent="0.25">
      <c r="Y133" s="5"/>
    </row>
    <row r="134" spans="25:25" x14ac:dyDescent="0.25">
      <c r="Y134" s="5"/>
    </row>
    <row r="135" spans="25:25" x14ac:dyDescent="0.25">
      <c r="Y135" s="5"/>
    </row>
    <row r="136" spans="25:25" x14ac:dyDescent="0.25">
      <c r="Y136" s="5"/>
    </row>
    <row r="137" spans="25:25" x14ac:dyDescent="0.25">
      <c r="Y137" s="5"/>
    </row>
    <row r="138" spans="25:25" x14ac:dyDescent="0.25">
      <c r="Y138" s="5"/>
    </row>
    <row r="139" spans="25:25" x14ac:dyDescent="0.25">
      <c r="Y139" s="5"/>
    </row>
    <row r="140" spans="25:25" x14ac:dyDescent="0.25">
      <c r="Y140" s="5"/>
    </row>
    <row r="141" spans="25:25" x14ac:dyDescent="0.25">
      <c r="Y141" s="5"/>
    </row>
    <row r="142" spans="25:25" x14ac:dyDescent="0.25">
      <c r="Y142" s="5"/>
    </row>
    <row r="143" spans="25:25" x14ac:dyDescent="0.25">
      <c r="Y143" s="5"/>
    </row>
    <row r="144" spans="25:25" x14ac:dyDescent="0.25">
      <c r="Y144" s="5"/>
    </row>
    <row r="145" spans="25:25" x14ac:dyDescent="0.25">
      <c r="Y145" s="5"/>
    </row>
    <row r="146" spans="25:25" x14ac:dyDescent="0.25">
      <c r="Y146" s="5"/>
    </row>
    <row r="147" spans="25:25" x14ac:dyDescent="0.25">
      <c r="Y147" s="5"/>
    </row>
    <row r="148" spans="25:25" x14ac:dyDescent="0.25">
      <c r="Y148" s="5"/>
    </row>
    <row r="149" spans="25:25" x14ac:dyDescent="0.25">
      <c r="Y149" s="5"/>
    </row>
    <row r="150" spans="25:25" x14ac:dyDescent="0.25">
      <c r="Y150" s="5"/>
    </row>
    <row r="151" spans="25:25" x14ac:dyDescent="0.25">
      <c r="Y151" s="5"/>
    </row>
    <row r="152" spans="25:25" x14ac:dyDescent="0.25">
      <c r="Y152" s="5"/>
    </row>
    <row r="153" spans="25:25" x14ac:dyDescent="0.25">
      <c r="Y153" s="5"/>
    </row>
    <row r="154" spans="25:25" x14ac:dyDescent="0.25">
      <c r="Y154" s="5"/>
    </row>
    <row r="155" spans="25:25" x14ac:dyDescent="0.25">
      <c r="Y155" s="5"/>
    </row>
    <row r="156" spans="25:25" x14ac:dyDescent="0.25">
      <c r="Y156" s="5"/>
    </row>
    <row r="157" spans="25:25" x14ac:dyDescent="0.25">
      <c r="Y157" s="5"/>
    </row>
    <row r="158" spans="25:25" x14ac:dyDescent="0.25">
      <c r="Y158" s="5"/>
    </row>
    <row r="159" spans="25:25" x14ac:dyDescent="0.25">
      <c r="Y159" s="5"/>
    </row>
    <row r="160" spans="25:25" x14ac:dyDescent="0.25">
      <c r="Y160" s="5"/>
    </row>
    <row r="161" spans="25:25" x14ac:dyDescent="0.25">
      <c r="Y161" s="5"/>
    </row>
    <row r="162" spans="25:25" x14ac:dyDescent="0.25">
      <c r="Y162" s="5"/>
    </row>
    <row r="163" spans="25:25" x14ac:dyDescent="0.25">
      <c r="Y163" s="5"/>
    </row>
    <row r="164" spans="25:25" x14ac:dyDescent="0.25">
      <c r="Y164" s="5"/>
    </row>
    <row r="165" spans="25:25" x14ac:dyDescent="0.25">
      <c r="Y165" s="5"/>
    </row>
    <row r="166" spans="25:25" x14ac:dyDescent="0.25">
      <c r="Y166" s="5"/>
    </row>
    <row r="167" spans="25:25" x14ac:dyDescent="0.25">
      <c r="Y167" s="5"/>
    </row>
    <row r="168" spans="25:25" x14ac:dyDescent="0.25">
      <c r="Y168" s="5"/>
    </row>
    <row r="169" spans="25:25" x14ac:dyDescent="0.25">
      <c r="Y169" s="5"/>
    </row>
    <row r="170" spans="25:25" x14ac:dyDescent="0.25">
      <c r="Y170" s="5"/>
    </row>
    <row r="171" spans="25:25" x14ac:dyDescent="0.25">
      <c r="Y171" s="5"/>
    </row>
    <row r="172" spans="25:25" x14ac:dyDescent="0.25">
      <c r="Y172" s="5"/>
    </row>
    <row r="173" spans="25:25" x14ac:dyDescent="0.25">
      <c r="Y173" s="5"/>
    </row>
    <row r="174" spans="25:25" x14ac:dyDescent="0.25">
      <c r="Y174" s="5"/>
    </row>
    <row r="175" spans="25:25" x14ac:dyDescent="0.25">
      <c r="Y175" s="5"/>
    </row>
    <row r="176" spans="25:25" x14ac:dyDescent="0.25">
      <c r="Y176" s="5"/>
    </row>
    <row r="177" spans="25:25" x14ac:dyDescent="0.25">
      <c r="Y177" s="5"/>
    </row>
    <row r="178" spans="25:25" x14ac:dyDescent="0.25">
      <c r="Y178" s="5"/>
    </row>
    <row r="179" spans="25:25" x14ac:dyDescent="0.25">
      <c r="Y179" s="5"/>
    </row>
    <row r="180" spans="25:25" x14ac:dyDescent="0.25">
      <c r="Y180" s="5"/>
    </row>
    <row r="181" spans="25:25" x14ac:dyDescent="0.25">
      <c r="Y181" s="5"/>
    </row>
    <row r="182" spans="25:25" x14ac:dyDescent="0.25">
      <c r="Y182" s="5"/>
    </row>
    <row r="183" spans="25:25" x14ac:dyDescent="0.25">
      <c r="Y183" s="5"/>
    </row>
    <row r="184" spans="25:25" x14ac:dyDescent="0.25">
      <c r="Y184" s="5"/>
    </row>
    <row r="185" spans="25:25" x14ac:dyDescent="0.25">
      <c r="Y185" s="5"/>
    </row>
    <row r="186" spans="25:25" x14ac:dyDescent="0.25">
      <c r="Y186" s="5"/>
    </row>
  </sheetData>
  <mergeCells count="39">
    <mergeCell ref="A28:A29"/>
    <mergeCell ref="B28:B29"/>
    <mergeCell ref="B20:B21"/>
    <mergeCell ref="A40:A41"/>
    <mergeCell ref="B40:B41"/>
    <mergeCell ref="B33:B34"/>
    <mergeCell ref="A33:A34"/>
    <mergeCell ref="A30:A31"/>
    <mergeCell ref="B30:B31"/>
    <mergeCell ref="A22:A23"/>
    <mergeCell ref="B22:B23"/>
    <mergeCell ref="A24:A25"/>
    <mergeCell ref="B24:B25"/>
    <mergeCell ref="A26:A27"/>
    <mergeCell ref="B26:B27"/>
    <mergeCell ref="A20:A21"/>
    <mergeCell ref="A44:B44"/>
    <mergeCell ref="A45:B45"/>
    <mergeCell ref="A46:B46"/>
    <mergeCell ref="A35:A36"/>
    <mergeCell ref="B35:B36"/>
    <mergeCell ref="A14:A15"/>
    <mergeCell ref="B14:B15"/>
    <mergeCell ref="A16:A17"/>
    <mergeCell ref="B16:B17"/>
    <mergeCell ref="A18:A19"/>
    <mergeCell ref="B18:B19"/>
    <mergeCell ref="A8:A9"/>
    <mergeCell ref="B8:B9"/>
    <mergeCell ref="A12:A13"/>
    <mergeCell ref="B12:B13"/>
    <mergeCell ref="A10:A11"/>
    <mergeCell ref="B10:B11"/>
    <mergeCell ref="A1:BD1"/>
    <mergeCell ref="A2:A6"/>
    <mergeCell ref="B2:B6"/>
    <mergeCell ref="C2:C6"/>
    <mergeCell ref="D3:BD3"/>
    <mergeCell ref="D5:BD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landscape" horizontalDpi="180" verticalDpi="180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"/>
  <sheetViews>
    <sheetView view="pageBreakPreview" topLeftCell="U6" zoomScale="70" zoomScaleNormal="100" zoomScaleSheetLayoutView="70" workbookViewId="0">
      <selection activeCell="BD43" sqref="BD43"/>
    </sheetView>
  </sheetViews>
  <sheetFormatPr defaultRowHeight="15" x14ac:dyDescent="0.25"/>
  <cols>
    <col min="1" max="1" width="9.85546875" style="5" customWidth="1"/>
    <col min="2" max="2" width="24.28515625" style="5" customWidth="1"/>
    <col min="3" max="3" width="12.85546875" style="5" customWidth="1"/>
    <col min="4" max="12" width="4.7109375" style="5" customWidth="1"/>
    <col min="13" max="13" width="4.7109375" style="6" customWidth="1"/>
    <col min="14" max="37" width="4.7109375" style="5" customWidth="1"/>
    <col min="38" max="44" width="4.7109375" style="6" customWidth="1"/>
    <col min="45" max="55" width="4.7109375" style="5" customWidth="1"/>
    <col min="56" max="56" width="9" style="5" customWidth="1"/>
    <col min="57" max="16384" width="9.140625" style="5"/>
  </cols>
  <sheetData>
    <row r="1" spans="1:56" x14ac:dyDescent="0.25">
      <c r="A1" s="143" t="s">
        <v>159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</row>
    <row r="2" spans="1:56" ht="99" customHeight="1" x14ac:dyDescent="0.25">
      <c r="A2" s="145" t="s">
        <v>6</v>
      </c>
      <c r="B2" s="148" t="s">
        <v>7</v>
      </c>
      <c r="C2" s="151" t="s">
        <v>8</v>
      </c>
      <c r="D2" s="10" t="s">
        <v>165</v>
      </c>
      <c r="E2" s="10" t="s">
        <v>166</v>
      </c>
      <c r="F2" s="10" t="s">
        <v>167</v>
      </c>
      <c r="G2" s="10" t="s">
        <v>168</v>
      </c>
      <c r="H2" s="10" t="s">
        <v>169</v>
      </c>
      <c r="I2" s="10" t="s">
        <v>170</v>
      </c>
      <c r="J2" s="10" t="s">
        <v>171</v>
      </c>
      <c r="K2" s="10" t="s">
        <v>172</v>
      </c>
      <c r="L2" s="10" t="s">
        <v>173</v>
      </c>
      <c r="M2" s="17" t="s">
        <v>174</v>
      </c>
      <c r="N2" s="10" t="s">
        <v>175</v>
      </c>
      <c r="O2" s="10" t="s">
        <v>176</v>
      </c>
      <c r="P2" s="14" t="s">
        <v>177</v>
      </c>
      <c r="Q2" s="10" t="s">
        <v>178</v>
      </c>
      <c r="R2" s="10" t="s">
        <v>179</v>
      </c>
      <c r="S2" s="10" t="s">
        <v>180</v>
      </c>
      <c r="T2" s="10" t="s">
        <v>181</v>
      </c>
      <c r="U2" s="10" t="s">
        <v>182</v>
      </c>
      <c r="V2" s="14" t="s">
        <v>183</v>
      </c>
      <c r="W2" s="14" t="s">
        <v>184</v>
      </c>
      <c r="X2" s="14" t="s">
        <v>185</v>
      </c>
      <c r="Y2" s="14" t="s">
        <v>186</v>
      </c>
      <c r="Z2" s="10" t="s">
        <v>187</v>
      </c>
      <c r="AA2" s="15" t="s">
        <v>188</v>
      </c>
      <c r="AB2" s="15" t="s">
        <v>189</v>
      </c>
      <c r="AC2" s="15" t="s">
        <v>190</v>
      </c>
      <c r="AD2" s="10" t="s">
        <v>191</v>
      </c>
      <c r="AE2" s="10" t="s">
        <v>192</v>
      </c>
      <c r="AF2" s="10" t="s">
        <v>193</v>
      </c>
      <c r="AG2" s="10" t="s">
        <v>194</v>
      </c>
      <c r="AH2" s="10" t="s">
        <v>195</v>
      </c>
      <c r="AI2" s="10" t="s">
        <v>196</v>
      </c>
      <c r="AJ2" s="10" t="s">
        <v>197</v>
      </c>
      <c r="AK2" s="10" t="s">
        <v>198</v>
      </c>
      <c r="AL2" s="19" t="s">
        <v>199</v>
      </c>
      <c r="AM2" s="17" t="s">
        <v>200</v>
      </c>
      <c r="AN2" s="17" t="s">
        <v>201</v>
      </c>
      <c r="AO2" s="17" t="s">
        <v>202</v>
      </c>
      <c r="AP2" s="17" t="s">
        <v>203</v>
      </c>
      <c r="AQ2" s="17" t="s">
        <v>204</v>
      </c>
      <c r="AR2" s="17" t="s">
        <v>205</v>
      </c>
      <c r="AS2" s="10" t="s">
        <v>206</v>
      </c>
      <c r="AT2" s="10" t="s">
        <v>207</v>
      </c>
      <c r="AU2" s="10" t="s">
        <v>208</v>
      </c>
      <c r="AV2" s="10" t="s">
        <v>209</v>
      </c>
      <c r="AW2" s="10" t="s">
        <v>210</v>
      </c>
      <c r="AX2" s="10" t="s">
        <v>211</v>
      </c>
      <c r="AY2" s="10" t="s">
        <v>212</v>
      </c>
      <c r="AZ2" s="10" t="s">
        <v>213</v>
      </c>
      <c r="BA2" s="10" t="s">
        <v>214</v>
      </c>
      <c r="BB2" s="99" t="s">
        <v>215</v>
      </c>
      <c r="BC2" s="14" t="s">
        <v>216</v>
      </c>
      <c r="BD2" s="10" t="s">
        <v>27</v>
      </c>
    </row>
    <row r="3" spans="1:56" x14ac:dyDescent="0.25">
      <c r="A3" s="146"/>
      <c r="B3" s="149"/>
      <c r="C3" s="152"/>
      <c r="D3" s="154" t="s">
        <v>10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6"/>
    </row>
    <row r="4" spans="1:56" x14ac:dyDescent="0.25">
      <c r="A4" s="146"/>
      <c r="B4" s="149"/>
      <c r="C4" s="152"/>
      <c r="D4" s="23">
        <v>36</v>
      </c>
      <c r="E4" s="23">
        <v>37</v>
      </c>
      <c r="F4" s="23">
        <v>38</v>
      </c>
      <c r="G4" s="23">
        <v>39</v>
      </c>
      <c r="H4" s="23">
        <v>40</v>
      </c>
      <c r="I4" s="23">
        <v>41</v>
      </c>
      <c r="J4" s="23">
        <v>42</v>
      </c>
      <c r="K4" s="23">
        <v>43</v>
      </c>
      <c r="L4" s="23">
        <v>44</v>
      </c>
      <c r="M4" s="26">
        <v>45</v>
      </c>
      <c r="N4" s="23">
        <v>46</v>
      </c>
      <c r="O4" s="23">
        <v>47</v>
      </c>
      <c r="P4" s="23">
        <v>48</v>
      </c>
      <c r="Q4" s="23">
        <v>49</v>
      </c>
      <c r="R4" s="23">
        <v>50</v>
      </c>
      <c r="S4" s="23">
        <v>51</v>
      </c>
      <c r="T4" s="23">
        <v>52</v>
      </c>
      <c r="U4" s="23">
        <v>1</v>
      </c>
      <c r="V4" s="23">
        <v>2</v>
      </c>
      <c r="W4" s="23">
        <v>3</v>
      </c>
      <c r="X4" s="24">
        <v>4</v>
      </c>
      <c r="Y4" s="23">
        <v>5</v>
      </c>
      <c r="Z4" s="25">
        <v>6</v>
      </c>
      <c r="AA4" s="23">
        <v>7</v>
      </c>
      <c r="AB4" s="23">
        <v>8</v>
      </c>
      <c r="AC4" s="23">
        <v>9</v>
      </c>
      <c r="AD4" s="23">
        <v>10</v>
      </c>
      <c r="AE4" s="23">
        <v>11</v>
      </c>
      <c r="AF4" s="23">
        <v>12</v>
      </c>
      <c r="AG4" s="23">
        <v>13</v>
      </c>
      <c r="AH4" s="47">
        <v>14</v>
      </c>
      <c r="AI4" s="47">
        <v>15</v>
      </c>
      <c r="AJ4" s="47">
        <v>16</v>
      </c>
      <c r="AK4" s="23">
        <v>17</v>
      </c>
      <c r="AL4" s="26">
        <v>18</v>
      </c>
      <c r="AM4" s="26">
        <v>19</v>
      </c>
      <c r="AN4" s="26">
        <v>20</v>
      </c>
      <c r="AO4" s="26">
        <v>21</v>
      </c>
      <c r="AP4" s="26">
        <v>22</v>
      </c>
      <c r="AQ4" s="26">
        <v>23</v>
      </c>
      <c r="AR4" s="26">
        <v>24</v>
      </c>
      <c r="AS4" s="23">
        <v>25</v>
      </c>
      <c r="AT4" s="23">
        <v>26</v>
      </c>
      <c r="AU4" s="23">
        <v>27</v>
      </c>
      <c r="AV4" s="23">
        <v>28</v>
      </c>
      <c r="AW4" s="23">
        <v>29</v>
      </c>
      <c r="AX4" s="23">
        <v>30</v>
      </c>
      <c r="AY4" s="23">
        <v>31</v>
      </c>
      <c r="AZ4" s="23">
        <v>32</v>
      </c>
      <c r="BA4" s="23">
        <v>33</v>
      </c>
      <c r="BB4" s="23">
        <v>34</v>
      </c>
      <c r="BC4" s="23">
        <v>35</v>
      </c>
      <c r="BD4" s="23"/>
    </row>
    <row r="5" spans="1:56" x14ac:dyDescent="0.25">
      <c r="A5" s="146"/>
      <c r="B5" s="149"/>
      <c r="C5" s="152"/>
      <c r="D5" s="154" t="s">
        <v>11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6"/>
    </row>
    <row r="6" spans="1:56" x14ac:dyDescent="0.25">
      <c r="A6" s="147"/>
      <c r="B6" s="150"/>
      <c r="C6" s="153"/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32">
        <v>10</v>
      </c>
      <c r="N6" s="28">
        <v>11</v>
      </c>
      <c r="O6" s="28">
        <v>12</v>
      </c>
      <c r="P6" s="28">
        <v>13</v>
      </c>
      <c r="Q6" s="28">
        <v>14</v>
      </c>
      <c r="R6" s="28">
        <v>15</v>
      </c>
      <c r="S6" s="28">
        <v>16</v>
      </c>
      <c r="T6" s="28">
        <v>17</v>
      </c>
      <c r="U6" s="29">
        <v>18</v>
      </c>
      <c r="V6" s="29">
        <v>19</v>
      </c>
      <c r="W6" s="28">
        <v>20</v>
      </c>
      <c r="X6" s="97">
        <v>21</v>
      </c>
      <c r="Y6" s="28">
        <v>22</v>
      </c>
      <c r="Z6" s="98">
        <v>23</v>
      </c>
      <c r="AA6" s="28">
        <v>24</v>
      </c>
      <c r="AB6" s="28">
        <v>23</v>
      </c>
      <c r="AC6" s="28">
        <v>26</v>
      </c>
      <c r="AD6" s="28">
        <v>27</v>
      </c>
      <c r="AE6" s="28">
        <v>28</v>
      </c>
      <c r="AF6" s="28">
        <v>29</v>
      </c>
      <c r="AG6" s="28">
        <v>30</v>
      </c>
      <c r="AH6" s="40">
        <v>31</v>
      </c>
      <c r="AI6" s="40">
        <v>32</v>
      </c>
      <c r="AJ6" s="40">
        <v>33</v>
      </c>
      <c r="AK6" s="28">
        <v>34</v>
      </c>
      <c r="AL6" s="32">
        <v>35</v>
      </c>
      <c r="AM6" s="32">
        <v>36</v>
      </c>
      <c r="AN6" s="32">
        <v>37</v>
      </c>
      <c r="AO6" s="32">
        <v>38</v>
      </c>
      <c r="AP6" s="32">
        <v>39</v>
      </c>
      <c r="AQ6" s="32">
        <v>40</v>
      </c>
      <c r="AR6" s="32">
        <v>41</v>
      </c>
      <c r="AS6" s="28">
        <v>42</v>
      </c>
      <c r="AT6" s="28">
        <v>43</v>
      </c>
      <c r="AU6" s="29">
        <v>44</v>
      </c>
      <c r="AV6" s="29">
        <v>45</v>
      </c>
      <c r="AW6" s="29">
        <v>46</v>
      </c>
      <c r="AX6" s="29">
        <v>47</v>
      </c>
      <c r="AY6" s="29">
        <v>48</v>
      </c>
      <c r="AZ6" s="29">
        <v>49</v>
      </c>
      <c r="BA6" s="29">
        <v>50</v>
      </c>
      <c r="BB6" s="29">
        <v>51</v>
      </c>
      <c r="BC6" s="29">
        <v>52</v>
      </c>
      <c r="BD6" s="28"/>
    </row>
    <row r="7" spans="1:56" x14ac:dyDescent="0.25">
      <c r="A7" s="34" t="s">
        <v>20</v>
      </c>
      <c r="B7" s="35" t="s">
        <v>13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7"/>
      <c r="Y7" s="36"/>
      <c r="Z7" s="34"/>
      <c r="AA7" s="36"/>
      <c r="AB7" s="36"/>
      <c r="AC7" s="36"/>
      <c r="AD7" s="36"/>
      <c r="AE7" s="36"/>
      <c r="AF7" s="36"/>
      <c r="AG7" s="36"/>
      <c r="AH7" s="36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38"/>
      <c r="BC7" s="38"/>
      <c r="BD7" s="38"/>
    </row>
    <row r="8" spans="1:56" ht="30.75" customHeight="1" x14ac:dyDescent="0.25">
      <c r="A8" s="157" t="s">
        <v>162</v>
      </c>
      <c r="B8" s="159" t="s">
        <v>163</v>
      </c>
      <c r="C8" s="46" t="s">
        <v>9</v>
      </c>
      <c r="D8" s="33">
        <v>4</v>
      </c>
      <c r="E8" s="33">
        <v>4</v>
      </c>
      <c r="F8" s="33">
        <v>2</v>
      </c>
      <c r="G8" s="33">
        <v>2</v>
      </c>
      <c r="H8" s="33">
        <v>2</v>
      </c>
      <c r="I8" s="33">
        <v>2</v>
      </c>
      <c r="J8" s="33">
        <v>2</v>
      </c>
      <c r="K8" s="33">
        <v>2</v>
      </c>
      <c r="L8" s="33">
        <v>2</v>
      </c>
      <c r="M8" s="33"/>
      <c r="N8" s="33"/>
      <c r="O8" s="33"/>
      <c r="P8" s="33"/>
      <c r="Q8" s="33"/>
      <c r="R8" s="33"/>
      <c r="S8" s="33"/>
      <c r="T8" s="33"/>
      <c r="U8" s="36"/>
      <c r="V8" s="36" t="s">
        <v>19</v>
      </c>
      <c r="W8" s="33">
        <v>4</v>
      </c>
      <c r="X8" s="44">
        <v>4</v>
      </c>
      <c r="Y8" s="33">
        <v>4</v>
      </c>
      <c r="Z8" s="45">
        <v>4</v>
      </c>
      <c r="AA8" s="33">
        <v>4</v>
      </c>
      <c r="AB8" s="33">
        <v>4</v>
      </c>
      <c r="AC8" s="33">
        <v>4</v>
      </c>
      <c r="AD8" s="33">
        <v>4</v>
      </c>
      <c r="AE8" s="33">
        <v>4</v>
      </c>
      <c r="AF8" s="33">
        <v>4</v>
      </c>
      <c r="AG8" s="33">
        <v>2</v>
      </c>
      <c r="AH8" s="33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29"/>
      <c r="AV8" s="29" t="s">
        <v>19</v>
      </c>
      <c r="AW8" s="29" t="s">
        <v>19</v>
      </c>
      <c r="AX8" s="29" t="s">
        <v>19</v>
      </c>
      <c r="AY8" s="29" t="s">
        <v>19</v>
      </c>
      <c r="AZ8" s="29" t="s">
        <v>19</v>
      </c>
      <c r="BA8" s="29" t="s">
        <v>19</v>
      </c>
      <c r="BB8" s="36" t="s">
        <v>19</v>
      </c>
      <c r="BC8" s="36" t="s">
        <v>19</v>
      </c>
      <c r="BD8" s="47">
        <f t="shared" ref="BD8:BD9" si="0">SUM(D8:BC8)</f>
        <v>64</v>
      </c>
    </row>
    <row r="9" spans="1:56" x14ac:dyDescent="0.25">
      <c r="A9" s="158"/>
      <c r="B9" s="160"/>
      <c r="C9" s="32" t="s">
        <v>12</v>
      </c>
      <c r="D9" s="33">
        <v>2</v>
      </c>
      <c r="E9" s="33">
        <v>2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>
        <v>1</v>
      </c>
      <c r="L9" s="33">
        <v>1</v>
      </c>
      <c r="M9" s="33"/>
      <c r="N9" s="33"/>
      <c r="O9" s="33"/>
      <c r="P9" s="33"/>
      <c r="Q9" s="33"/>
      <c r="R9" s="33"/>
      <c r="S9" s="33"/>
      <c r="T9" s="33"/>
      <c r="U9" s="36"/>
      <c r="V9" s="36" t="s">
        <v>19</v>
      </c>
      <c r="W9" s="33">
        <v>2</v>
      </c>
      <c r="X9" s="44">
        <v>2</v>
      </c>
      <c r="Y9" s="33">
        <v>2</v>
      </c>
      <c r="Z9" s="45">
        <v>2</v>
      </c>
      <c r="AA9" s="33">
        <v>2</v>
      </c>
      <c r="AB9" s="33">
        <v>2</v>
      </c>
      <c r="AC9" s="33">
        <v>1</v>
      </c>
      <c r="AD9" s="33">
        <v>2</v>
      </c>
      <c r="AE9" s="33">
        <v>2</v>
      </c>
      <c r="AF9" s="33">
        <v>2</v>
      </c>
      <c r="AG9" s="33">
        <v>2</v>
      </c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29"/>
      <c r="AV9" s="29" t="s">
        <v>19</v>
      </c>
      <c r="AW9" s="29" t="s">
        <v>19</v>
      </c>
      <c r="AX9" s="29" t="s">
        <v>19</v>
      </c>
      <c r="AY9" s="29" t="s">
        <v>19</v>
      </c>
      <c r="AZ9" s="29" t="s">
        <v>19</v>
      </c>
      <c r="BA9" s="29" t="s">
        <v>19</v>
      </c>
      <c r="BB9" s="36" t="s">
        <v>19</v>
      </c>
      <c r="BC9" s="36" t="s">
        <v>19</v>
      </c>
      <c r="BD9" s="92">
        <f t="shared" si="0"/>
        <v>32</v>
      </c>
    </row>
    <row r="10" spans="1:56" x14ac:dyDescent="0.25">
      <c r="A10" s="157" t="s">
        <v>161</v>
      </c>
      <c r="B10" s="159" t="s">
        <v>14</v>
      </c>
      <c r="C10" s="46" t="s">
        <v>9</v>
      </c>
      <c r="D10" s="33">
        <v>2</v>
      </c>
      <c r="E10" s="33">
        <v>2</v>
      </c>
      <c r="F10" s="33">
        <v>2</v>
      </c>
      <c r="G10" s="33">
        <v>2</v>
      </c>
      <c r="H10" s="33">
        <v>2</v>
      </c>
      <c r="I10" s="33">
        <v>2</v>
      </c>
      <c r="J10" s="33">
        <v>2</v>
      </c>
      <c r="K10" s="33">
        <v>2</v>
      </c>
      <c r="L10" s="33">
        <v>1</v>
      </c>
      <c r="M10" s="33"/>
      <c r="N10" s="33"/>
      <c r="O10" s="33"/>
      <c r="P10" s="33"/>
      <c r="Q10" s="33"/>
      <c r="R10" s="33"/>
      <c r="S10" s="33"/>
      <c r="T10" s="33"/>
      <c r="U10" s="36"/>
      <c r="V10" s="36" t="s">
        <v>19</v>
      </c>
      <c r="W10" s="33">
        <v>4</v>
      </c>
      <c r="X10" s="44">
        <v>4</v>
      </c>
      <c r="Y10" s="33">
        <v>4</v>
      </c>
      <c r="Z10" s="45">
        <v>4</v>
      </c>
      <c r="AA10" s="33">
        <v>4</v>
      </c>
      <c r="AB10" s="33">
        <v>4</v>
      </c>
      <c r="AC10" s="33">
        <v>4</v>
      </c>
      <c r="AD10" s="33">
        <v>3</v>
      </c>
      <c r="AE10" s="33"/>
      <c r="AF10" s="33"/>
      <c r="AG10" s="33"/>
      <c r="AH10" s="33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29"/>
      <c r="AV10" s="29" t="s">
        <v>19</v>
      </c>
      <c r="AW10" s="29" t="s">
        <v>19</v>
      </c>
      <c r="AX10" s="29" t="s">
        <v>19</v>
      </c>
      <c r="AY10" s="29" t="s">
        <v>19</v>
      </c>
      <c r="AZ10" s="29" t="s">
        <v>19</v>
      </c>
      <c r="BA10" s="29" t="s">
        <v>19</v>
      </c>
      <c r="BB10" s="36" t="s">
        <v>19</v>
      </c>
      <c r="BC10" s="36" t="s">
        <v>19</v>
      </c>
      <c r="BD10" s="47">
        <f t="shared" ref="BD10:BD13" si="1">SUM(D10:BC10)</f>
        <v>48</v>
      </c>
    </row>
    <row r="11" spans="1:56" x14ac:dyDescent="0.25">
      <c r="A11" s="158"/>
      <c r="B11" s="160"/>
      <c r="C11" s="32" t="s">
        <v>12</v>
      </c>
      <c r="D11" s="33">
        <v>1</v>
      </c>
      <c r="E11" s="33">
        <v>1</v>
      </c>
      <c r="F11" s="33">
        <v>1</v>
      </c>
      <c r="G11" s="33">
        <v>1</v>
      </c>
      <c r="H11" s="33">
        <v>1</v>
      </c>
      <c r="I11" s="33">
        <v>1</v>
      </c>
      <c r="J11" s="33">
        <v>1</v>
      </c>
      <c r="K11" s="33">
        <v>1</v>
      </c>
      <c r="L11" s="33">
        <v>1</v>
      </c>
      <c r="M11" s="33"/>
      <c r="N11" s="33"/>
      <c r="O11" s="33"/>
      <c r="P11" s="33"/>
      <c r="Q11" s="33"/>
      <c r="R11" s="33"/>
      <c r="S11" s="33"/>
      <c r="T11" s="33"/>
      <c r="U11" s="36"/>
      <c r="V11" s="36" t="s">
        <v>19</v>
      </c>
      <c r="W11" s="33">
        <v>2</v>
      </c>
      <c r="X11" s="44">
        <v>2</v>
      </c>
      <c r="Y11" s="33">
        <v>2</v>
      </c>
      <c r="Z11" s="45">
        <v>2</v>
      </c>
      <c r="AA11" s="33">
        <v>2</v>
      </c>
      <c r="AB11" s="33">
        <v>2</v>
      </c>
      <c r="AC11" s="33">
        <v>1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29"/>
      <c r="AV11" s="29" t="s">
        <v>19</v>
      </c>
      <c r="AW11" s="29" t="s">
        <v>19</v>
      </c>
      <c r="AX11" s="29" t="s">
        <v>19</v>
      </c>
      <c r="AY11" s="29" t="s">
        <v>19</v>
      </c>
      <c r="AZ11" s="29" t="s">
        <v>19</v>
      </c>
      <c r="BA11" s="29" t="s">
        <v>19</v>
      </c>
      <c r="BB11" s="36" t="s">
        <v>19</v>
      </c>
      <c r="BC11" s="36" t="s">
        <v>19</v>
      </c>
      <c r="BD11" s="92">
        <f t="shared" si="1"/>
        <v>22</v>
      </c>
    </row>
    <row r="12" spans="1:56" x14ac:dyDescent="0.25">
      <c r="A12" s="159" t="s">
        <v>164</v>
      </c>
      <c r="B12" s="159" t="s">
        <v>160</v>
      </c>
      <c r="C12" s="46" t="s">
        <v>9</v>
      </c>
      <c r="D12" s="33">
        <v>6</v>
      </c>
      <c r="E12" s="33">
        <v>6</v>
      </c>
      <c r="F12" s="33">
        <v>6</v>
      </c>
      <c r="G12" s="33">
        <v>6</v>
      </c>
      <c r="H12" s="33">
        <v>3</v>
      </c>
      <c r="I12" s="33">
        <v>6</v>
      </c>
      <c r="J12" s="33">
        <v>5</v>
      </c>
      <c r="K12" s="33">
        <v>6</v>
      </c>
      <c r="L12" s="33">
        <v>5</v>
      </c>
      <c r="M12" s="33">
        <v>2</v>
      </c>
      <c r="N12" s="33"/>
      <c r="O12" s="33"/>
      <c r="P12" s="33"/>
      <c r="Q12" s="33"/>
      <c r="R12" s="33"/>
      <c r="S12" s="33"/>
      <c r="T12" s="33"/>
      <c r="U12" s="36"/>
      <c r="V12" s="36"/>
      <c r="W12" s="33">
        <v>6</v>
      </c>
      <c r="X12" s="44">
        <v>6</v>
      </c>
      <c r="Y12" s="33">
        <v>6</v>
      </c>
      <c r="Z12" s="45">
        <v>6</v>
      </c>
      <c r="AA12" s="33">
        <v>6</v>
      </c>
      <c r="AB12" s="33">
        <v>6</v>
      </c>
      <c r="AC12" s="33">
        <v>7</v>
      </c>
      <c r="AD12" s="33">
        <v>7</v>
      </c>
      <c r="AE12" s="33">
        <v>7</v>
      </c>
      <c r="AF12" s="33">
        <v>7</v>
      </c>
      <c r="AG12" s="33">
        <v>7</v>
      </c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29"/>
      <c r="AV12" s="29"/>
      <c r="AW12" s="29"/>
      <c r="AX12" s="29"/>
      <c r="AY12" s="29"/>
      <c r="AZ12" s="29"/>
      <c r="BA12" s="29"/>
      <c r="BB12" s="36"/>
      <c r="BC12" s="36"/>
      <c r="BD12" s="47">
        <f t="shared" si="1"/>
        <v>122</v>
      </c>
    </row>
    <row r="13" spans="1:56" x14ac:dyDescent="0.25">
      <c r="A13" s="163"/>
      <c r="B13" s="160"/>
      <c r="C13" s="32" t="s">
        <v>12</v>
      </c>
      <c r="D13" s="33">
        <v>3</v>
      </c>
      <c r="E13" s="33">
        <v>4</v>
      </c>
      <c r="F13" s="33">
        <v>4</v>
      </c>
      <c r="G13" s="33">
        <v>4</v>
      </c>
      <c r="H13" s="33">
        <v>3</v>
      </c>
      <c r="I13" s="33">
        <v>3</v>
      </c>
      <c r="J13" s="33">
        <v>3</v>
      </c>
      <c r="K13" s="33">
        <v>3</v>
      </c>
      <c r="L13" s="33">
        <v>3</v>
      </c>
      <c r="M13" s="33"/>
      <c r="N13" s="33"/>
      <c r="O13" s="33"/>
      <c r="P13" s="33"/>
      <c r="Q13" s="33"/>
      <c r="R13" s="33"/>
      <c r="S13" s="33"/>
      <c r="T13" s="33"/>
      <c r="U13" s="36"/>
      <c r="V13" s="36"/>
      <c r="W13" s="33">
        <v>2</v>
      </c>
      <c r="X13" s="44">
        <v>4</v>
      </c>
      <c r="Y13" s="33">
        <v>4</v>
      </c>
      <c r="Z13" s="45">
        <v>4</v>
      </c>
      <c r="AA13" s="33">
        <v>4</v>
      </c>
      <c r="AB13" s="33">
        <v>4</v>
      </c>
      <c r="AC13" s="33">
        <v>4</v>
      </c>
      <c r="AD13" s="33">
        <v>4</v>
      </c>
      <c r="AE13" s="33">
        <v>4</v>
      </c>
      <c r="AF13" s="33">
        <v>4</v>
      </c>
      <c r="AG13" s="33">
        <v>4</v>
      </c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29"/>
      <c r="AV13" s="29"/>
      <c r="AW13" s="29"/>
      <c r="AX13" s="29"/>
      <c r="AY13" s="29"/>
      <c r="AZ13" s="29"/>
      <c r="BA13" s="29"/>
      <c r="BB13" s="36"/>
      <c r="BC13" s="36"/>
      <c r="BD13" s="92">
        <f t="shared" si="1"/>
        <v>72</v>
      </c>
    </row>
    <row r="14" spans="1:56" ht="25.5" x14ac:dyDescent="0.25">
      <c r="A14" s="48" t="s">
        <v>21</v>
      </c>
      <c r="B14" s="35" t="s">
        <v>22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7"/>
      <c r="Y14" s="36"/>
      <c r="Z14" s="34"/>
      <c r="AA14" s="36"/>
      <c r="AB14" s="36"/>
      <c r="AC14" s="36"/>
      <c r="AD14" s="36"/>
      <c r="AE14" s="36"/>
      <c r="AF14" s="36"/>
      <c r="AG14" s="36"/>
      <c r="AH14" s="36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36"/>
      <c r="BC14" s="36"/>
      <c r="BD14" s="38"/>
    </row>
    <row r="15" spans="1:56" x14ac:dyDescent="0.25">
      <c r="A15" s="157" t="s">
        <v>24</v>
      </c>
      <c r="B15" s="159" t="s">
        <v>245</v>
      </c>
      <c r="C15" s="46" t="s">
        <v>9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6"/>
      <c r="V15" s="36" t="s">
        <v>19</v>
      </c>
      <c r="W15" s="33"/>
      <c r="X15" s="44"/>
      <c r="Y15" s="33"/>
      <c r="Z15" s="45">
        <v>4</v>
      </c>
      <c r="AA15" s="33">
        <v>4</v>
      </c>
      <c r="AB15" s="44">
        <v>4</v>
      </c>
      <c r="AC15" s="33">
        <v>4</v>
      </c>
      <c r="AD15" s="45">
        <v>4</v>
      </c>
      <c r="AE15" s="33">
        <v>5</v>
      </c>
      <c r="AF15" s="33">
        <v>3</v>
      </c>
      <c r="AG15" s="33">
        <v>4</v>
      </c>
      <c r="AH15" s="33"/>
      <c r="AI15" s="33"/>
      <c r="AJ15" s="33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29"/>
      <c r="AV15" s="29" t="s">
        <v>19</v>
      </c>
      <c r="AW15" s="29" t="s">
        <v>19</v>
      </c>
      <c r="AX15" s="29" t="s">
        <v>19</v>
      </c>
      <c r="AY15" s="29" t="s">
        <v>19</v>
      </c>
      <c r="AZ15" s="29" t="s">
        <v>19</v>
      </c>
      <c r="BA15" s="29" t="s">
        <v>19</v>
      </c>
      <c r="BB15" s="36" t="s">
        <v>19</v>
      </c>
      <c r="BC15" s="36" t="s">
        <v>19</v>
      </c>
      <c r="BD15" s="47">
        <f>SUM(C15:BC15)</f>
        <v>32</v>
      </c>
    </row>
    <row r="16" spans="1:56" x14ac:dyDescent="0.25">
      <c r="A16" s="158"/>
      <c r="B16" s="160"/>
      <c r="C16" s="32" t="s">
        <v>12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6"/>
      <c r="V16" s="36" t="s">
        <v>19</v>
      </c>
      <c r="W16" s="33"/>
      <c r="X16" s="44"/>
      <c r="Y16" s="33"/>
      <c r="Z16" s="45">
        <v>2</v>
      </c>
      <c r="AA16" s="33">
        <v>2</v>
      </c>
      <c r="AB16" s="44">
        <v>2</v>
      </c>
      <c r="AC16" s="33">
        <v>2</v>
      </c>
      <c r="AD16" s="45">
        <v>2</v>
      </c>
      <c r="AE16" s="33">
        <v>2</v>
      </c>
      <c r="AF16" s="33">
        <v>2</v>
      </c>
      <c r="AG16" s="33">
        <v>2</v>
      </c>
      <c r="AH16" s="33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29"/>
      <c r="AV16" s="29" t="s">
        <v>19</v>
      </c>
      <c r="AW16" s="29" t="s">
        <v>19</v>
      </c>
      <c r="AX16" s="29" t="s">
        <v>19</v>
      </c>
      <c r="AY16" s="29" t="s">
        <v>19</v>
      </c>
      <c r="AZ16" s="29" t="s">
        <v>19</v>
      </c>
      <c r="BA16" s="29" t="s">
        <v>19</v>
      </c>
      <c r="BB16" s="36" t="s">
        <v>19</v>
      </c>
      <c r="BC16" s="36" t="s">
        <v>19</v>
      </c>
      <c r="BD16" s="47">
        <f>SUM(C16:BC16)</f>
        <v>16</v>
      </c>
    </row>
    <row r="17" spans="1:56" x14ac:dyDescent="0.25">
      <c r="A17" s="157" t="s">
        <v>218</v>
      </c>
      <c r="B17" s="159" t="s">
        <v>219</v>
      </c>
      <c r="C17" s="46" t="s">
        <v>9</v>
      </c>
      <c r="D17" s="33">
        <v>8</v>
      </c>
      <c r="E17" s="33">
        <v>8</v>
      </c>
      <c r="F17" s="33">
        <v>8</v>
      </c>
      <c r="G17" s="33">
        <v>8</v>
      </c>
      <c r="H17" s="33">
        <v>4</v>
      </c>
      <c r="I17" s="33">
        <v>4</v>
      </c>
      <c r="J17" s="33">
        <v>4</v>
      </c>
      <c r="K17" s="33">
        <v>2</v>
      </c>
      <c r="L17" s="33">
        <v>2</v>
      </c>
      <c r="M17" s="33">
        <v>2</v>
      </c>
      <c r="N17" s="33"/>
      <c r="O17" s="33"/>
      <c r="P17" s="33"/>
      <c r="Q17" s="33"/>
      <c r="R17" s="33"/>
      <c r="S17" s="33"/>
      <c r="T17" s="33"/>
      <c r="U17" s="36"/>
      <c r="V17" s="36" t="s">
        <v>19</v>
      </c>
      <c r="W17" s="33"/>
      <c r="X17" s="44"/>
      <c r="Y17" s="33"/>
      <c r="Z17" s="45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29"/>
      <c r="AV17" s="29" t="s">
        <v>19</v>
      </c>
      <c r="AW17" s="29" t="s">
        <v>19</v>
      </c>
      <c r="AX17" s="29" t="s">
        <v>19</v>
      </c>
      <c r="AY17" s="29" t="s">
        <v>19</v>
      </c>
      <c r="AZ17" s="29" t="s">
        <v>19</v>
      </c>
      <c r="BA17" s="29" t="s">
        <v>19</v>
      </c>
      <c r="BB17" s="36" t="s">
        <v>19</v>
      </c>
      <c r="BC17" s="36" t="s">
        <v>19</v>
      </c>
      <c r="BD17" s="47">
        <f>SUM(D17:BC17)</f>
        <v>50</v>
      </c>
    </row>
    <row r="18" spans="1:56" x14ac:dyDescent="0.25">
      <c r="A18" s="158"/>
      <c r="B18" s="160"/>
      <c r="C18" s="32" t="s">
        <v>12</v>
      </c>
      <c r="D18" s="33">
        <v>3</v>
      </c>
      <c r="E18" s="33">
        <v>3</v>
      </c>
      <c r="F18" s="33">
        <v>3</v>
      </c>
      <c r="G18" s="33">
        <v>3</v>
      </c>
      <c r="H18" s="33">
        <v>3</v>
      </c>
      <c r="I18" s="33">
        <v>3</v>
      </c>
      <c r="J18" s="33">
        <v>3</v>
      </c>
      <c r="K18" s="33">
        <v>2</v>
      </c>
      <c r="L18" s="33">
        <v>2</v>
      </c>
      <c r="M18" s="33"/>
      <c r="N18" s="33"/>
      <c r="O18" s="33"/>
      <c r="P18" s="33"/>
      <c r="Q18" s="33"/>
      <c r="R18" s="33"/>
      <c r="S18" s="33"/>
      <c r="T18" s="33"/>
      <c r="U18" s="36"/>
      <c r="V18" s="36" t="s">
        <v>19</v>
      </c>
      <c r="W18" s="33"/>
      <c r="X18" s="44"/>
      <c r="Y18" s="33"/>
      <c r="Z18" s="45"/>
      <c r="AA18" s="33"/>
      <c r="AB18" s="33"/>
      <c r="AC18" s="33"/>
      <c r="AD18" s="33"/>
      <c r="AE18" s="33"/>
      <c r="AF18" s="33"/>
      <c r="AG18" s="33"/>
      <c r="AH18" s="33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 t="s">
        <v>19</v>
      </c>
      <c r="AW18" s="29" t="s">
        <v>19</v>
      </c>
      <c r="AX18" s="29" t="s">
        <v>19</v>
      </c>
      <c r="AY18" s="29" t="s">
        <v>19</v>
      </c>
      <c r="AZ18" s="29" t="s">
        <v>19</v>
      </c>
      <c r="BA18" s="29" t="s">
        <v>19</v>
      </c>
      <c r="BB18" s="36" t="s">
        <v>19</v>
      </c>
      <c r="BC18" s="36" t="s">
        <v>19</v>
      </c>
      <c r="BD18" s="47">
        <f>SUM(C18:BC18)</f>
        <v>25</v>
      </c>
    </row>
    <row r="19" spans="1:56" x14ac:dyDescent="0.25">
      <c r="A19" s="48" t="s">
        <v>25</v>
      </c>
      <c r="B19" s="35" t="s">
        <v>26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36"/>
      <c r="Z19" s="34"/>
      <c r="AA19" s="36"/>
      <c r="AB19" s="36"/>
      <c r="AC19" s="36"/>
      <c r="AD19" s="36"/>
      <c r="AE19" s="36"/>
      <c r="AF19" s="36"/>
      <c r="AG19" s="36"/>
      <c r="AH19" s="36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 t="s">
        <v>19</v>
      </c>
      <c r="AW19" s="29" t="s">
        <v>19</v>
      </c>
      <c r="AX19" s="29" t="s">
        <v>19</v>
      </c>
      <c r="AY19" s="29" t="s">
        <v>19</v>
      </c>
      <c r="AZ19" s="29" t="s">
        <v>19</v>
      </c>
      <c r="BA19" s="29" t="s">
        <v>19</v>
      </c>
      <c r="BB19" s="36" t="s">
        <v>19</v>
      </c>
      <c r="BC19" s="36" t="s">
        <v>19</v>
      </c>
      <c r="BD19" s="38"/>
    </row>
    <row r="20" spans="1:56" x14ac:dyDescent="0.25">
      <c r="A20" s="159" t="s">
        <v>246</v>
      </c>
      <c r="B20" s="159" t="s">
        <v>247</v>
      </c>
      <c r="C20" s="46" t="s">
        <v>9</v>
      </c>
      <c r="D20" s="33">
        <v>12</v>
      </c>
      <c r="E20" s="44">
        <v>12</v>
      </c>
      <c r="F20" s="33">
        <v>12</v>
      </c>
      <c r="G20" s="56">
        <v>12</v>
      </c>
      <c r="H20" s="32">
        <v>8</v>
      </c>
      <c r="I20" s="32">
        <v>1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29"/>
      <c r="V20" s="29" t="s">
        <v>19</v>
      </c>
      <c r="W20" s="32"/>
      <c r="X20" s="32"/>
      <c r="Y20" s="33"/>
      <c r="Z20" s="56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29"/>
      <c r="AV20" s="29" t="s">
        <v>19</v>
      </c>
      <c r="AW20" s="29" t="s">
        <v>19</v>
      </c>
      <c r="AX20" s="29" t="s">
        <v>19</v>
      </c>
      <c r="AY20" s="29" t="s">
        <v>19</v>
      </c>
      <c r="AZ20" s="29" t="s">
        <v>19</v>
      </c>
      <c r="BA20" s="29" t="s">
        <v>19</v>
      </c>
      <c r="BB20" s="36" t="s">
        <v>19</v>
      </c>
      <c r="BC20" s="36" t="s">
        <v>19</v>
      </c>
      <c r="BD20" s="57">
        <f t="shared" ref="BD20:BD25" si="2">SUM(D20:BC20)</f>
        <v>57</v>
      </c>
    </row>
    <row r="21" spans="1:56" x14ac:dyDescent="0.25">
      <c r="A21" s="160"/>
      <c r="B21" s="160"/>
      <c r="C21" s="32" t="s">
        <v>12</v>
      </c>
      <c r="D21" s="33">
        <v>1</v>
      </c>
      <c r="E21" s="44">
        <v>3</v>
      </c>
      <c r="F21" s="33">
        <v>3</v>
      </c>
      <c r="G21" s="56">
        <v>3</v>
      </c>
      <c r="H21" s="32">
        <v>3</v>
      </c>
      <c r="I21" s="32">
        <v>3</v>
      </c>
      <c r="J21" s="32">
        <v>3</v>
      </c>
      <c r="K21" s="32">
        <v>3</v>
      </c>
      <c r="L21" s="32">
        <v>3</v>
      </c>
      <c r="M21" s="32">
        <v>3</v>
      </c>
      <c r="N21" s="32"/>
      <c r="O21" s="32"/>
      <c r="P21" s="32"/>
      <c r="Q21" s="32"/>
      <c r="R21" s="32"/>
      <c r="S21" s="32"/>
      <c r="T21" s="32"/>
      <c r="U21" s="29"/>
      <c r="V21" s="29" t="s">
        <v>19</v>
      </c>
      <c r="W21" s="32"/>
      <c r="X21" s="32"/>
      <c r="Y21" s="33"/>
      <c r="Z21" s="56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29"/>
      <c r="AV21" s="29" t="s">
        <v>19</v>
      </c>
      <c r="AW21" s="29" t="s">
        <v>19</v>
      </c>
      <c r="AX21" s="29" t="s">
        <v>19</v>
      </c>
      <c r="AY21" s="29" t="s">
        <v>19</v>
      </c>
      <c r="AZ21" s="29" t="s">
        <v>19</v>
      </c>
      <c r="BA21" s="29" t="s">
        <v>19</v>
      </c>
      <c r="BB21" s="36" t="s">
        <v>19</v>
      </c>
      <c r="BC21" s="36" t="s">
        <v>19</v>
      </c>
      <c r="BD21" s="100">
        <f t="shared" si="2"/>
        <v>28</v>
      </c>
    </row>
    <row r="22" spans="1:56" ht="45.75" customHeight="1" x14ac:dyDescent="0.25">
      <c r="A22" s="96" t="s">
        <v>38</v>
      </c>
      <c r="B22" s="50" t="s">
        <v>244</v>
      </c>
      <c r="C22" s="32"/>
      <c r="D22" s="33"/>
      <c r="E22" s="33"/>
      <c r="F22" s="33"/>
      <c r="G22" s="33"/>
      <c r="H22" s="33">
        <v>12</v>
      </c>
      <c r="I22" s="33">
        <v>18</v>
      </c>
      <c r="J22" s="33">
        <v>18</v>
      </c>
      <c r="K22" s="33">
        <v>18</v>
      </c>
      <c r="L22" s="33">
        <v>18</v>
      </c>
      <c r="M22" s="33">
        <v>24</v>
      </c>
      <c r="N22" s="33"/>
      <c r="O22" s="33"/>
      <c r="P22" s="33"/>
      <c r="Q22" s="33"/>
      <c r="R22" s="33"/>
      <c r="S22" s="33"/>
      <c r="T22" s="33"/>
      <c r="U22" s="36"/>
      <c r="V22" s="36" t="s">
        <v>19</v>
      </c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29"/>
      <c r="AV22" s="29" t="s">
        <v>19</v>
      </c>
      <c r="AW22" s="29" t="s">
        <v>19</v>
      </c>
      <c r="AX22" s="29" t="s">
        <v>19</v>
      </c>
      <c r="AY22" s="29" t="s">
        <v>19</v>
      </c>
      <c r="AZ22" s="29" t="s">
        <v>19</v>
      </c>
      <c r="BA22" s="29" t="s">
        <v>19</v>
      </c>
      <c r="BB22" s="36" t="s">
        <v>19</v>
      </c>
      <c r="BC22" s="36" t="s">
        <v>19</v>
      </c>
      <c r="BD22" s="57">
        <f t="shared" si="2"/>
        <v>108</v>
      </c>
    </row>
    <row r="23" spans="1:56" ht="38.25" x14ac:dyDescent="0.25">
      <c r="A23" s="101" t="s">
        <v>41</v>
      </c>
      <c r="B23" s="95" t="s">
        <v>248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>
        <v>36</v>
      </c>
      <c r="O23" s="33">
        <v>36</v>
      </c>
      <c r="P23" s="33">
        <v>36</v>
      </c>
      <c r="Q23" s="33">
        <v>36</v>
      </c>
      <c r="R23" s="33">
        <v>36</v>
      </c>
      <c r="S23" s="33">
        <v>36</v>
      </c>
      <c r="T23" s="33"/>
      <c r="U23" s="36"/>
      <c r="V23" s="36"/>
      <c r="W23" s="32"/>
      <c r="X23" s="102"/>
      <c r="Y23" s="32"/>
      <c r="Z23" s="56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29"/>
      <c r="AV23" s="29" t="s">
        <v>19</v>
      </c>
      <c r="AW23" s="29" t="s">
        <v>19</v>
      </c>
      <c r="AX23" s="29" t="s">
        <v>19</v>
      </c>
      <c r="AY23" s="29" t="s">
        <v>19</v>
      </c>
      <c r="AZ23" s="29" t="s">
        <v>19</v>
      </c>
      <c r="BA23" s="29" t="s">
        <v>19</v>
      </c>
      <c r="BB23" s="36" t="s">
        <v>19</v>
      </c>
      <c r="BC23" s="36" t="s">
        <v>19</v>
      </c>
      <c r="BD23" s="57">
        <f t="shared" si="2"/>
        <v>216</v>
      </c>
    </row>
    <row r="24" spans="1:56" x14ac:dyDescent="0.25">
      <c r="A24" s="159" t="s">
        <v>250</v>
      </c>
      <c r="B24" s="159" t="s">
        <v>249</v>
      </c>
      <c r="C24" s="46" t="s">
        <v>9</v>
      </c>
      <c r="D24" s="33">
        <v>4</v>
      </c>
      <c r="E24" s="33">
        <v>4</v>
      </c>
      <c r="F24" s="33">
        <v>6</v>
      </c>
      <c r="G24" s="33">
        <v>6</v>
      </c>
      <c r="H24" s="33">
        <v>5</v>
      </c>
      <c r="I24" s="33">
        <v>3</v>
      </c>
      <c r="J24" s="33">
        <v>5</v>
      </c>
      <c r="K24" s="33">
        <v>6</v>
      </c>
      <c r="L24" s="33">
        <v>8</v>
      </c>
      <c r="M24" s="33">
        <v>8</v>
      </c>
      <c r="N24" s="33"/>
      <c r="O24" s="33"/>
      <c r="P24" s="33"/>
      <c r="Q24" s="33"/>
      <c r="R24" s="33"/>
      <c r="S24" s="33"/>
      <c r="T24" s="33"/>
      <c r="U24" s="36"/>
      <c r="V24" s="36"/>
      <c r="W24" s="32">
        <v>12</v>
      </c>
      <c r="X24" s="102">
        <v>12</v>
      </c>
      <c r="Y24" s="32">
        <v>12</v>
      </c>
      <c r="Z24" s="56">
        <v>8</v>
      </c>
      <c r="AA24" s="32">
        <v>8</v>
      </c>
      <c r="AB24" s="32">
        <v>8</v>
      </c>
      <c r="AC24" s="32">
        <v>7</v>
      </c>
      <c r="AD24" s="32">
        <v>8</v>
      </c>
      <c r="AE24" s="32">
        <v>4</v>
      </c>
      <c r="AF24" s="32">
        <v>6</v>
      </c>
      <c r="AG24" s="32">
        <v>11</v>
      </c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29"/>
      <c r="AV24" s="29"/>
      <c r="AW24" s="29"/>
      <c r="AX24" s="29"/>
      <c r="AY24" s="29"/>
      <c r="AZ24" s="29"/>
      <c r="BA24" s="29"/>
      <c r="BB24" s="36"/>
      <c r="BC24" s="36"/>
      <c r="BD24" s="57">
        <f t="shared" si="2"/>
        <v>151</v>
      </c>
    </row>
    <row r="25" spans="1:56" ht="29.25" customHeight="1" x14ac:dyDescent="0.25">
      <c r="A25" s="163"/>
      <c r="B25" s="160"/>
      <c r="C25" s="32" t="s">
        <v>12</v>
      </c>
      <c r="D25" s="33">
        <v>2</v>
      </c>
      <c r="E25" s="33">
        <v>2</v>
      </c>
      <c r="F25" s="33">
        <v>2</v>
      </c>
      <c r="G25" s="33">
        <v>2</v>
      </c>
      <c r="H25" s="33">
        <v>2</v>
      </c>
      <c r="I25" s="33">
        <v>2</v>
      </c>
      <c r="J25" s="33">
        <v>2</v>
      </c>
      <c r="K25" s="33">
        <v>2</v>
      </c>
      <c r="L25" s="33">
        <v>4</v>
      </c>
      <c r="M25" s="33">
        <v>4</v>
      </c>
      <c r="N25" s="33"/>
      <c r="O25" s="33"/>
      <c r="P25" s="33"/>
      <c r="Q25" s="33"/>
      <c r="R25" s="33"/>
      <c r="S25" s="33"/>
      <c r="T25" s="33"/>
      <c r="U25" s="36"/>
      <c r="V25" s="36"/>
      <c r="W25" s="32">
        <v>4</v>
      </c>
      <c r="X25" s="102">
        <v>4</v>
      </c>
      <c r="Y25" s="32">
        <v>4</v>
      </c>
      <c r="Z25" s="56">
        <v>4</v>
      </c>
      <c r="AA25" s="32">
        <v>4</v>
      </c>
      <c r="AB25" s="32">
        <v>4</v>
      </c>
      <c r="AC25" s="32">
        <v>6</v>
      </c>
      <c r="AD25" s="32">
        <v>6</v>
      </c>
      <c r="AE25" s="32">
        <v>8</v>
      </c>
      <c r="AF25" s="32">
        <v>8</v>
      </c>
      <c r="AG25" s="32">
        <v>8</v>
      </c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29"/>
      <c r="AV25" s="29"/>
      <c r="AW25" s="29"/>
      <c r="AX25" s="29"/>
      <c r="AY25" s="29"/>
      <c r="AZ25" s="29"/>
      <c r="BA25" s="29"/>
      <c r="BB25" s="36"/>
      <c r="BC25" s="36"/>
      <c r="BD25" s="100">
        <f t="shared" si="2"/>
        <v>84</v>
      </c>
    </row>
    <row r="26" spans="1:56" ht="65.25" customHeight="1" x14ac:dyDescent="0.25">
      <c r="A26" s="96" t="s">
        <v>251</v>
      </c>
      <c r="B26" s="50" t="s">
        <v>254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6"/>
      <c r="V26" s="36"/>
      <c r="W26" s="32">
        <v>6</v>
      </c>
      <c r="X26" s="102">
        <v>6</v>
      </c>
      <c r="Y26" s="32">
        <v>6</v>
      </c>
      <c r="Z26" s="56">
        <v>6</v>
      </c>
      <c r="AA26" s="32">
        <v>6</v>
      </c>
      <c r="AB26" s="32">
        <v>6</v>
      </c>
      <c r="AC26" s="32">
        <v>6</v>
      </c>
      <c r="AD26" s="32">
        <v>6</v>
      </c>
      <c r="AE26" s="32">
        <v>12</v>
      </c>
      <c r="AF26" s="32">
        <v>24</v>
      </c>
      <c r="AG26" s="32">
        <v>24</v>
      </c>
      <c r="AH26" s="32">
        <v>36</v>
      </c>
      <c r="AI26" s="32">
        <v>36</v>
      </c>
      <c r="AJ26" s="32">
        <v>36</v>
      </c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29"/>
      <c r="AV26" s="29"/>
      <c r="AW26" s="29"/>
      <c r="AX26" s="29"/>
      <c r="AY26" s="29"/>
      <c r="AZ26" s="29"/>
      <c r="BA26" s="29"/>
      <c r="BB26" s="36"/>
      <c r="BC26" s="36"/>
      <c r="BD26" s="57">
        <f>SUM(W26:BC26)</f>
        <v>216</v>
      </c>
    </row>
    <row r="27" spans="1:56" ht="78" customHeight="1" x14ac:dyDescent="0.25">
      <c r="A27" s="101" t="s">
        <v>252</v>
      </c>
      <c r="B27" s="50" t="s">
        <v>253</v>
      </c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6"/>
      <c r="V27" s="36"/>
      <c r="W27" s="32"/>
      <c r="X27" s="102"/>
      <c r="Y27" s="32"/>
      <c r="Z27" s="56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>
        <v>36</v>
      </c>
      <c r="AL27" s="32">
        <v>36</v>
      </c>
      <c r="AM27" s="32">
        <v>36</v>
      </c>
      <c r="AN27" s="32">
        <v>36</v>
      </c>
      <c r="AO27" s="32">
        <v>36</v>
      </c>
      <c r="AP27" s="32">
        <v>36</v>
      </c>
      <c r="AQ27" s="32">
        <v>36</v>
      </c>
      <c r="AR27" s="32"/>
      <c r="AS27" s="32"/>
      <c r="AT27" s="32"/>
      <c r="AU27" s="29"/>
      <c r="AV27" s="29"/>
      <c r="AW27" s="29"/>
      <c r="AX27" s="29"/>
      <c r="AY27" s="29"/>
      <c r="AZ27" s="29"/>
      <c r="BA27" s="29"/>
      <c r="BB27" s="36"/>
      <c r="BC27" s="36"/>
      <c r="BD27" s="57">
        <f>SUM(D27:BC27)</f>
        <v>252</v>
      </c>
    </row>
    <row r="28" spans="1:56" x14ac:dyDescent="0.25">
      <c r="A28" s="159" t="s">
        <v>42</v>
      </c>
      <c r="B28" s="164" t="s">
        <v>16</v>
      </c>
      <c r="C28" s="46" t="s">
        <v>9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6" t="s">
        <v>19</v>
      </c>
      <c r="V28" s="36" t="s">
        <v>19</v>
      </c>
      <c r="W28" s="32">
        <v>4</v>
      </c>
      <c r="X28" s="102">
        <v>4</v>
      </c>
      <c r="Y28" s="32">
        <v>4</v>
      </c>
      <c r="Z28" s="56">
        <v>4</v>
      </c>
      <c r="AA28" s="32">
        <v>4</v>
      </c>
      <c r="AB28" s="32">
        <v>4</v>
      </c>
      <c r="AC28" s="32">
        <v>4</v>
      </c>
      <c r="AD28" s="32">
        <v>4</v>
      </c>
      <c r="AE28" s="32">
        <v>4</v>
      </c>
      <c r="AF28" s="32">
        <v>4</v>
      </c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29"/>
      <c r="AV28" s="29" t="s">
        <v>19</v>
      </c>
      <c r="AW28" s="29" t="s">
        <v>19</v>
      </c>
      <c r="AX28" s="29" t="s">
        <v>19</v>
      </c>
      <c r="AY28" s="29" t="s">
        <v>19</v>
      </c>
      <c r="AZ28" s="29" t="s">
        <v>19</v>
      </c>
      <c r="BA28" s="29" t="s">
        <v>19</v>
      </c>
      <c r="BB28" s="36" t="s">
        <v>19</v>
      </c>
      <c r="BC28" s="36" t="s">
        <v>19</v>
      </c>
      <c r="BD28" s="57">
        <f>SUM(D28:BC28)</f>
        <v>40</v>
      </c>
    </row>
    <row r="29" spans="1:56" x14ac:dyDescent="0.25">
      <c r="A29" s="140"/>
      <c r="B29" s="165"/>
      <c r="C29" s="32" t="s">
        <v>12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6" t="s">
        <v>19</v>
      </c>
      <c r="V29" s="36" t="s">
        <v>19</v>
      </c>
      <c r="W29" s="32">
        <v>2</v>
      </c>
      <c r="X29" s="102">
        <v>2</v>
      </c>
      <c r="Y29" s="32">
        <v>2</v>
      </c>
      <c r="Z29" s="56">
        <v>2</v>
      </c>
      <c r="AA29" s="32">
        <v>2</v>
      </c>
      <c r="AB29" s="32">
        <v>2</v>
      </c>
      <c r="AC29" s="32">
        <v>2</v>
      </c>
      <c r="AD29" s="32">
        <v>2</v>
      </c>
      <c r="AE29" s="32">
        <v>2</v>
      </c>
      <c r="AF29" s="32">
        <v>2</v>
      </c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29"/>
      <c r="AV29" s="29" t="s">
        <v>19</v>
      </c>
      <c r="AW29" s="29" t="s">
        <v>19</v>
      </c>
      <c r="AX29" s="29" t="s">
        <v>19</v>
      </c>
      <c r="AY29" s="29" t="s">
        <v>19</v>
      </c>
      <c r="AZ29" s="29" t="s">
        <v>19</v>
      </c>
      <c r="BA29" s="29" t="s">
        <v>19</v>
      </c>
      <c r="BB29" s="36" t="s">
        <v>19</v>
      </c>
      <c r="BC29" s="36" t="s">
        <v>19</v>
      </c>
      <c r="BD29" s="100">
        <f>SUM(D29:BC29)</f>
        <v>20</v>
      </c>
    </row>
    <row r="30" spans="1:56" ht="30" x14ac:dyDescent="0.25">
      <c r="A30" s="84" t="s">
        <v>45</v>
      </c>
      <c r="B30" s="103" t="s">
        <v>220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>
        <v>36</v>
      </c>
      <c r="U30" s="36"/>
      <c r="V30" s="36"/>
      <c r="W30" s="32"/>
      <c r="X30" s="102"/>
      <c r="Y30" s="32"/>
      <c r="Z30" s="56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>
        <v>36</v>
      </c>
      <c r="AS30" s="32"/>
      <c r="AT30" s="32"/>
      <c r="AU30" s="29"/>
      <c r="AV30" s="29"/>
      <c r="AW30" s="29"/>
      <c r="AX30" s="29"/>
      <c r="AY30" s="29"/>
      <c r="AZ30" s="29"/>
      <c r="BA30" s="29"/>
      <c r="BB30" s="36"/>
      <c r="BC30" s="36"/>
      <c r="BD30" s="57">
        <f>SUM(D30:BC30)</f>
        <v>72</v>
      </c>
    </row>
    <row r="31" spans="1:56" ht="30" x14ac:dyDescent="0.25">
      <c r="A31" s="84" t="s">
        <v>46</v>
      </c>
      <c r="B31" s="104" t="s">
        <v>47</v>
      </c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6"/>
      <c r="V31" s="36"/>
      <c r="W31" s="32"/>
      <c r="X31" s="102"/>
      <c r="Y31" s="32"/>
      <c r="Z31" s="56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>
        <v>36</v>
      </c>
      <c r="AT31" s="32">
        <v>36</v>
      </c>
      <c r="AU31" s="29"/>
      <c r="AV31" s="29"/>
      <c r="AW31" s="29"/>
      <c r="AX31" s="29"/>
      <c r="AY31" s="29"/>
      <c r="AZ31" s="29"/>
      <c r="BA31" s="29"/>
      <c r="BB31" s="36"/>
      <c r="BC31" s="36"/>
      <c r="BD31" s="57">
        <f>SUM(D31:BC31)</f>
        <v>72</v>
      </c>
    </row>
    <row r="32" spans="1:56" x14ac:dyDescent="0.25">
      <c r="A32" s="161" t="s">
        <v>28</v>
      </c>
      <c r="B32" s="162"/>
      <c r="C32" s="32"/>
      <c r="D32" s="33">
        <f>D8+D10+D20+D17+D22+D23+D24+D26+D27+D28+D30+D31+D12</f>
        <v>36</v>
      </c>
      <c r="E32" s="33">
        <f t="shared" ref="E32:T32" si="3">E8+E10+E20+E17+E22+E23+E24+E26+E27+E28+E30+E31+E12</f>
        <v>36</v>
      </c>
      <c r="F32" s="33">
        <f>F8+F10+F20+F17+F22+F23+F24+F26+F27+F28+F30+F31+F12</f>
        <v>36</v>
      </c>
      <c r="G32" s="33">
        <f t="shared" si="3"/>
        <v>36</v>
      </c>
      <c r="H32" s="33">
        <f t="shared" si="3"/>
        <v>36</v>
      </c>
      <c r="I32" s="33">
        <f t="shared" si="3"/>
        <v>36</v>
      </c>
      <c r="J32" s="33">
        <f t="shared" si="3"/>
        <v>36</v>
      </c>
      <c r="K32" s="33">
        <f t="shared" si="3"/>
        <v>36</v>
      </c>
      <c r="L32" s="33">
        <f t="shared" si="3"/>
        <v>36</v>
      </c>
      <c r="M32" s="33">
        <f t="shared" si="3"/>
        <v>36</v>
      </c>
      <c r="N32" s="33">
        <f t="shared" si="3"/>
        <v>36</v>
      </c>
      <c r="O32" s="33">
        <f t="shared" si="3"/>
        <v>36</v>
      </c>
      <c r="P32" s="33">
        <f t="shared" si="3"/>
        <v>36</v>
      </c>
      <c r="Q32" s="33">
        <f t="shared" si="3"/>
        <v>36</v>
      </c>
      <c r="R32" s="33">
        <f t="shared" si="3"/>
        <v>36</v>
      </c>
      <c r="S32" s="33">
        <f t="shared" si="3"/>
        <v>36</v>
      </c>
      <c r="T32" s="33">
        <f t="shared" si="3"/>
        <v>36</v>
      </c>
      <c r="U32" s="36" t="s">
        <v>19</v>
      </c>
      <c r="V32" s="36" t="s">
        <v>19</v>
      </c>
      <c r="W32" s="33">
        <f>W8+W10+W20+W17+W22+W15+W23+W24+W26+W27+W28+W30+W31+W12</f>
        <v>36</v>
      </c>
      <c r="X32" s="33">
        <f t="shared" ref="X32:AT32" si="4">X8+X10+X20+X17+X22+X15+X23+X24+X26+X27+X28+X30+X31+X12</f>
        <v>36</v>
      </c>
      <c r="Y32" s="33">
        <f t="shared" si="4"/>
        <v>36</v>
      </c>
      <c r="Z32" s="33">
        <f t="shared" si="4"/>
        <v>36</v>
      </c>
      <c r="AA32" s="33">
        <f t="shared" si="4"/>
        <v>36</v>
      </c>
      <c r="AB32" s="33">
        <f t="shared" si="4"/>
        <v>36</v>
      </c>
      <c r="AC32" s="33">
        <f t="shared" si="4"/>
        <v>36</v>
      </c>
      <c r="AD32" s="33">
        <f t="shared" si="4"/>
        <v>36</v>
      </c>
      <c r="AE32" s="33">
        <f t="shared" si="4"/>
        <v>36</v>
      </c>
      <c r="AF32" s="33">
        <v>36</v>
      </c>
      <c r="AG32" s="33">
        <v>36</v>
      </c>
      <c r="AH32" s="33">
        <f t="shared" si="4"/>
        <v>36</v>
      </c>
      <c r="AI32" s="33">
        <f t="shared" si="4"/>
        <v>36</v>
      </c>
      <c r="AJ32" s="33">
        <f t="shared" si="4"/>
        <v>36</v>
      </c>
      <c r="AK32" s="33">
        <f t="shared" si="4"/>
        <v>36</v>
      </c>
      <c r="AL32" s="33">
        <f t="shared" si="4"/>
        <v>36</v>
      </c>
      <c r="AM32" s="33">
        <f t="shared" si="4"/>
        <v>36</v>
      </c>
      <c r="AN32" s="33">
        <f t="shared" si="4"/>
        <v>36</v>
      </c>
      <c r="AO32" s="33">
        <f t="shared" si="4"/>
        <v>36</v>
      </c>
      <c r="AP32" s="33">
        <f t="shared" si="4"/>
        <v>36</v>
      </c>
      <c r="AQ32" s="33">
        <f t="shared" si="4"/>
        <v>36</v>
      </c>
      <c r="AR32" s="33">
        <f t="shared" si="4"/>
        <v>36</v>
      </c>
      <c r="AS32" s="33">
        <f t="shared" si="4"/>
        <v>36</v>
      </c>
      <c r="AT32" s="33">
        <f t="shared" si="4"/>
        <v>36</v>
      </c>
      <c r="AU32" s="29"/>
      <c r="AV32" s="29" t="s">
        <v>19</v>
      </c>
      <c r="AW32" s="29" t="s">
        <v>19</v>
      </c>
      <c r="AX32" s="29" t="s">
        <v>19</v>
      </c>
      <c r="AY32" s="29" t="s">
        <v>19</v>
      </c>
      <c r="AZ32" s="29" t="s">
        <v>19</v>
      </c>
      <c r="BA32" s="29" t="s">
        <v>19</v>
      </c>
      <c r="BB32" s="36" t="s">
        <v>19</v>
      </c>
      <c r="BC32" s="36" t="s">
        <v>19</v>
      </c>
      <c r="BD32" s="47">
        <f>BD8+BD10+BD12+BD15+BD17+BD20+BD24+BD28+BD22+BD23+BD26+BD27+BD30+BD31</f>
        <v>1500</v>
      </c>
    </row>
    <row r="33" spans="1:56" x14ac:dyDescent="0.25">
      <c r="A33" s="161" t="s">
        <v>29</v>
      </c>
      <c r="B33" s="162"/>
      <c r="C33" s="32"/>
      <c r="D33" s="33">
        <v>18</v>
      </c>
      <c r="E33" s="33">
        <v>18</v>
      </c>
      <c r="F33" s="33">
        <v>18</v>
      </c>
      <c r="G33" s="33">
        <v>18</v>
      </c>
      <c r="H33" s="33">
        <v>18</v>
      </c>
      <c r="I33" s="33">
        <v>18</v>
      </c>
      <c r="J33" s="33">
        <v>18</v>
      </c>
      <c r="K33" s="33">
        <v>18</v>
      </c>
      <c r="L33" s="33">
        <v>18</v>
      </c>
      <c r="M33" s="33">
        <v>18</v>
      </c>
      <c r="N33" s="33">
        <v>18</v>
      </c>
      <c r="O33" s="33">
        <v>18</v>
      </c>
      <c r="P33" s="33">
        <v>18</v>
      </c>
      <c r="Q33" s="33">
        <v>18</v>
      </c>
      <c r="R33" s="33">
        <v>18</v>
      </c>
      <c r="S33" s="33">
        <v>18</v>
      </c>
      <c r="T33" s="33">
        <v>18</v>
      </c>
      <c r="U33" s="36" t="s">
        <v>19</v>
      </c>
      <c r="V33" s="36" t="s">
        <v>19</v>
      </c>
      <c r="W33" s="33">
        <f>W9+W11+W13+W25+W29+W26</f>
        <v>18</v>
      </c>
      <c r="X33" s="44">
        <v>18</v>
      </c>
      <c r="Y33" s="33">
        <v>18</v>
      </c>
      <c r="Z33" s="45">
        <v>18</v>
      </c>
      <c r="AA33" s="33">
        <v>18</v>
      </c>
      <c r="AB33" s="33">
        <v>18</v>
      </c>
      <c r="AC33" s="33">
        <v>18</v>
      </c>
      <c r="AD33" s="33">
        <v>18</v>
      </c>
      <c r="AE33" s="33">
        <v>18</v>
      </c>
      <c r="AF33" s="33">
        <v>18</v>
      </c>
      <c r="AG33" s="33">
        <v>18</v>
      </c>
      <c r="AH33" s="33">
        <v>18</v>
      </c>
      <c r="AI33" s="33">
        <v>18</v>
      </c>
      <c r="AJ33" s="33">
        <v>18</v>
      </c>
      <c r="AK33" s="33">
        <v>18</v>
      </c>
      <c r="AL33" s="33">
        <v>18</v>
      </c>
      <c r="AM33" s="33">
        <v>18</v>
      </c>
      <c r="AN33" s="33">
        <v>18</v>
      </c>
      <c r="AO33" s="33">
        <v>18</v>
      </c>
      <c r="AP33" s="33">
        <v>18</v>
      </c>
      <c r="AQ33" s="33">
        <v>18</v>
      </c>
      <c r="AR33" s="33">
        <v>18</v>
      </c>
      <c r="AS33" s="33">
        <v>18</v>
      </c>
      <c r="AT33" s="33">
        <v>18</v>
      </c>
      <c r="AU33" s="29"/>
      <c r="AV33" s="29" t="s">
        <v>19</v>
      </c>
      <c r="AW33" s="29" t="s">
        <v>19</v>
      </c>
      <c r="AX33" s="29" t="s">
        <v>19</v>
      </c>
      <c r="AY33" s="29" t="s">
        <v>19</v>
      </c>
      <c r="AZ33" s="29" t="s">
        <v>19</v>
      </c>
      <c r="BA33" s="29" t="s">
        <v>19</v>
      </c>
      <c r="BB33" s="36" t="s">
        <v>19</v>
      </c>
      <c r="BC33" s="36" t="s">
        <v>19</v>
      </c>
      <c r="BD33" s="47"/>
    </row>
    <row r="34" spans="1:56" x14ac:dyDescent="0.25">
      <c r="A34" s="161" t="s">
        <v>30</v>
      </c>
      <c r="B34" s="162"/>
      <c r="C34" s="33"/>
      <c r="D34" s="33">
        <f>SUM(D32:D33)</f>
        <v>54</v>
      </c>
      <c r="E34" s="33">
        <f>SUM(E32:E33)</f>
        <v>54</v>
      </c>
      <c r="F34" s="33">
        <f>SUM(F32:F33)</f>
        <v>54</v>
      </c>
      <c r="G34" s="33">
        <f t="shared" ref="G34:T34" si="5">SUM(G32:G33)</f>
        <v>54</v>
      </c>
      <c r="H34" s="33">
        <f t="shared" si="5"/>
        <v>54</v>
      </c>
      <c r="I34" s="33">
        <f t="shared" si="5"/>
        <v>54</v>
      </c>
      <c r="J34" s="33">
        <f t="shared" si="5"/>
        <v>54</v>
      </c>
      <c r="K34" s="33">
        <f t="shared" si="5"/>
        <v>54</v>
      </c>
      <c r="L34" s="33">
        <f t="shared" si="5"/>
        <v>54</v>
      </c>
      <c r="M34" s="33">
        <f t="shared" si="5"/>
        <v>54</v>
      </c>
      <c r="N34" s="33">
        <f t="shared" si="5"/>
        <v>54</v>
      </c>
      <c r="O34" s="33">
        <f t="shared" si="5"/>
        <v>54</v>
      </c>
      <c r="P34" s="33">
        <v>54</v>
      </c>
      <c r="Q34" s="33">
        <f t="shared" si="5"/>
        <v>54</v>
      </c>
      <c r="R34" s="33">
        <f t="shared" si="5"/>
        <v>54</v>
      </c>
      <c r="S34" s="33">
        <f t="shared" si="5"/>
        <v>54</v>
      </c>
      <c r="T34" s="33">
        <f t="shared" si="5"/>
        <v>54</v>
      </c>
      <c r="U34" s="36" t="s">
        <v>19</v>
      </c>
      <c r="V34" s="36" t="s">
        <v>19</v>
      </c>
      <c r="W34" s="33">
        <f>SUM(W32:W33)</f>
        <v>54</v>
      </c>
      <c r="X34" s="44">
        <f>SUM(X32:X33)</f>
        <v>54</v>
      </c>
      <c r="Y34" s="33">
        <f>SUM(Y32:Y33)</f>
        <v>54</v>
      </c>
      <c r="Z34" s="45">
        <f t="shared" ref="Z34:AJ34" si="6">SUM(Z32:Z33)</f>
        <v>54</v>
      </c>
      <c r="AA34" s="33">
        <f t="shared" si="6"/>
        <v>54</v>
      </c>
      <c r="AB34" s="33">
        <f>SUM(AB32:AB33)</f>
        <v>54</v>
      </c>
      <c r="AC34" s="33">
        <f t="shared" si="6"/>
        <v>54</v>
      </c>
      <c r="AD34" s="33">
        <f t="shared" si="6"/>
        <v>54</v>
      </c>
      <c r="AE34" s="33">
        <f t="shared" si="6"/>
        <v>54</v>
      </c>
      <c r="AF34" s="33">
        <f t="shared" si="6"/>
        <v>54</v>
      </c>
      <c r="AG34" s="33">
        <f>SUM(AG32:AG33)</f>
        <v>54</v>
      </c>
      <c r="AH34" s="33">
        <f>SUM(AH32:AH33)</f>
        <v>54</v>
      </c>
      <c r="AI34" s="33">
        <f>SUM(AI32:AI33)</f>
        <v>54</v>
      </c>
      <c r="AJ34" s="33">
        <f t="shared" si="6"/>
        <v>54</v>
      </c>
      <c r="AK34" s="33">
        <f t="shared" ref="AK34:AR34" si="7">SUM(AK32:AK33)</f>
        <v>54</v>
      </c>
      <c r="AL34" s="33">
        <f t="shared" si="7"/>
        <v>54</v>
      </c>
      <c r="AM34" s="33">
        <f t="shared" si="7"/>
        <v>54</v>
      </c>
      <c r="AN34" s="33">
        <f t="shared" si="7"/>
        <v>54</v>
      </c>
      <c r="AO34" s="33">
        <f t="shared" si="7"/>
        <v>54</v>
      </c>
      <c r="AP34" s="33">
        <f t="shared" si="7"/>
        <v>54</v>
      </c>
      <c r="AQ34" s="33">
        <f t="shared" si="7"/>
        <v>54</v>
      </c>
      <c r="AR34" s="33">
        <f t="shared" si="7"/>
        <v>54</v>
      </c>
      <c r="AS34" s="33">
        <f t="shared" ref="AS34:AT34" si="8">SUM(AS32:AS33)</f>
        <v>54</v>
      </c>
      <c r="AT34" s="33">
        <f t="shared" si="8"/>
        <v>54</v>
      </c>
      <c r="AU34" s="29"/>
      <c r="AV34" s="29" t="s">
        <v>19</v>
      </c>
      <c r="AW34" s="29" t="s">
        <v>19</v>
      </c>
      <c r="AX34" s="29" t="s">
        <v>19</v>
      </c>
      <c r="AY34" s="29" t="s">
        <v>19</v>
      </c>
      <c r="AZ34" s="29" t="s">
        <v>19</v>
      </c>
      <c r="BA34" s="29" t="s">
        <v>19</v>
      </c>
      <c r="BB34" s="36" t="s">
        <v>19</v>
      </c>
      <c r="BC34" s="36" t="s">
        <v>19</v>
      </c>
      <c r="BD34" s="58"/>
    </row>
  </sheetData>
  <mergeCells count="25">
    <mergeCell ref="A1:BD1"/>
    <mergeCell ref="A2:A6"/>
    <mergeCell ref="B2:B6"/>
    <mergeCell ref="C2:C6"/>
    <mergeCell ref="A15:A16"/>
    <mergeCell ref="B15:B16"/>
    <mergeCell ref="D3:BD3"/>
    <mergeCell ref="A34:B34"/>
    <mergeCell ref="A20:A21"/>
    <mergeCell ref="B20:B21"/>
    <mergeCell ref="B28:B29"/>
    <mergeCell ref="A28:A29"/>
    <mergeCell ref="A32:B32"/>
    <mergeCell ref="A33:B33"/>
    <mergeCell ref="B24:B25"/>
    <mergeCell ref="A24:A25"/>
    <mergeCell ref="A17:A18"/>
    <mergeCell ref="B17:B18"/>
    <mergeCell ref="D5:BD5"/>
    <mergeCell ref="A8:A9"/>
    <mergeCell ref="B8:B9"/>
    <mergeCell ref="B12:B13"/>
    <mergeCell ref="A10:A11"/>
    <mergeCell ref="B10:B11"/>
    <mergeCell ref="A12:A13"/>
  </mergeCells>
  <printOptions horizontalCentered="1"/>
  <pageMargins left="0.70866141732283472" right="0.70866141732283472" top="0.39370078740157483" bottom="0.35433070866141736" header="0" footer="0"/>
  <pageSetup paperSize="9" scale="4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 лист</vt:lpstr>
      <vt:lpstr>1 курс </vt:lpstr>
      <vt:lpstr>2 курс </vt:lpstr>
      <vt:lpstr>3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2023-11-23T12:40:33Z</dcterms:modified>
</cp:coreProperties>
</file>