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 activeTab="2"/>
  </bookViews>
  <sheets>
    <sheet name="Тит лист" sheetId="1" r:id="rId1"/>
    <sheet name="1 курс " sheetId="4" r:id="rId2"/>
    <sheet name="2 курс " sheetId="3" r:id="rId3"/>
    <sheet name="3 курс" sheetId="5" r:id="rId4"/>
    <sheet name="4 курс" sheetId="7" r:id="rId5"/>
  </sheets>
  <definedNames>
    <definedName name="_xlnm._FilterDatabase" localSheetId="1" hidden="1">'1 курс '!$A$2:$B$2</definedName>
  </definedNames>
  <calcPr calcId="152511" refMode="R1C1"/>
</workbook>
</file>

<file path=xl/calcChain.xml><?xml version="1.0" encoding="utf-8"?>
<calcChain xmlns="http://schemas.openxmlformats.org/spreadsheetml/2006/main">
  <c r="T28" i="7" l="1"/>
  <c r="S28" i="7"/>
  <c r="R28" i="7"/>
  <c r="Q28" i="7"/>
  <c r="P28" i="7"/>
  <c r="O28" i="7"/>
  <c r="N28" i="7"/>
  <c r="M28" i="7"/>
  <c r="K28" i="7"/>
  <c r="J28" i="7"/>
  <c r="I28" i="7"/>
  <c r="H28" i="7"/>
  <c r="G28" i="7"/>
  <c r="F28" i="7"/>
  <c r="E28" i="7"/>
  <c r="D28" i="7"/>
  <c r="T27" i="7"/>
  <c r="S27" i="7"/>
  <c r="R27" i="7"/>
  <c r="Q27" i="7"/>
  <c r="P27" i="7"/>
  <c r="O27" i="7"/>
  <c r="N27" i="7"/>
  <c r="M27" i="7"/>
  <c r="L27" i="7"/>
  <c r="K27" i="7"/>
  <c r="J27" i="7"/>
  <c r="I27" i="7"/>
  <c r="H27" i="7"/>
  <c r="G27" i="7"/>
  <c r="F27" i="7"/>
  <c r="E27" i="7"/>
  <c r="D27" i="7"/>
  <c r="AT28" i="7"/>
  <c r="AS28" i="7"/>
  <c r="AR28" i="7"/>
  <c r="AQ28" i="7"/>
  <c r="AP28" i="7"/>
  <c r="AO28" i="7"/>
  <c r="AN28" i="7"/>
  <c r="AM28" i="7"/>
  <c r="AL28" i="7"/>
  <c r="AK28" i="7"/>
  <c r="AJ28" i="7"/>
  <c r="AI28" i="7"/>
  <c r="AH28" i="7"/>
  <c r="AG28" i="7"/>
  <c r="AF28" i="7"/>
  <c r="AE28" i="7"/>
  <c r="AD28" i="7"/>
  <c r="AC28" i="7"/>
  <c r="AB28" i="7"/>
  <c r="AT27" i="7"/>
  <c r="AS27" i="7"/>
  <c r="AR27" i="7"/>
  <c r="AQ27" i="7"/>
  <c r="AP27" i="7"/>
  <c r="AO27" i="7"/>
  <c r="AN27" i="7"/>
  <c r="AM27" i="7"/>
  <c r="AL27" i="7"/>
  <c r="AK27" i="7"/>
  <c r="AJ27" i="7"/>
  <c r="AI27" i="7"/>
  <c r="AH27" i="7"/>
  <c r="AG27" i="7"/>
  <c r="AF27" i="7"/>
  <c r="AE27" i="7"/>
  <c r="AD27" i="7"/>
  <c r="AC27" i="7"/>
  <c r="AB27" i="7"/>
  <c r="AA27" i="7"/>
  <c r="Z27" i="7"/>
  <c r="Y27" i="7"/>
  <c r="X27" i="7"/>
  <c r="W27" i="7"/>
  <c r="L28" i="7"/>
  <c r="AO34" i="5" l="1"/>
  <c r="AT35" i="5"/>
  <c r="AS35" i="5"/>
  <c r="AR35" i="5"/>
  <c r="AQ35" i="5"/>
  <c r="AP35" i="5"/>
  <c r="AO35" i="5"/>
  <c r="AN35" i="5"/>
  <c r="AM35" i="5"/>
  <c r="AL35" i="5"/>
  <c r="AK35" i="5"/>
  <c r="AJ35" i="5"/>
  <c r="AI35" i="5"/>
  <c r="AH35" i="5"/>
  <c r="AG35" i="5"/>
  <c r="AF35" i="5"/>
  <c r="AE35" i="5"/>
  <c r="AD35" i="5"/>
  <c r="AF34" i="5"/>
  <c r="AT34" i="5"/>
  <c r="AS34" i="5"/>
  <c r="AR34" i="5"/>
  <c r="AQ34" i="5"/>
  <c r="AP34" i="5"/>
  <c r="AN34" i="5"/>
  <c r="AM34" i="5"/>
  <c r="AL34" i="5"/>
  <c r="AK34" i="5"/>
  <c r="AJ34" i="5"/>
  <c r="AI34" i="5"/>
  <c r="AH34" i="5"/>
  <c r="AG34" i="5"/>
  <c r="AE34" i="5"/>
  <c r="AD34" i="5"/>
  <c r="AC34" i="5"/>
  <c r="AB34" i="5"/>
  <c r="AA34" i="5"/>
  <c r="Z34" i="5"/>
  <c r="Y34" i="5"/>
  <c r="X34" i="5"/>
  <c r="W34" i="5"/>
  <c r="T34" i="5"/>
  <c r="R34" i="5"/>
  <c r="Q34" i="5"/>
  <c r="P34" i="5"/>
  <c r="O34" i="5"/>
  <c r="N34" i="5"/>
  <c r="M34" i="5"/>
  <c r="L34" i="5"/>
  <c r="K34" i="5"/>
  <c r="J34" i="5"/>
  <c r="I34" i="5"/>
  <c r="H34" i="5"/>
  <c r="G34" i="5"/>
  <c r="F34" i="5"/>
  <c r="E34" i="5"/>
  <c r="D34" i="5"/>
  <c r="AC35" i="5"/>
  <c r="AB35" i="5"/>
  <c r="AA35" i="5"/>
  <c r="Z35" i="5"/>
  <c r="Y35" i="5"/>
  <c r="X35" i="5"/>
  <c r="W35" i="5"/>
  <c r="T35" i="5"/>
  <c r="Q35" i="5"/>
  <c r="P35" i="5"/>
  <c r="M35" i="5"/>
  <c r="L35" i="5"/>
  <c r="K35" i="5"/>
  <c r="J35" i="5"/>
  <c r="I35" i="5"/>
  <c r="F35" i="5"/>
  <c r="BD41" i="3"/>
  <c r="BD12" i="3"/>
  <c r="BD14" i="3"/>
  <c r="BD20" i="3"/>
  <c r="AT45" i="3"/>
  <c r="AS45" i="3"/>
  <c r="AR45" i="3"/>
  <c r="AJ45" i="3"/>
  <c r="AF45" i="3"/>
  <c r="AE45" i="3"/>
  <c r="AD45" i="3"/>
  <c r="AC45" i="3"/>
  <c r="AB45" i="3"/>
  <c r="AA45" i="3"/>
  <c r="Z45" i="3"/>
  <c r="Y45" i="3"/>
  <c r="X45" i="3"/>
  <c r="W45" i="3"/>
  <c r="BD40" i="3"/>
  <c r="S45" i="3"/>
  <c r="R45" i="3"/>
  <c r="Q45" i="3"/>
  <c r="P45" i="3"/>
  <c r="O45" i="3"/>
  <c r="N45" i="3"/>
  <c r="M45" i="3"/>
  <c r="L45" i="3"/>
  <c r="K45" i="3"/>
  <c r="J45" i="3"/>
  <c r="I45" i="3"/>
  <c r="H45" i="3"/>
  <c r="G45" i="3"/>
  <c r="F45" i="3"/>
  <c r="E45" i="3"/>
  <c r="BD16" i="3"/>
  <c r="BD21" i="3"/>
  <c r="BD19" i="3"/>
  <c r="BD18" i="3"/>
  <c r="BD17" i="3"/>
  <c r="BD15" i="3"/>
  <c r="BD13" i="3"/>
  <c r="AT46" i="3"/>
  <c r="AS46" i="3"/>
  <c r="AR46" i="3"/>
  <c r="AJ46" i="3"/>
  <c r="AF46" i="3"/>
  <c r="AE46" i="3"/>
  <c r="AC46" i="3"/>
  <c r="AB46" i="3"/>
  <c r="AA46" i="3"/>
  <c r="Z46" i="3"/>
  <c r="Y46" i="3"/>
  <c r="S46" i="3"/>
  <c r="R46" i="3"/>
  <c r="Q46" i="3"/>
  <c r="P46" i="3"/>
  <c r="O46" i="3"/>
  <c r="N46" i="3"/>
  <c r="M46" i="3"/>
  <c r="L46" i="3"/>
  <c r="K46" i="3"/>
  <c r="J46" i="3"/>
  <c r="I46" i="3"/>
  <c r="H46" i="3"/>
  <c r="G46" i="3"/>
  <c r="F46" i="3"/>
  <c r="E46" i="3"/>
  <c r="D46" i="3"/>
  <c r="BG37" i="4"/>
  <c r="BG45" i="4"/>
  <c r="H50" i="4"/>
  <c r="N50" i="4"/>
  <c r="R50" i="4"/>
  <c r="T50" i="4"/>
  <c r="AR50" i="4"/>
  <c r="AQ50" i="4"/>
  <c r="AP50" i="4"/>
  <c r="AO50" i="4"/>
  <c r="AN50" i="4"/>
  <c r="AL50" i="4"/>
  <c r="AJ50" i="4"/>
  <c r="AI50" i="4"/>
  <c r="AH50" i="4"/>
  <c r="AG50" i="4"/>
  <c r="AF50" i="4"/>
  <c r="AE50" i="4"/>
  <c r="AD50" i="4"/>
  <c r="AC50" i="4"/>
  <c r="AB50" i="4"/>
  <c r="AA50" i="4"/>
  <c r="Z50" i="4"/>
  <c r="Y50" i="4"/>
  <c r="AL49" i="4"/>
  <c r="AI49" i="4"/>
  <c r="AH49" i="4"/>
  <c r="AG49" i="4"/>
  <c r="AF49" i="4"/>
  <c r="AE49" i="4"/>
  <c r="AD49" i="4"/>
  <c r="AC49" i="4"/>
  <c r="AB49" i="4"/>
  <c r="AA49" i="4"/>
  <c r="Z49" i="4"/>
  <c r="BG36" i="4"/>
  <c r="E50" i="4"/>
  <c r="U50" i="4"/>
  <c r="S50" i="4"/>
  <c r="Q50" i="4"/>
  <c r="P50" i="4"/>
  <c r="M50" i="4"/>
  <c r="L50" i="4"/>
  <c r="K50" i="4"/>
  <c r="J50" i="4"/>
  <c r="I50" i="4"/>
  <c r="G50" i="4"/>
  <c r="F50" i="4"/>
  <c r="BG44" i="4"/>
  <c r="BG39" i="4"/>
  <c r="BG38" i="4"/>
  <c r="Y49" i="4"/>
  <c r="D49" i="4" l="1"/>
  <c r="M49" i="4"/>
  <c r="J49" i="4"/>
  <c r="AH29" i="7"/>
  <c r="AP29" i="7"/>
  <c r="AO29" i="7"/>
  <c r="AN29" i="7"/>
  <c r="AM29" i="7"/>
  <c r="AL29" i="7"/>
  <c r="AK29" i="7"/>
  <c r="AJ29" i="7"/>
  <c r="AI29" i="7"/>
  <c r="AG29" i="7"/>
  <c r="AF29" i="7"/>
  <c r="AE29" i="7"/>
  <c r="AT29" i="7"/>
  <c r="AS29" i="7"/>
  <c r="AR29" i="7"/>
  <c r="AQ29" i="7"/>
  <c r="AD29" i="7"/>
  <c r="AC29" i="7"/>
  <c r="AB29" i="7"/>
  <c r="AA29" i="7"/>
  <c r="Z29" i="7"/>
  <c r="Y29" i="7"/>
  <c r="X29" i="7"/>
  <c r="W29" i="7"/>
  <c r="T29" i="7"/>
  <c r="S29" i="7"/>
  <c r="R29" i="7"/>
  <c r="Q29" i="7"/>
  <c r="P29" i="7"/>
  <c r="O29" i="7"/>
  <c r="N29" i="7"/>
  <c r="M29" i="7"/>
  <c r="L29" i="7"/>
  <c r="K29" i="7"/>
  <c r="J29" i="7"/>
  <c r="I29" i="7"/>
  <c r="H29" i="7"/>
  <c r="G29" i="7"/>
  <c r="F29" i="7"/>
  <c r="E29" i="7"/>
  <c r="D29" i="7"/>
  <c r="BD26" i="7"/>
  <c r="BD25" i="7"/>
  <c r="BD24" i="7"/>
  <c r="BD23" i="7"/>
  <c r="BD22" i="7"/>
  <c r="BD21" i="7"/>
  <c r="BD20" i="7"/>
  <c r="BD19" i="7"/>
  <c r="BD18" i="7"/>
  <c r="BD17" i="7"/>
  <c r="BD16" i="7"/>
  <c r="BD15" i="7"/>
  <c r="BD13" i="7"/>
  <c r="BD12" i="7"/>
  <c r="BD11" i="7"/>
  <c r="BD10" i="7"/>
  <c r="BD9" i="7"/>
  <c r="BD8" i="7"/>
  <c r="BD31" i="5"/>
  <c r="BD22" i="5"/>
  <c r="BD17" i="5"/>
  <c r="BD33" i="5"/>
  <c r="BD27" i="5"/>
  <c r="BD32" i="5"/>
  <c r="BD39" i="3"/>
  <c r="BD35" i="3"/>
  <c r="BD34" i="3"/>
  <c r="BD33" i="3"/>
  <c r="BG28" i="4"/>
  <c r="BG30" i="4"/>
  <c r="BD28" i="5"/>
  <c r="BD29" i="5"/>
  <c r="BD27" i="7" l="1"/>
  <c r="BD18" i="5"/>
  <c r="S36" i="5"/>
  <c r="Q36" i="5"/>
  <c r="R36" i="5"/>
  <c r="T36" i="5"/>
  <c r="P36" i="5"/>
  <c r="BD44" i="3" l="1"/>
  <c r="BG20" i="4"/>
  <c r="BG31" i="4"/>
  <c r="BG48" i="4"/>
  <c r="BG34" i="4"/>
  <c r="BG29" i="4"/>
  <c r="BD24" i="5" l="1"/>
  <c r="BD30" i="5"/>
  <c r="BD26" i="5" l="1"/>
  <c r="BD25" i="5"/>
  <c r="BD11" i="5"/>
  <c r="BD10" i="5"/>
  <c r="AT36" i="5"/>
  <c r="AS36" i="5"/>
  <c r="AR36" i="5"/>
  <c r="AQ36" i="5"/>
  <c r="AP36" i="5"/>
  <c r="AN36" i="5"/>
  <c r="AM36" i="5"/>
  <c r="AL36" i="5"/>
  <c r="AK36" i="5"/>
  <c r="AI36" i="5"/>
  <c r="AH36" i="5"/>
  <c r="AG36" i="5"/>
  <c r="AF36" i="5"/>
  <c r="AE36" i="5"/>
  <c r="AD36" i="5"/>
  <c r="AC36" i="5"/>
  <c r="AB36" i="5"/>
  <c r="AA36" i="5"/>
  <c r="Z36" i="5"/>
  <c r="Y36" i="5"/>
  <c r="X36" i="5"/>
  <c r="W36" i="5"/>
  <c r="O36" i="5"/>
  <c r="M36" i="5"/>
  <c r="L36" i="5"/>
  <c r="K36" i="5"/>
  <c r="J36" i="5"/>
  <c r="I36" i="5"/>
  <c r="H36" i="5"/>
  <c r="G36" i="5"/>
  <c r="F36" i="5"/>
  <c r="E36" i="5"/>
  <c r="D36" i="5"/>
  <c r="N36" i="5"/>
  <c r="AJ36" i="5"/>
  <c r="BD8" i="3"/>
  <c r="BD22" i="3"/>
  <c r="BD23" i="3"/>
  <c r="BD43" i="3"/>
  <c r="BD27" i="3"/>
  <c r="O47" i="3"/>
  <c r="BD37" i="3"/>
  <c r="BD38" i="3"/>
  <c r="BD32" i="3"/>
  <c r="BD10" i="3"/>
  <c r="BD11" i="3"/>
  <c r="BD24" i="3"/>
  <c r="BD28" i="3"/>
  <c r="BD29" i="3"/>
  <c r="BD30" i="3"/>
  <c r="AS51" i="4"/>
  <c r="AQ51" i="4"/>
  <c r="BG33" i="4"/>
  <c r="BG41" i="4"/>
  <c r="BG42" i="4"/>
  <c r="BG46" i="4"/>
  <c r="BG47" i="4"/>
  <c r="BG9" i="4"/>
  <c r="BG10" i="4"/>
  <c r="BG13" i="4"/>
  <c r="BG15" i="4"/>
  <c r="BG16" i="4"/>
  <c r="BG23" i="4"/>
  <c r="BG26" i="4"/>
  <c r="BG25" i="4"/>
  <c r="BG22" i="4"/>
  <c r="AO36" i="5"/>
  <c r="BD23" i="5"/>
  <c r="BD9" i="5"/>
  <c r="BD8" i="5"/>
  <c r="BG14" i="4"/>
  <c r="BG17" i="4"/>
  <c r="BG24" i="4"/>
  <c r="BG12" i="4"/>
  <c r="BG18" i="4"/>
  <c r="BG27" i="4"/>
  <c r="BG11" i="4"/>
  <c r="BD21" i="5"/>
  <c r="BD20" i="5"/>
  <c r="BD16" i="5"/>
  <c r="BD15" i="5"/>
  <c r="BD14" i="5"/>
  <c r="BD13" i="5"/>
  <c r="BG19" i="4"/>
  <c r="AT47" i="3"/>
  <c r="AS47" i="3"/>
  <c r="AR47" i="3"/>
  <c r="AQ47" i="3"/>
  <c r="AP47" i="3"/>
  <c r="AO47" i="3"/>
  <c r="AN47" i="3"/>
  <c r="AM47" i="3"/>
  <c r="AL47" i="3"/>
  <c r="AK47" i="3"/>
  <c r="AJ47" i="3"/>
  <c r="AI47" i="3"/>
  <c r="AH47" i="3"/>
  <c r="AG47" i="3"/>
  <c r="AF47" i="3"/>
  <c r="AE47" i="3"/>
  <c r="AD47" i="3"/>
  <c r="AC47" i="3"/>
  <c r="AB47" i="3"/>
  <c r="AA47" i="3"/>
  <c r="Z47" i="3"/>
  <c r="Y47" i="3"/>
  <c r="X47" i="3"/>
  <c r="W47" i="3"/>
  <c r="N47" i="3"/>
  <c r="BD42" i="3"/>
  <c r="BD26" i="3"/>
  <c r="BD25" i="3"/>
  <c r="BD9" i="3"/>
  <c r="BG8" i="4"/>
  <c r="BD34" i="5" l="1"/>
  <c r="BG49" i="4"/>
  <c r="BD45" i="3"/>
  <c r="F47" i="3"/>
  <c r="P47" i="3"/>
  <c r="T47" i="3"/>
  <c r="J47" i="3"/>
  <c r="I47" i="3"/>
  <c r="D47" i="3"/>
  <c r="Q47" i="3"/>
  <c r="H47" i="3"/>
  <c r="L47" i="3"/>
  <c r="G47" i="3"/>
  <c r="M47" i="3"/>
  <c r="E47" i="3"/>
  <c r="K47" i="3"/>
  <c r="R47" i="3"/>
  <c r="S47" i="3"/>
  <c r="AA51" i="4"/>
  <c r="AK51" i="4"/>
  <c r="AH51" i="4"/>
  <c r="AL51" i="4"/>
  <c r="AV51" i="4"/>
  <c r="AN51" i="4"/>
  <c r="AM51" i="4"/>
  <c r="AI51" i="4"/>
  <c r="AU51" i="4"/>
  <c r="AT51" i="4"/>
  <c r="AG51" i="4"/>
  <c r="AW51" i="4"/>
  <c r="AR51" i="4"/>
  <c r="R51" i="4"/>
  <c r="AF51" i="4"/>
  <c r="AE51" i="4"/>
  <c r="Z51" i="4"/>
  <c r="AP51" i="4"/>
  <c r="AO51" i="4"/>
  <c r="AJ51" i="4"/>
  <c r="AD51" i="4"/>
  <c r="AC51" i="4"/>
  <c r="AB51" i="4"/>
  <c r="Y51" i="4"/>
  <c r="U51" i="4"/>
  <c r="J51" i="4"/>
  <c r="I51" i="4"/>
  <c r="S51" i="4"/>
  <c r="Q51" i="4"/>
  <c r="P51" i="4"/>
  <c r="M51" i="4"/>
  <c r="L51" i="4"/>
  <c r="K51" i="4"/>
  <c r="F51" i="4"/>
  <c r="E51" i="4"/>
  <c r="O51" i="4"/>
  <c r="T51" i="4"/>
  <c r="H51" i="4"/>
  <c r="G51" i="4"/>
  <c r="N51" i="4"/>
  <c r="D51" i="4"/>
</calcChain>
</file>

<file path=xl/sharedStrings.xml><?xml version="1.0" encoding="utf-8"?>
<sst xmlns="http://schemas.openxmlformats.org/spreadsheetml/2006/main" count="1814" uniqueCount="334">
  <si>
    <t>КАЛЕНДАРНЫЙ УЧЕБНЫЙ ГРАФИК</t>
  </si>
  <si>
    <t xml:space="preserve">  на базе   основного общего образования</t>
  </si>
  <si>
    <t xml:space="preserve">с получением  среднего общего образования                                                                               </t>
  </si>
  <si>
    <t>индекс</t>
  </si>
  <si>
    <t>Наименование циклов, разделов, дисциплин, профессиональных модулей, МДК, практик</t>
  </si>
  <si>
    <t>Виды учебной нагрузки</t>
  </si>
  <si>
    <t>номера календарных недель</t>
  </si>
  <si>
    <t>порядковые номера недель учебного года</t>
  </si>
  <si>
    <t>сам. раб.</t>
  </si>
  <si>
    <t>общеобразовательный цикл</t>
  </si>
  <si>
    <t>История</t>
  </si>
  <si>
    <t>Физическая культура</t>
  </si>
  <si>
    <t>основы безопасности жизнедеятельности</t>
  </si>
  <si>
    <t>информатика</t>
  </si>
  <si>
    <t>к</t>
  </si>
  <si>
    <t>О.00</t>
  </si>
  <si>
    <t>ОП.00</t>
  </si>
  <si>
    <t>Общепрофессиональный цикл</t>
  </si>
  <si>
    <t>ОП 03</t>
  </si>
  <si>
    <t>ОП 02</t>
  </si>
  <si>
    <t>П 00</t>
  </si>
  <si>
    <t>Профессиональный цикл</t>
  </si>
  <si>
    <t>всего часов</t>
  </si>
  <si>
    <t>Всего час. в неделю самостоятельной работы студентов</t>
  </si>
  <si>
    <t>Всего часов в неделю</t>
  </si>
  <si>
    <t>июль</t>
  </si>
  <si>
    <t>август</t>
  </si>
  <si>
    <t>К -каникулы</t>
  </si>
  <si>
    <t>Э -экзамен</t>
  </si>
  <si>
    <t>Условные обозначения</t>
  </si>
  <si>
    <t>УП 02</t>
  </si>
  <si>
    <t>условные обозначения</t>
  </si>
  <si>
    <t>ПП 02</t>
  </si>
  <si>
    <t>Промежуточная аттестация</t>
  </si>
  <si>
    <t>ПА</t>
  </si>
  <si>
    <t>ГИА</t>
  </si>
  <si>
    <t>Государственная итоговая аттестация</t>
  </si>
  <si>
    <t xml:space="preserve">Квалификация: </t>
  </si>
  <si>
    <t>01.09-02.09</t>
  </si>
  <si>
    <t>05.09-09.09</t>
  </si>
  <si>
    <t>12.09-16-09</t>
  </si>
  <si>
    <t>19.09-23.09</t>
  </si>
  <si>
    <t>26.09-30.09</t>
  </si>
  <si>
    <t>03.10-07.10</t>
  </si>
  <si>
    <t>10.10-14.10</t>
  </si>
  <si>
    <t>17.10-21.10</t>
  </si>
  <si>
    <t>24.10-28.10</t>
  </si>
  <si>
    <t>31.10-03.11</t>
  </si>
  <si>
    <t>07.11-11.11</t>
  </si>
  <si>
    <t>14.11-18.11</t>
  </si>
  <si>
    <t>21.11-25.11</t>
  </si>
  <si>
    <t>28.11-02.12</t>
  </si>
  <si>
    <t>05.12-09.12</t>
  </si>
  <si>
    <t>12.12.16.12</t>
  </si>
  <si>
    <t>19.12.23.12</t>
  </si>
  <si>
    <t>02.01-06.01</t>
  </si>
  <si>
    <t>16.01-20.01</t>
  </si>
  <si>
    <t>23.01-27.01</t>
  </si>
  <si>
    <t>30.01-03.02</t>
  </si>
  <si>
    <t>06.02-10.02</t>
  </si>
  <si>
    <t>13.02-17.02</t>
  </si>
  <si>
    <t>20.02-24.02</t>
  </si>
  <si>
    <t>27.02-03.03</t>
  </si>
  <si>
    <t>06.03-10.03</t>
  </si>
  <si>
    <t>13.03-17.03</t>
  </si>
  <si>
    <t>20.03-24.03</t>
  </si>
  <si>
    <t>27.03-31.03</t>
  </si>
  <si>
    <t>03.04-07.04</t>
  </si>
  <si>
    <t>10.04-14.04</t>
  </si>
  <si>
    <t>17.04-21.04</t>
  </si>
  <si>
    <t>24.04-28.04</t>
  </si>
  <si>
    <t>01.05-05.05</t>
  </si>
  <si>
    <t>08.05-12.05</t>
  </si>
  <si>
    <t>15.05-19.05</t>
  </si>
  <si>
    <t>29.05-02.06</t>
  </si>
  <si>
    <t>05.06-09.09</t>
  </si>
  <si>
    <t>12.06-16.06</t>
  </si>
  <si>
    <t>19.06-23.06</t>
  </si>
  <si>
    <t>26.06-30.06</t>
  </si>
  <si>
    <t>1 курс (2022-2023 учебный год)</t>
  </si>
  <si>
    <t xml:space="preserve">Русский язык </t>
  </si>
  <si>
    <t>ОУП 01</t>
  </si>
  <si>
    <t>литература</t>
  </si>
  <si>
    <t>иностранный язык</t>
  </si>
  <si>
    <t>математика</t>
  </si>
  <si>
    <t>физика</t>
  </si>
  <si>
    <t>09.01-11.01</t>
  </si>
  <si>
    <t>12.01-13.01</t>
  </si>
  <si>
    <t>26.12-29.12</t>
  </si>
  <si>
    <t>04.09-08.09</t>
  </si>
  <si>
    <t>11.09-15.09</t>
  </si>
  <si>
    <t>18.09-22.09</t>
  </si>
  <si>
    <t>25.09-29.09</t>
  </si>
  <si>
    <t>02.10-06.10</t>
  </si>
  <si>
    <t>09.10-13.10</t>
  </si>
  <si>
    <t>16.10-20.10</t>
  </si>
  <si>
    <t>23.10-27.10</t>
  </si>
  <si>
    <t>30.10-03.11</t>
  </si>
  <si>
    <t>06.11-10.11</t>
  </si>
  <si>
    <t>13.11-17.11</t>
  </si>
  <si>
    <t>20.11-24.11</t>
  </si>
  <si>
    <t>27.11-01.12</t>
  </si>
  <si>
    <t>04.12-08.12</t>
  </si>
  <si>
    <t>11.12.15.12</t>
  </si>
  <si>
    <t>18.12-22.12</t>
  </si>
  <si>
    <t>25.12-29.12</t>
  </si>
  <si>
    <t>01.01-07.01</t>
  </si>
  <si>
    <t>08.01-114.01</t>
  </si>
  <si>
    <t>15.01-19.01</t>
  </si>
  <si>
    <t>22.01-26.01</t>
  </si>
  <si>
    <t>29.01-02.02</t>
  </si>
  <si>
    <t>05.02-09.02</t>
  </si>
  <si>
    <t>12.02-16.02</t>
  </si>
  <si>
    <t>19.02-23.02</t>
  </si>
  <si>
    <t>26.02-01.03</t>
  </si>
  <si>
    <t>04.03-08.03</t>
  </si>
  <si>
    <t>11.03-15.03</t>
  </si>
  <si>
    <t>18.03-22.03</t>
  </si>
  <si>
    <t>25.03-29.03</t>
  </si>
  <si>
    <t>01.04-05.04</t>
  </si>
  <si>
    <t>08.04-12.04</t>
  </si>
  <si>
    <t>15.04-19.04</t>
  </si>
  <si>
    <t>22.04-26.04</t>
  </si>
  <si>
    <t>29.05-03.05</t>
  </si>
  <si>
    <t>06.05-10.05</t>
  </si>
  <si>
    <t>13.05-17.05</t>
  </si>
  <si>
    <t>20.05-24.05</t>
  </si>
  <si>
    <t>27.05-31.05</t>
  </si>
  <si>
    <t>03.06-07.06</t>
  </si>
  <si>
    <t>10.06-14.06</t>
  </si>
  <si>
    <t>17.06-21.06</t>
  </si>
  <si>
    <t>24.06-28.06</t>
  </si>
  <si>
    <t>01.07-07.07</t>
  </si>
  <si>
    <t>08.07-14.07</t>
  </si>
  <si>
    <t>15.07-21.07</t>
  </si>
  <si>
    <t>22.07-28.07</t>
  </si>
  <si>
    <t>29.07-04.08</t>
  </si>
  <si>
    <t>05.08-11.08</t>
  </si>
  <si>
    <t>12.08-18.08</t>
  </si>
  <si>
    <t>19.09-25.08</t>
  </si>
  <si>
    <t>26.08-01.09</t>
  </si>
  <si>
    <t>астрономия</t>
  </si>
  <si>
    <t>3 курс (2024-2025 учебный год)</t>
  </si>
  <si>
    <t>химия</t>
  </si>
  <si>
    <t>ОУП 04</t>
  </si>
  <si>
    <t>ОУП 03</t>
  </si>
  <si>
    <t>родная литература</t>
  </si>
  <si>
    <t>ОУП 12</t>
  </si>
  <si>
    <t>02.09-06.06</t>
  </si>
  <si>
    <t>09.09-13.09</t>
  </si>
  <si>
    <t>16.09-20.09</t>
  </si>
  <si>
    <t>23.09-27.09</t>
  </si>
  <si>
    <t>30.09-04.10</t>
  </si>
  <si>
    <t>07.09-11.10</t>
  </si>
  <si>
    <t>14.10-18.10</t>
  </si>
  <si>
    <t>21.10-25.10</t>
  </si>
  <si>
    <t>28.10-01.11</t>
  </si>
  <si>
    <t>04.11-08.11</t>
  </si>
  <si>
    <t>11.11-15.11</t>
  </si>
  <si>
    <t>18.11-22.11</t>
  </si>
  <si>
    <t>25.11-29.11</t>
  </si>
  <si>
    <t>02.12-06.12</t>
  </si>
  <si>
    <t>09.12-13.12</t>
  </si>
  <si>
    <t>16.12-20.12</t>
  </si>
  <si>
    <t>23.12-27.12</t>
  </si>
  <si>
    <t>30.12-05.01</t>
  </si>
  <si>
    <t>06.01-12.01</t>
  </si>
  <si>
    <t>13.01-17.01</t>
  </si>
  <si>
    <t>20.01-24.01</t>
  </si>
  <si>
    <t>27.01-31.01</t>
  </si>
  <si>
    <t>03.02-07.02</t>
  </si>
  <si>
    <t>10.02-14.02</t>
  </si>
  <si>
    <t>17.02-21.02</t>
  </si>
  <si>
    <t>24.02-28.02</t>
  </si>
  <si>
    <t>03.03-07.03</t>
  </si>
  <si>
    <t>10.03-14.03</t>
  </si>
  <si>
    <t>17.03-21.03</t>
  </si>
  <si>
    <t>24.03-28.03</t>
  </si>
  <si>
    <t>31.03-04.04</t>
  </si>
  <si>
    <t>07.04-11.04</t>
  </si>
  <si>
    <t>14.04-18.04</t>
  </si>
  <si>
    <t>21.04-25.04</t>
  </si>
  <si>
    <t>28.04-03.05</t>
  </si>
  <si>
    <t>05.05-09.05</t>
  </si>
  <si>
    <t>12.05-16.05</t>
  </si>
  <si>
    <t>19.05-23.05</t>
  </si>
  <si>
    <t>26.05-30.05</t>
  </si>
  <si>
    <t>02.06-06.06</t>
  </si>
  <si>
    <t>09.06-13.06</t>
  </si>
  <si>
    <t>16.06-20.06</t>
  </si>
  <si>
    <t>23.06-27.06</t>
  </si>
  <si>
    <t>30.06-06.07</t>
  </si>
  <si>
    <t>07.07-13.07</t>
  </si>
  <si>
    <t>14.07-20.07</t>
  </si>
  <si>
    <t>21.07-27.07</t>
  </si>
  <si>
    <t>28.07-03.08</t>
  </si>
  <si>
    <t>04.08-10.08</t>
  </si>
  <si>
    <t>11.08-17.08</t>
  </si>
  <si>
    <t>18.08-24.08</t>
  </si>
  <si>
    <t>25.08-31.08</t>
  </si>
  <si>
    <t>Промежуточна аттестация</t>
  </si>
  <si>
    <t>государственного автономного профессионального образовательного учреждения Саратовской области "Калининский техникум агробизнеса"</t>
  </si>
  <si>
    <t>ОУП 02</t>
  </si>
  <si>
    <t>ОУП 05</t>
  </si>
  <si>
    <t>ОУП 06</t>
  </si>
  <si>
    <t>ОУП 07</t>
  </si>
  <si>
    <t>ОУП 09</t>
  </si>
  <si>
    <t>ОУП 10</t>
  </si>
  <si>
    <t>ОУП 11</t>
  </si>
  <si>
    <t>МДК 02.02</t>
  </si>
  <si>
    <t>Всего час. в неделю во взаимодействии с преподавателем</t>
  </si>
  <si>
    <t>во взаимод. с препод.</t>
  </si>
  <si>
    <t>экологические основы природопользования</t>
  </si>
  <si>
    <t>ИП</t>
  </si>
  <si>
    <t>консультации</t>
  </si>
  <si>
    <t>ОП 04</t>
  </si>
  <si>
    <t>ОП 08</t>
  </si>
  <si>
    <t>Всего час. в неделю учебной нагрузки во взаимодействии с преподавателем</t>
  </si>
  <si>
    <t>консультации по ООЦ</t>
  </si>
  <si>
    <t>ОП 01</t>
  </si>
  <si>
    <t>физическая культура</t>
  </si>
  <si>
    <t>ОП 10</t>
  </si>
  <si>
    <t>МДК 02.01</t>
  </si>
  <si>
    <t>МДК 01.01</t>
  </si>
  <si>
    <t>МДК 01.02</t>
  </si>
  <si>
    <t>ОП 11</t>
  </si>
  <si>
    <t>УП 03</t>
  </si>
  <si>
    <t>ПП 03</t>
  </si>
  <si>
    <t>ОП 12</t>
  </si>
  <si>
    <t>Приложение к ОП СПО по профессии  43.01.09 Повар, кондитер</t>
  </si>
  <si>
    <t xml:space="preserve">образовательной программы среднего профессионального образования - 
программы подготовки квалифицированных рабочих, служащих
</t>
  </si>
  <si>
    <t>по профессии среднего профессионального обрахзования</t>
  </si>
  <si>
    <t>43.01.09 Повар, кондитер</t>
  </si>
  <si>
    <t>повар           кондитер</t>
  </si>
  <si>
    <t xml:space="preserve">нормативный срок обучения: 3 года  10мес. </t>
  </si>
  <si>
    <t>профиль профессионального образования: естественнонаучный</t>
  </si>
  <si>
    <t>4 курс (2025-2026 учебный год)</t>
  </si>
  <si>
    <t>биология</t>
  </si>
  <si>
    <t>основы микробиологии санитарии и гигиены в пищевом производстве</t>
  </si>
  <si>
    <t>основытовароведения продовольственных товаров</t>
  </si>
  <si>
    <t>техническое оснащение и организация рабочего места</t>
  </si>
  <si>
    <t>экономические и правовые основы производственной деятельности</t>
  </si>
  <si>
    <t>ПЦ</t>
  </si>
  <si>
    <t xml:space="preserve">Организация приготовления, подготовки к реализации  и хранению кулинарных полуфабрикатов </t>
  </si>
  <si>
    <t xml:space="preserve">Процессы приготовления, подготовки к реализации кулинарных полуфабрикатов </t>
  </si>
  <si>
    <t xml:space="preserve">Индивидуальный проект </t>
  </si>
  <si>
    <t>ЭК.01</t>
  </si>
  <si>
    <t>основы финансовой грамотности и предпринимательской дятельности</t>
  </si>
  <si>
    <t>УП 01</t>
  </si>
  <si>
    <t>Учебная практика "Приготовление и подготовка к реализации полуфабрикатов для блюд, кулинарных изделий разнообразного ассортимента"</t>
  </si>
  <si>
    <t>ПП 01</t>
  </si>
  <si>
    <t>Производственная практика "Приготовление и подготовка к реализации полуфабрикатов для блюд, кулинарных изделий разнообразного ассортимента"</t>
  </si>
  <si>
    <t>Организация приготовления, подготовки к реализации и презентации горячих блюд, кулинарных изделий, закусок</t>
  </si>
  <si>
    <t>ОП 05</t>
  </si>
  <si>
    <t>основы калькуляции и учёта</t>
  </si>
  <si>
    <t>ОП 06</t>
  </si>
  <si>
    <t>охрана труда</t>
  </si>
  <si>
    <t>безопасность жизнедеятельности</t>
  </si>
  <si>
    <t>информационные технологии в профессиональной деятельности</t>
  </si>
  <si>
    <t>МДК 03.01</t>
  </si>
  <si>
    <t>МДК 03.02</t>
  </si>
  <si>
    <t>МДК 04.01</t>
  </si>
  <si>
    <t>Процессы приготовления, подготовки к реализации и презентации горячих блюд, кулинарных изделий, закусок</t>
  </si>
  <si>
    <t>Учебная практика  "Приготовление, оформление и подготовка к реализации горячих блюд, кулинарных изделий, закусок разнообразного ассортимента"</t>
  </si>
  <si>
    <t>Приозводственная  практика  "Приготовление, оформление и подготовка к реализации горячих блюд, кулинарных изделий, закусок разнообразного ассортимента"</t>
  </si>
  <si>
    <t xml:space="preserve">Организация приготовления, подготовки к реализации и презентации холодных блюд, кулинарных изделий и закусок </t>
  </si>
  <si>
    <t>Процессы приготовления и подготовки к реализации  и презентации холодных блюд, кулинарных изделий, закусок</t>
  </si>
  <si>
    <t>Учебная практика "Приготовление, оформление и подготовка к реализации холодных блюд, кулинарных изделий, закусок разнообразного ассортимента"</t>
  </si>
  <si>
    <t>Призводственная практика "Приготовление, оформление и подготовка к реализации холодных блюд, кулинарных изделий, закусок разнообразного ассортимента"</t>
  </si>
  <si>
    <t xml:space="preserve">Организация процессов приготовления, подготовки к реализации  горячих и холодных сладких блюд, десертов, напитков </t>
  </si>
  <si>
    <t>иностранный язык в профессиональной деятельности</t>
  </si>
  <si>
    <t>ОП 09</t>
  </si>
  <si>
    <t>МДК 04.02</t>
  </si>
  <si>
    <t>УП 04.</t>
  </si>
  <si>
    <t>ПП 04</t>
  </si>
  <si>
    <t>МДК 05.01</t>
  </si>
  <si>
    <t>МДК 05.02</t>
  </si>
  <si>
    <t>УП 05</t>
  </si>
  <si>
    <t>ПП 05</t>
  </si>
  <si>
    <t>Процессы приготовления и подготовки к реализации горячих и холодных  сладких блюд, десертов, напитков</t>
  </si>
  <si>
    <t>Учебная практика  Приготовление, оформление и подготовка к реализации холодных и горячих сладких блюд, десертов, напитков разнообразного ассортимента</t>
  </si>
  <si>
    <t>Приозводственная  практика  Приготовление, оформление и подготовка к реализации холодных и горячих сладких блюд, десертов, напитков разнообразного ассортимента</t>
  </si>
  <si>
    <t>Организация приготовления, оформления и подготовки к реализации хлебобулочных, мучных кондитерских изделий</t>
  </si>
  <si>
    <t>Процессы приготовления, подготовки к реализации хлебобулочных, мучных и кондитерских изделий.</t>
  </si>
  <si>
    <t>Учебная практика  "Приготовление, оформление и подготовка к реализации хлебобулочных, мучных кондитерских изделий разнообразного ассортимента"</t>
  </si>
  <si>
    <t>Призводственная практика   "Приготовление, оформление и подготовка к реализации хлебобулочных, мучных кондитерских изделий разнообразного ассортимента"</t>
  </si>
  <si>
    <t>01.09-05.09</t>
  </si>
  <si>
    <t>08.09-12.09</t>
  </si>
  <si>
    <t>15.09-19.09</t>
  </si>
  <si>
    <t>22.09-26.09</t>
  </si>
  <si>
    <t>29.09-03.10</t>
  </si>
  <si>
    <t>06.09-10.10</t>
  </si>
  <si>
    <t>13.10-17.10</t>
  </si>
  <si>
    <t>20.10-24.10</t>
  </si>
  <si>
    <t>27.10-31.10</t>
  </si>
  <si>
    <t>03.11-07.11</t>
  </si>
  <si>
    <t>10.11-14.11</t>
  </si>
  <si>
    <t>17.11-21.11</t>
  </si>
  <si>
    <t>24.11-28.11</t>
  </si>
  <si>
    <t>01.12-05.12</t>
  </si>
  <si>
    <t>08.12-12.12</t>
  </si>
  <si>
    <t>15.12-19.12</t>
  </si>
  <si>
    <t>22.12-26.12</t>
  </si>
  <si>
    <t>29.12-04.01</t>
  </si>
  <si>
    <t>05.01-11.01</t>
  </si>
  <si>
    <t>12.01-16.01</t>
  </si>
  <si>
    <t>19.01-23.01</t>
  </si>
  <si>
    <t>26.01-30.01</t>
  </si>
  <si>
    <t>02.02-06.02</t>
  </si>
  <si>
    <t>09.02-13.02</t>
  </si>
  <si>
    <t>16.02-20.02</t>
  </si>
  <si>
    <t>02.03-06.03</t>
  </si>
  <si>
    <t>09.03-13.03</t>
  </si>
  <si>
    <t>16.03-20.03</t>
  </si>
  <si>
    <t>23.03-27.03</t>
  </si>
  <si>
    <t>30.03-03.04</t>
  </si>
  <si>
    <t>06.04-10.04</t>
  </si>
  <si>
    <t>13.04-17.04</t>
  </si>
  <si>
    <t>20.04-24.04</t>
  </si>
  <si>
    <t>27.04-30.04</t>
  </si>
  <si>
    <t>04.05-08.05</t>
  </si>
  <si>
    <t>11.05-15.05</t>
  </si>
  <si>
    <t>18.05-22.05</t>
  </si>
  <si>
    <t>25.05-29.05</t>
  </si>
  <si>
    <t>01.06-05.06</t>
  </si>
  <si>
    <t>15.06-19.06</t>
  </si>
  <si>
    <t>22.06-26.06</t>
  </si>
  <si>
    <t>29.06-05.07</t>
  </si>
  <si>
    <t>*</t>
  </si>
  <si>
    <t xml:space="preserve"> </t>
  </si>
  <si>
    <t>08.06-12.06</t>
  </si>
  <si>
    <t>23.02-27.02</t>
  </si>
  <si>
    <t>на 2022- 2026 уч.гг</t>
  </si>
  <si>
    <t>Календарный график учебного процесса по профессии 43.01.09 Повар, кондитер 2 курс (2023-2024 учебный год)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</si>
</sst>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color indexed="8"/>
      <name val="Tahoma"/>
      <family val="2"/>
      <charset val="204"/>
    </font>
    <font>
      <sz val="10"/>
      <name val="PT Astra Serif"/>
      <family val="1"/>
      <charset val="204"/>
    </font>
    <font>
      <sz val="11"/>
      <name val="PT Astra Serif"/>
      <family val="1"/>
      <charset val="204"/>
    </font>
    <font>
      <sz val="11"/>
      <color theme="0"/>
      <name val="PT Astra Serif"/>
      <family val="1"/>
      <charset val="204"/>
    </font>
    <font>
      <sz val="11"/>
      <color rgb="FF00B050"/>
      <name val="PT Astra Serif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16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160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5" fillId="2" borderId="1" xfId="0" applyFont="1" applyFill="1" applyBorder="1" applyAlignment="1">
      <alignment horizontal="center" vertical="center" textRotation="90" wrapText="1"/>
    </xf>
    <xf numFmtId="0" fontId="5" fillId="0" borderId="1" xfId="0" applyFont="1" applyBorder="1" applyAlignment="1">
      <alignment horizontal="center" vertical="center" textRotation="90" wrapText="1"/>
    </xf>
    <xf numFmtId="0" fontId="5" fillId="0" borderId="0" xfId="0" applyFont="1"/>
    <xf numFmtId="0" fontId="5" fillId="0" borderId="2" xfId="0" applyFont="1" applyBorder="1" applyAlignment="1">
      <alignment horizontal="center" vertical="center"/>
    </xf>
    <xf numFmtId="0" fontId="5" fillId="0" borderId="10" xfId="0" applyFont="1" applyBorder="1" applyAlignment="1">
      <alignment horizontal="left" vertical="center" wrapText="1"/>
    </xf>
    <xf numFmtId="0" fontId="5" fillId="3" borderId="0" xfId="0" applyFont="1" applyFill="1"/>
    <xf numFmtId="0" fontId="5" fillId="0" borderId="0" xfId="0" applyFont="1" applyAlignment="1">
      <alignment vertical="center"/>
    </xf>
    <xf numFmtId="0" fontId="5" fillId="0" borderId="0" xfId="0" applyFont="1" applyAlignment="1">
      <alignment wrapText="1"/>
    </xf>
    <xf numFmtId="0" fontId="5" fillId="0" borderId="6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2" borderId="0" xfId="0" applyFont="1" applyFill="1"/>
    <xf numFmtId="0" fontId="4" fillId="2" borderId="0" xfId="0" applyFont="1" applyFill="1"/>
    <xf numFmtId="0" fontId="5" fillId="3" borderId="1" xfId="0" applyFont="1" applyFill="1" applyBorder="1" applyAlignment="1">
      <alignment horizontal="center" vertical="center" textRotation="90" wrapText="1"/>
    </xf>
    <xf numFmtId="0" fontId="5" fillId="0" borderId="1" xfId="0" applyFont="1" applyBorder="1" applyAlignment="1">
      <alignment horizontal="center" vertical="center" textRotation="90"/>
    </xf>
    <xf numFmtId="16" fontId="5" fillId="3" borderId="1" xfId="0" applyNumberFormat="1" applyFont="1" applyFill="1" applyBorder="1" applyAlignment="1">
      <alignment horizontal="center" vertical="center" textRotation="90" wrapText="1"/>
    </xf>
    <xf numFmtId="16" fontId="5" fillId="0" borderId="1" xfId="0" applyNumberFormat="1" applyFont="1" applyBorder="1" applyAlignment="1">
      <alignment horizontal="center" vertical="center" textRotation="90" wrapText="1"/>
    </xf>
    <xf numFmtId="0" fontId="5" fillId="0" borderId="1" xfId="0" applyFont="1" applyBorder="1" applyAlignment="1">
      <alignment wrapText="1"/>
    </xf>
    <xf numFmtId="0" fontId="5" fillId="3" borderId="1" xfId="0" applyFont="1" applyFill="1" applyBorder="1" applyAlignment="1">
      <alignment wrapText="1"/>
    </xf>
    <xf numFmtId="0" fontId="5" fillId="0" borderId="1" xfId="0" applyFont="1" applyBorder="1"/>
    <xf numFmtId="0" fontId="5" fillId="3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/>
    <xf numFmtId="0" fontId="5" fillId="3" borderId="1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right" vertical="center"/>
    </xf>
    <xf numFmtId="0" fontId="5" fillId="2" borderId="2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5" fillId="0" borderId="1" xfId="0" applyFont="1" applyBorder="1" applyAlignment="1">
      <alignment horizontal="left" vertical="center" wrapText="1"/>
    </xf>
    <xf numFmtId="2" fontId="5" fillId="0" borderId="1" xfId="0" applyNumberFormat="1" applyFont="1" applyBorder="1"/>
    <xf numFmtId="0" fontId="5" fillId="0" borderId="1" xfId="0" applyFont="1" applyBorder="1" applyAlignment="1">
      <alignment vertical="center" textRotation="90" wrapText="1"/>
    </xf>
    <xf numFmtId="16" fontId="5" fillId="2" borderId="1" xfId="0" applyNumberFormat="1" applyFont="1" applyFill="1" applyBorder="1" applyAlignment="1">
      <alignment horizontal="center" vertical="center" textRotation="90" wrapText="1"/>
    </xf>
    <xf numFmtId="0" fontId="5" fillId="3" borderId="1" xfId="0" applyFont="1" applyFill="1" applyBorder="1" applyAlignment="1">
      <alignment horizontal="center" vertical="center" textRotation="90"/>
    </xf>
    <xf numFmtId="0" fontId="5" fillId="2" borderId="1" xfId="0" applyFont="1" applyFill="1" applyBorder="1" applyAlignment="1">
      <alignment vertical="center" textRotation="90" wrapText="1"/>
    </xf>
    <xf numFmtId="0" fontId="5" fillId="0" borderId="1" xfId="0" applyFont="1" applyBorder="1" applyAlignment="1">
      <alignment textRotation="90" wrapText="1"/>
    </xf>
    <xf numFmtId="0" fontId="5" fillId="3" borderId="1" xfId="0" applyFont="1" applyFill="1" applyBorder="1"/>
    <xf numFmtId="1" fontId="5" fillId="0" borderId="1" xfId="0" applyNumberFormat="1" applyFont="1" applyBorder="1"/>
    <xf numFmtId="1" fontId="6" fillId="0" borderId="1" xfId="0" applyNumberFormat="1" applyFont="1" applyBorder="1"/>
    <xf numFmtId="0" fontId="5" fillId="3" borderId="0" xfId="0" applyFont="1" applyFill="1" applyAlignment="1">
      <alignment wrapText="1"/>
    </xf>
    <xf numFmtId="14" fontId="5" fillId="3" borderId="1" xfId="0" applyNumberFormat="1" applyFont="1" applyFill="1" applyBorder="1" applyAlignment="1">
      <alignment horizontal="center" vertical="center" textRotation="90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Border="1" applyAlignment="1">
      <alignment vertical="center"/>
    </xf>
    <xf numFmtId="1" fontId="5" fillId="3" borderId="1" xfId="0" applyNumberFormat="1" applyFont="1" applyFill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center" vertical="center"/>
    </xf>
    <xf numFmtId="2" fontId="6" fillId="0" borderId="1" xfId="0" applyNumberFormat="1" applyFont="1" applyBorder="1"/>
    <xf numFmtId="0" fontId="7" fillId="0" borderId="1" xfId="0" applyFont="1" applyBorder="1" applyAlignment="1">
      <alignment horizontal="center" vertical="center" textRotation="90" wrapText="1"/>
    </xf>
    <xf numFmtId="0" fontId="7" fillId="0" borderId="1" xfId="0" applyFont="1" applyBorder="1" applyAlignment="1">
      <alignment horizontal="center" vertical="center" textRotation="90"/>
    </xf>
    <xf numFmtId="0" fontId="7" fillId="0" borderId="1" xfId="0" applyFont="1" applyBorder="1" applyAlignment="1">
      <alignment wrapText="1"/>
    </xf>
    <xf numFmtId="0" fontId="7" fillId="0" borderId="2" xfId="0" applyFont="1" applyBorder="1" applyAlignment="1">
      <alignment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0" fontId="7" fillId="0" borderId="0" xfId="0" applyFont="1"/>
    <xf numFmtId="0" fontId="5" fillId="3" borderId="1" xfId="0" applyFont="1" applyFill="1" applyBorder="1" applyAlignment="1">
      <alignment vertical="center" textRotation="90" wrapText="1"/>
    </xf>
    <xf numFmtId="0" fontId="5" fillId="0" borderId="8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vertical="center"/>
    </xf>
    <xf numFmtId="0" fontId="5" fillId="3" borderId="9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 wrapText="1"/>
    </xf>
    <xf numFmtId="0" fontId="5" fillId="0" borderId="9" xfId="0" applyFont="1" applyBorder="1" applyAlignment="1">
      <alignment vertical="center"/>
    </xf>
    <xf numFmtId="0" fontId="5" fillId="0" borderId="7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7" fillId="0" borderId="1" xfId="0" applyFont="1" applyBorder="1"/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3" xfId="0" applyFont="1" applyBorder="1" applyAlignment="1">
      <alignment wrapText="1"/>
    </xf>
    <xf numFmtId="0" fontId="5" fillId="0" borderId="2" xfId="0" applyFont="1" applyBorder="1" applyAlignment="1">
      <alignment wrapText="1"/>
    </xf>
    <xf numFmtId="0" fontId="5" fillId="2" borderId="3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4" borderId="1" xfId="1" applyNumberFormat="1" applyFont="1" applyFill="1" applyBorder="1" applyAlignment="1" applyProtection="1">
      <alignment horizontal="left" vertical="center" wrapText="1"/>
      <protection locked="0"/>
    </xf>
    <xf numFmtId="0" fontId="5" fillId="0" borderId="9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left" vertical="center" wrapText="1"/>
    </xf>
    <xf numFmtId="0" fontId="5" fillId="2" borderId="8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center" vertical="center" textRotation="90"/>
    </xf>
    <xf numFmtId="0" fontId="7" fillId="3" borderId="1" xfId="0" applyFont="1" applyFill="1" applyBorder="1" applyAlignment="1">
      <alignment wrapText="1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wrapText="1"/>
    </xf>
    <xf numFmtId="0" fontId="7" fillId="3" borderId="0" xfId="0" applyFont="1" applyFill="1"/>
    <xf numFmtId="0" fontId="5" fillId="0" borderId="11" xfId="0" applyFont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9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4" fillId="3" borderId="0" xfId="0" applyFont="1" applyFill="1"/>
    <xf numFmtId="0" fontId="2" fillId="0" borderId="0" xfId="0" applyFont="1" applyAlignment="1">
      <alignment horizontal="right" wrapText="1"/>
    </xf>
    <xf numFmtId="0" fontId="0" fillId="0" borderId="0" xfId="0" applyAlignment="1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wrapText="1"/>
    </xf>
    <xf numFmtId="0" fontId="1" fillId="0" borderId="0" xfId="0" applyFont="1" applyBorder="1" applyAlignment="1">
      <alignment horizont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0" xfId="0" applyFont="1" applyBorder="1" applyAlignment="1">
      <alignment wrapText="1"/>
    </xf>
    <xf numFmtId="0" fontId="5" fillId="0" borderId="7" xfId="0" applyFont="1" applyBorder="1" applyAlignment="1">
      <alignment horizontal="center" vertical="center" textRotation="90" wrapText="1"/>
    </xf>
    <xf numFmtId="0" fontId="5" fillId="0" borderId="8" xfId="0" applyFont="1" applyBorder="1" applyAlignment="1">
      <alignment textRotation="90" wrapText="1"/>
    </xf>
    <xf numFmtId="0" fontId="5" fillId="0" borderId="9" xfId="0" applyFont="1" applyBorder="1" applyAlignment="1">
      <alignment textRotation="90" wrapText="1"/>
    </xf>
    <xf numFmtId="0" fontId="5" fillId="0" borderId="4" xfId="0" applyFont="1" applyBorder="1" applyAlignment="1">
      <alignment horizontal="center" vertical="center" textRotation="90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textRotation="90" wrapText="1"/>
    </xf>
    <xf numFmtId="0" fontId="5" fillId="0" borderId="9" xfId="0" applyFont="1" applyBorder="1" applyAlignment="1">
      <alignment horizontal="center" vertical="center" textRotation="90" wrapText="1"/>
    </xf>
    <xf numFmtId="0" fontId="5" fillId="2" borderId="3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5" fillId="0" borderId="14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wrapText="1"/>
    </xf>
    <xf numFmtId="0" fontId="5" fillId="4" borderId="7" xfId="1" applyNumberFormat="1" applyFont="1" applyFill="1" applyBorder="1" applyAlignment="1" applyProtection="1">
      <alignment horizontal="left" vertical="center" wrapText="1"/>
      <protection locked="0"/>
    </xf>
    <xf numFmtId="0" fontId="5" fillId="4" borderId="9" xfId="1" applyNumberFormat="1" applyFont="1" applyFill="1" applyBorder="1" applyAlignment="1" applyProtection="1">
      <alignment horizontal="left" vertical="center" wrapText="1"/>
      <protection locked="0"/>
    </xf>
    <xf numFmtId="0" fontId="5" fillId="0" borderId="1" xfId="0" applyFont="1" applyBorder="1" applyAlignment="1">
      <alignment horizontal="center" vertical="center" textRotation="90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</cellXfs>
  <cellStyles count="2">
    <cellStyle name="Обычный" xfId="0" builtinId="0"/>
    <cellStyle name="Обычный 4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476250</xdr:colOff>
      <xdr:row>17</xdr:row>
      <xdr:rowOff>152400</xdr:rowOff>
    </xdr:from>
    <xdr:to>
      <xdr:col>11</xdr:col>
      <xdr:colOff>200025</xdr:colOff>
      <xdr:row>17</xdr:row>
      <xdr:rowOff>161925</xdr:rowOff>
    </xdr:to>
    <xdr:cxnSp macro="">
      <xdr:nvCxnSpPr>
        <xdr:cNvPr id="3" name="Прямая со стрелкой 2"/>
        <xdr:cNvCxnSpPr/>
      </xdr:nvCxnSpPr>
      <xdr:spPr>
        <a:xfrm>
          <a:off x="6572250" y="4695825"/>
          <a:ext cx="333375" cy="9525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9"/>
  <sheetViews>
    <sheetView view="pageBreakPreview" zoomScaleNormal="90" zoomScaleSheetLayoutView="100" workbookViewId="0">
      <selection activeCell="H17" sqref="H17"/>
    </sheetView>
  </sheetViews>
  <sheetFormatPr defaultRowHeight="15" x14ac:dyDescent="0.25"/>
  <cols>
    <col min="8" max="9" width="9.140625" customWidth="1"/>
    <col min="13" max="13" width="15.7109375" customWidth="1"/>
  </cols>
  <sheetData>
    <row r="1" spans="1:15" ht="18.75" x14ac:dyDescent="0.3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15" ht="18.75" x14ac:dyDescent="0.3">
      <c r="A2" s="3"/>
      <c r="B2" s="3"/>
      <c r="C2" s="121" t="s">
        <v>229</v>
      </c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2"/>
      <c r="O2" s="122"/>
    </row>
    <row r="3" spans="1:15" ht="18.75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5" ht="18.75" x14ac:dyDescent="0.3">
      <c r="A4" s="3"/>
      <c r="B4" s="3"/>
      <c r="C4" s="3"/>
      <c r="D4" s="3"/>
      <c r="E4" s="3"/>
      <c r="F4" s="3"/>
      <c r="G4" s="3"/>
      <c r="H4" s="3"/>
      <c r="I4" s="3"/>
      <c r="J4" s="124"/>
      <c r="K4" s="124"/>
      <c r="L4" s="124"/>
      <c r="M4" s="124"/>
      <c r="N4" s="3"/>
    </row>
    <row r="5" spans="1:15" ht="18.75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spans="1:15" ht="18.75" x14ac:dyDescent="0.3">
      <c r="A6" s="3"/>
      <c r="B6" s="3"/>
      <c r="C6" s="123" t="s">
        <v>0</v>
      </c>
      <c r="D6" s="123"/>
      <c r="E6" s="123"/>
      <c r="F6" s="123"/>
      <c r="G6" s="123"/>
      <c r="H6" s="123"/>
      <c r="I6" s="123"/>
      <c r="J6" s="123"/>
      <c r="K6" s="123"/>
      <c r="L6" s="123"/>
      <c r="M6" s="123"/>
      <c r="N6" s="3"/>
    </row>
    <row r="7" spans="1:15" ht="18.75" x14ac:dyDescent="0.3">
      <c r="A7" s="3"/>
      <c r="B7" s="3"/>
      <c r="C7" s="3"/>
      <c r="D7" s="4"/>
      <c r="E7" s="4"/>
      <c r="F7" s="4"/>
      <c r="G7" s="4"/>
      <c r="H7" s="4"/>
      <c r="I7" s="4"/>
      <c r="J7" s="4"/>
      <c r="K7" s="4"/>
      <c r="L7" s="4"/>
      <c r="M7" s="4"/>
      <c r="N7" s="3"/>
    </row>
    <row r="8" spans="1:15" ht="18.75" x14ac:dyDescent="0.3">
      <c r="A8" s="3"/>
      <c r="B8" s="3"/>
      <c r="C8" s="123" t="s">
        <v>230</v>
      </c>
      <c r="D8" s="123"/>
      <c r="E8" s="123"/>
      <c r="F8" s="123"/>
      <c r="G8" s="123"/>
      <c r="H8" s="123"/>
      <c r="I8" s="123"/>
      <c r="J8" s="123"/>
      <c r="K8" s="123"/>
      <c r="L8" s="123"/>
      <c r="M8" s="123"/>
      <c r="N8" s="3"/>
    </row>
    <row r="9" spans="1:15" ht="18.75" x14ac:dyDescent="0.3">
      <c r="A9" s="3"/>
      <c r="B9" s="3"/>
      <c r="C9" s="123"/>
      <c r="D9" s="123"/>
      <c r="E9" s="123"/>
      <c r="F9" s="123"/>
      <c r="G9" s="123"/>
      <c r="H9" s="123"/>
      <c r="I9" s="123"/>
      <c r="J9" s="123"/>
      <c r="K9" s="123"/>
      <c r="L9" s="123"/>
      <c r="M9" s="123"/>
      <c r="N9" s="3"/>
    </row>
    <row r="10" spans="1:15" ht="18.75" x14ac:dyDescent="0.3">
      <c r="A10" s="3"/>
      <c r="B10" s="3"/>
      <c r="C10" s="123"/>
      <c r="D10" s="123"/>
      <c r="E10" s="123"/>
      <c r="F10" s="123"/>
      <c r="G10" s="123"/>
      <c r="H10" s="123"/>
      <c r="I10" s="123"/>
      <c r="J10" s="123"/>
      <c r="K10" s="123"/>
      <c r="L10" s="123"/>
      <c r="M10" s="123"/>
      <c r="N10" s="3"/>
    </row>
    <row r="11" spans="1:15" ht="40.5" customHeight="1" x14ac:dyDescent="0.3">
      <c r="A11" s="3"/>
      <c r="B11" s="3"/>
      <c r="C11" s="123" t="s">
        <v>201</v>
      </c>
      <c r="D11" s="123"/>
      <c r="E11" s="123"/>
      <c r="F11" s="123"/>
      <c r="G11" s="123"/>
      <c r="H11" s="123"/>
      <c r="I11" s="123"/>
      <c r="J11" s="123"/>
      <c r="K11" s="123"/>
      <c r="L11" s="123"/>
      <c r="M11" s="123"/>
      <c r="N11" s="3"/>
    </row>
    <row r="12" spans="1:15" ht="18.75" x14ac:dyDescent="0.3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</row>
    <row r="13" spans="1:15" ht="18.75" x14ac:dyDescent="0.3">
      <c r="A13" s="3"/>
      <c r="B13" s="3"/>
      <c r="C13" s="123" t="s">
        <v>231</v>
      </c>
      <c r="D13" s="123"/>
      <c r="E13" s="123"/>
      <c r="F13" s="123"/>
      <c r="G13" s="123"/>
      <c r="H13" s="123"/>
      <c r="I13" s="123"/>
      <c r="J13" s="123"/>
      <c r="K13" s="123"/>
      <c r="L13" s="123"/>
      <c r="M13" s="123"/>
      <c r="N13" s="3"/>
    </row>
    <row r="14" spans="1:15" ht="36" customHeight="1" x14ac:dyDescent="0.3">
      <c r="A14" s="3"/>
      <c r="B14" s="3"/>
      <c r="C14" s="123" t="s">
        <v>232</v>
      </c>
      <c r="D14" s="123"/>
      <c r="E14" s="123"/>
      <c r="F14" s="123"/>
      <c r="G14" s="123"/>
      <c r="H14" s="123"/>
      <c r="I14" s="123"/>
      <c r="J14" s="123"/>
      <c r="K14" s="123"/>
      <c r="L14" s="123"/>
      <c r="M14" s="123"/>
      <c r="N14" s="3"/>
    </row>
    <row r="15" spans="1:15" ht="18.75" x14ac:dyDescent="0.3">
      <c r="A15" s="3"/>
      <c r="B15" s="3"/>
      <c r="C15" s="3"/>
      <c r="D15" s="3"/>
      <c r="E15" s="3"/>
      <c r="F15" s="123" t="s">
        <v>332</v>
      </c>
      <c r="G15" s="123"/>
      <c r="H15" s="123"/>
      <c r="I15" s="123"/>
      <c r="J15" s="123"/>
      <c r="K15" s="123"/>
      <c r="L15" s="3"/>
      <c r="M15" s="3"/>
      <c r="N15" s="3"/>
    </row>
    <row r="16" spans="1:15" ht="18.75" x14ac:dyDescent="0.3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</row>
    <row r="17" spans="1:17" ht="18.75" x14ac:dyDescent="0.3">
      <c r="A17" s="3"/>
      <c r="B17" s="3"/>
      <c r="C17" s="3"/>
      <c r="D17" s="3"/>
      <c r="E17" s="3"/>
      <c r="F17" s="3"/>
      <c r="G17" s="3"/>
      <c r="H17" s="3"/>
      <c r="I17" s="123" t="s">
        <v>37</v>
      </c>
      <c r="J17" s="123"/>
      <c r="K17" s="123"/>
      <c r="L17" s="123"/>
      <c r="M17" s="123"/>
      <c r="N17" s="123"/>
    </row>
    <row r="18" spans="1:17" ht="18.75" x14ac:dyDescent="0.3">
      <c r="A18" s="3"/>
      <c r="B18" s="3"/>
      <c r="C18" s="3"/>
      <c r="D18" s="3"/>
      <c r="E18" s="3"/>
      <c r="F18" s="3"/>
      <c r="G18" s="3"/>
      <c r="H18" s="3"/>
      <c r="I18" s="126" t="s">
        <v>233</v>
      </c>
      <c r="J18" s="126"/>
      <c r="K18" s="126"/>
      <c r="L18" s="126"/>
      <c r="M18" s="126"/>
      <c r="N18" s="126"/>
      <c r="Q18" s="2"/>
    </row>
    <row r="19" spans="1:17" ht="0.75" customHeight="1" x14ac:dyDescent="0.3">
      <c r="A19" s="3"/>
      <c r="B19" s="3"/>
      <c r="C19" s="3"/>
      <c r="D19" s="3"/>
      <c r="E19" s="3"/>
      <c r="F19" s="3"/>
      <c r="G19" s="3"/>
      <c r="H19" s="3"/>
      <c r="I19" s="126"/>
      <c r="J19" s="126"/>
      <c r="K19" s="126"/>
      <c r="L19" s="126"/>
      <c r="M19" s="126"/>
      <c r="N19" s="126"/>
    </row>
    <row r="20" spans="1:17" ht="18.75" x14ac:dyDescent="0.3">
      <c r="A20" s="3"/>
      <c r="B20" s="3"/>
      <c r="C20" s="3"/>
      <c r="D20" s="3"/>
      <c r="E20" s="3"/>
      <c r="F20" s="3"/>
      <c r="G20" s="3"/>
      <c r="H20" s="3"/>
      <c r="I20" s="125" t="s">
        <v>234</v>
      </c>
      <c r="J20" s="125"/>
      <c r="K20" s="125"/>
      <c r="L20" s="125"/>
      <c r="M20" s="125"/>
      <c r="N20" s="125"/>
    </row>
    <row r="21" spans="1:17" ht="18.75" x14ac:dyDescent="0.3">
      <c r="A21" s="1"/>
      <c r="B21" s="1"/>
      <c r="C21" s="1"/>
      <c r="D21" s="1"/>
      <c r="E21" s="1"/>
      <c r="F21" s="1"/>
      <c r="G21" s="1"/>
      <c r="H21" s="1"/>
      <c r="I21" s="125" t="s">
        <v>1</v>
      </c>
      <c r="J21" s="125"/>
      <c r="K21" s="125"/>
      <c r="L21" s="125"/>
      <c r="M21" s="125"/>
      <c r="N21" s="125"/>
    </row>
    <row r="22" spans="1:17" ht="18.75" x14ac:dyDescent="0.3">
      <c r="A22" s="1"/>
      <c r="B22" s="1"/>
      <c r="C22" s="1"/>
      <c r="D22" s="1"/>
      <c r="E22" s="1"/>
      <c r="F22" s="1"/>
      <c r="G22" s="1"/>
      <c r="H22" s="1"/>
      <c r="I22" s="125" t="s">
        <v>2</v>
      </c>
      <c r="J22" s="125"/>
      <c r="K22" s="125"/>
      <c r="L22" s="125"/>
      <c r="M22" s="125"/>
      <c r="N22" s="125"/>
    </row>
    <row r="23" spans="1:17" ht="39" customHeight="1" x14ac:dyDescent="0.3">
      <c r="A23" s="1"/>
      <c r="B23" s="1"/>
      <c r="C23" s="1"/>
      <c r="D23" s="1"/>
      <c r="E23" s="1"/>
      <c r="F23" s="1"/>
      <c r="G23" s="1"/>
      <c r="H23" s="1"/>
      <c r="I23" s="125" t="s">
        <v>235</v>
      </c>
      <c r="J23" s="125"/>
      <c r="K23" s="125"/>
      <c r="L23" s="125"/>
      <c r="M23" s="125"/>
      <c r="N23" s="125"/>
    </row>
    <row r="24" spans="1:17" ht="18.75" x14ac:dyDescent="0.3">
      <c r="A24" s="1"/>
      <c r="B24" s="1"/>
      <c r="C24" s="1"/>
      <c r="D24" s="1"/>
      <c r="E24" s="1"/>
      <c r="F24" s="1"/>
      <c r="G24" s="1"/>
      <c r="H24" s="1"/>
      <c r="I24" s="125"/>
      <c r="J24" s="125"/>
      <c r="K24" s="125"/>
      <c r="L24" s="125"/>
      <c r="M24" s="125"/>
      <c r="N24" s="125"/>
    </row>
    <row r="25" spans="1:17" ht="18.75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</row>
    <row r="26" spans="1:17" ht="18.75" x14ac:dyDescent="0.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</row>
    <row r="27" spans="1:17" ht="18.75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</row>
    <row r="28" spans="1:17" ht="18.75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</row>
    <row r="29" spans="1:17" ht="18.75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</row>
  </sheetData>
  <mergeCells count="15">
    <mergeCell ref="I24:N24"/>
    <mergeCell ref="C13:M13"/>
    <mergeCell ref="C14:M14"/>
    <mergeCell ref="F15:K15"/>
    <mergeCell ref="I17:N17"/>
    <mergeCell ref="I20:N20"/>
    <mergeCell ref="I21:N21"/>
    <mergeCell ref="I22:N22"/>
    <mergeCell ref="I23:N23"/>
    <mergeCell ref="I18:N19"/>
    <mergeCell ref="C2:O2"/>
    <mergeCell ref="C6:M6"/>
    <mergeCell ref="C8:M10"/>
    <mergeCell ref="C11:M11"/>
    <mergeCell ref="J4:M4"/>
  </mergeCells>
  <pageMargins left="0.23622047244094491" right="0.23622047244094491" top="0.74803149606299213" bottom="0.74803149606299213" header="0.31496062992125984" footer="0.31496062992125984"/>
  <pageSetup paperSize="9" scale="85" fitToHeight="4" orientation="landscape" horizontalDpi="180" verticalDpi="18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62"/>
  <sheetViews>
    <sheetView view="pageBreakPreview" topLeftCell="P28" zoomScale="70" zoomScaleNormal="72" zoomScaleSheetLayoutView="70" workbookViewId="0">
      <selection activeCell="AP54" sqref="AP54"/>
    </sheetView>
  </sheetViews>
  <sheetFormatPr defaultRowHeight="15" x14ac:dyDescent="0.25"/>
  <cols>
    <col min="1" max="1" width="8.5703125" style="7" customWidth="1"/>
    <col min="2" max="2" width="31.140625" style="7" customWidth="1"/>
    <col min="3" max="3" width="14.7109375" style="11" customWidth="1"/>
    <col min="4" max="4" width="4.7109375" style="7" customWidth="1"/>
    <col min="5" max="5" width="6.7109375" style="7" customWidth="1"/>
    <col min="6" max="6" width="6.5703125" style="7" customWidth="1"/>
    <col min="7" max="7" width="5.7109375" style="7" customWidth="1"/>
    <col min="8" max="8" width="6.28515625" style="7" customWidth="1"/>
    <col min="9" max="9" width="7.28515625" style="7" customWidth="1"/>
    <col min="10" max="10" width="7.42578125" style="7" customWidth="1"/>
    <col min="11" max="11" width="6.85546875" style="7" customWidth="1"/>
    <col min="12" max="12" width="7.28515625" style="7" customWidth="1"/>
    <col min="13" max="13" width="7.42578125" style="10" customWidth="1"/>
    <col min="14" max="15" width="6.7109375" style="7" customWidth="1"/>
    <col min="16" max="16" width="6.85546875" style="7" customWidth="1"/>
    <col min="17" max="17" width="8.28515625" style="7" customWidth="1"/>
    <col min="18" max="18" width="7.85546875" style="7" customWidth="1"/>
    <col min="19" max="19" width="6.85546875" style="7" customWidth="1"/>
    <col min="20" max="20" width="8.7109375" style="7" customWidth="1"/>
    <col min="21" max="21" width="6.28515625" style="7" customWidth="1"/>
    <col min="22" max="22" width="9.85546875" style="7" customWidth="1"/>
    <col min="23" max="24" width="5.7109375" style="7" customWidth="1"/>
    <col min="25" max="30" width="4.7109375" style="7" customWidth="1"/>
    <col min="31" max="49" width="4.7109375" style="10" customWidth="1"/>
    <col min="50" max="50" width="6" style="7" customWidth="1"/>
    <col min="51" max="58" width="4.7109375" style="7" customWidth="1"/>
    <col min="59" max="59" width="13.28515625" style="7" customWidth="1"/>
    <col min="60" max="60" width="9.140625" style="10"/>
    <col min="61" max="16384" width="9.140625" style="7"/>
  </cols>
  <sheetData>
    <row r="1" spans="1:60" x14ac:dyDescent="0.25">
      <c r="A1" s="132" t="s">
        <v>79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132"/>
      <c r="T1" s="132"/>
      <c r="U1" s="132"/>
      <c r="V1" s="132"/>
      <c r="W1" s="132"/>
      <c r="X1" s="132"/>
      <c r="Y1" s="132"/>
      <c r="Z1" s="132"/>
      <c r="AA1" s="132"/>
      <c r="AB1" s="132"/>
      <c r="AC1" s="132"/>
      <c r="AD1" s="132"/>
      <c r="AE1" s="132"/>
      <c r="AF1" s="132"/>
      <c r="AG1" s="132"/>
      <c r="AH1" s="132"/>
      <c r="AI1" s="132"/>
      <c r="AJ1" s="132"/>
      <c r="AK1" s="132"/>
      <c r="AL1" s="132"/>
      <c r="AM1" s="132"/>
      <c r="AN1" s="133"/>
      <c r="AO1" s="133"/>
      <c r="AP1" s="133"/>
      <c r="AQ1" s="133"/>
      <c r="AR1" s="133"/>
      <c r="AS1" s="133"/>
      <c r="AT1" s="133"/>
      <c r="AU1" s="133"/>
      <c r="AV1" s="133"/>
      <c r="AW1" s="133"/>
      <c r="AX1" s="133"/>
      <c r="AY1" s="133"/>
      <c r="AZ1" s="133"/>
      <c r="BA1" s="133"/>
      <c r="BB1" s="133"/>
      <c r="BC1" s="133"/>
      <c r="BD1" s="133"/>
      <c r="BE1" s="133"/>
      <c r="BF1" s="133"/>
      <c r="BG1" s="133"/>
    </row>
    <row r="2" spans="1:60" ht="90" customHeight="1" x14ac:dyDescent="0.25">
      <c r="A2" s="137" t="s">
        <v>3</v>
      </c>
      <c r="B2" s="134" t="s">
        <v>4</v>
      </c>
      <c r="C2" s="134" t="s">
        <v>5</v>
      </c>
      <c r="D2" s="6" t="s">
        <v>38</v>
      </c>
      <c r="E2" s="6" t="s">
        <v>39</v>
      </c>
      <c r="F2" s="6" t="s">
        <v>40</v>
      </c>
      <c r="G2" s="6" t="s">
        <v>41</v>
      </c>
      <c r="H2" s="6" t="s">
        <v>42</v>
      </c>
      <c r="I2" s="6" t="s">
        <v>43</v>
      </c>
      <c r="J2" s="6" t="s">
        <v>44</v>
      </c>
      <c r="K2" s="6" t="s">
        <v>45</v>
      </c>
      <c r="L2" s="6" t="s">
        <v>46</v>
      </c>
      <c r="M2" s="18" t="s">
        <v>47</v>
      </c>
      <c r="N2" s="6" t="s">
        <v>48</v>
      </c>
      <c r="O2" s="6" t="s">
        <v>49</v>
      </c>
      <c r="P2" s="6" t="s">
        <v>50</v>
      </c>
      <c r="Q2" s="6" t="s">
        <v>51</v>
      </c>
      <c r="R2" s="6" t="s">
        <v>52</v>
      </c>
      <c r="S2" s="6" t="s">
        <v>53</v>
      </c>
      <c r="T2" s="6" t="s">
        <v>54</v>
      </c>
      <c r="U2" s="18" t="s">
        <v>88</v>
      </c>
      <c r="V2" s="42">
        <v>44925</v>
      </c>
      <c r="W2" s="5" t="s">
        <v>55</v>
      </c>
      <c r="X2" s="5" t="s">
        <v>86</v>
      </c>
      <c r="Y2" s="18" t="s">
        <v>87</v>
      </c>
      <c r="Z2" s="6" t="s">
        <v>56</v>
      </c>
      <c r="AA2" s="6" t="s">
        <v>57</v>
      </c>
      <c r="AB2" s="6" t="s">
        <v>58</v>
      </c>
      <c r="AC2" s="19" t="s">
        <v>59</v>
      </c>
      <c r="AD2" s="19" t="s">
        <v>60</v>
      </c>
      <c r="AE2" s="43" t="s">
        <v>61</v>
      </c>
      <c r="AF2" s="18" t="s">
        <v>62</v>
      </c>
      <c r="AG2" s="18" t="s">
        <v>63</v>
      </c>
      <c r="AH2" s="18" t="s">
        <v>64</v>
      </c>
      <c r="AI2" s="18" t="s">
        <v>65</v>
      </c>
      <c r="AJ2" s="18" t="s">
        <v>66</v>
      </c>
      <c r="AK2" s="18" t="s">
        <v>67</v>
      </c>
      <c r="AL2" s="18" t="s">
        <v>68</v>
      </c>
      <c r="AM2" s="18" t="s">
        <v>69</v>
      </c>
      <c r="AN2" s="18" t="s">
        <v>70</v>
      </c>
      <c r="AO2" s="18" t="s">
        <v>71</v>
      </c>
      <c r="AP2" s="18" t="s">
        <v>72</v>
      </c>
      <c r="AQ2" s="18" t="s">
        <v>73</v>
      </c>
      <c r="AR2" s="50">
        <v>257639</v>
      </c>
      <c r="AS2" s="18" t="s">
        <v>74</v>
      </c>
      <c r="AT2" s="18" t="s">
        <v>75</v>
      </c>
      <c r="AU2" s="18" t="s">
        <v>76</v>
      </c>
      <c r="AV2" s="18" t="s">
        <v>77</v>
      </c>
      <c r="AW2" s="18" t="s">
        <v>78</v>
      </c>
      <c r="AX2" s="140" t="s">
        <v>25</v>
      </c>
      <c r="AY2" s="141"/>
      <c r="AZ2" s="141"/>
      <c r="BA2" s="142"/>
      <c r="BB2" s="140" t="s">
        <v>26</v>
      </c>
      <c r="BC2" s="141"/>
      <c r="BD2" s="141"/>
      <c r="BE2" s="141"/>
      <c r="BF2" s="142"/>
      <c r="BG2" s="45" t="s">
        <v>22</v>
      </c>
    </row>
    <row r="3" spans="1:60" ht="15" customHeight="1" x14ac:dyDescent="0.25">
      <c r="A3" s="138"/>
      <c r="B3" s="135"/>
      <c r="C3" s="143"/>
      <c r="D3" s="140" t="s">
        <v>6</v>
      </c>
      <c r="E3" s="141"/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  <c r="Z3" s="141"/>
      <c r="AA3" s="141"/>
      <c r="AB3" s="141"/>
      <c r="AC3" s="141"/>
      <c r="AD3" s="141"/>
      <c r="AE3" s="141"/>
      <c r="AF3" s="141"/>
      <c r="AG3" s="141"/>
      <c r="AH3" s="141"/>
      <c r="AI3" s="141"/>
      <c r="AJ3" s="141"/>
      <c r="AK3" s="141"/>
      <c r="AL3" s="141"/>
      <c r="AM3" s="141"/>
      <c r="AN3" s="141"/>
      <c r="AO3" s="141"/>
      <c r="AP3" s="141"/>
      <c r="AQ3" s="141"/>
      <c r="AR3" s="141"/>
      <c r="AS3" s="141"/>
      <c r="AT3" s="141"/>
      <c r="AU3" s="141"/>
      <c r="AV3" s="141"/>
      <c r="AW3" s="141"/>
      <c r="AX3" s="141"/>
      <c r="AY3" s="141"/>
      <c r="AZ3" s="141"/>
      <c r="BA3" s="141"/>
      <c r="BB3" s="141"/>
      <c r="BC3" s="141"/>
      <c r="BD3" s="141"/>
      <c r="BE3" s="141"/>
      <c r="BF3" s="141"/>
      <c r="BG3" s="142"/>
    </row>
    <row r="4" spans="1:60" x14ac:dyDescent="0.25">
      <c r="A4" s="138"/>
      <c r="B4" s="135"/>
      <c r="C4" s="143"/>
      <c r="D4" s="22">
        <v>35</v>
      </c>
      <c r="E4" s="22">
        <v>36</v>
      </c>
      <c r="F4" s="22">
        <v>37</v>
      </c>
      <c r="G4" s="22">
        <v>38</v>
      </c>
      <c r="H4" s="22">
        <v>39</v>
      </c>
      <c r="I4" s="22">
        <v>40</v>
      </c>
      <c r="J4" s="22">
        <v>41</v>
      </c>
      <c r="K4" s="22">
        <v>42</v>
      </c>
      <c r="L4" s="22">
        <v>43</v>
      </c>
      <c r="M4" s="23">
        <v>44</v>
      </c>
      <c r="N4" s="22">
        <v>45</v>
      </c>
      <c r="O4" s="22">
        <v>46</v>
      </c>
      <c r="P4" s="22">
        <v>47</v>
      </c>
      <c r="Q4" s="22">
        <v>48</v>
      </c>
      <c r="R4" s="22">
        <v>49</v>
      </c>
      <c r="S4" s="22">
        <v>50</v>
      </c>
      <c r="T4" s="22">
        <v>51</v>
      </c>
      <c r="U4" s="140">
        <v>52</v>
      </c>
      <c r="V4" s="142"/>
      <c r="W4" s="22">
        <v>1</v>
      </c>
      <c r="X4" s="147">
        <v>2</v>
      </c>
      <c r="Y4" s="148"/>
      <c r="Z4" s="22">
        <v>3</v>
      </c>
      <c r="AA4" s="22">
        <v>4</v>
      </c>
      <c r="AB4" s="22">
        <v>5</v>
      </c>
      <c r="AC4" s="22">
        <v>6</v>
      </c>
      <c r="AD4" s="22">
        <v>7</v>
      </c>
      <c r="AE4" s="23">
        <v>8</v>
      </c>
      <c r="AF4" s="23">
        <v>9</v>
      </c>
      <c r="AG4" s="23">
        <v>10</v>
      </c>
      <c r="AH4" s="23">
        <v>11</v>
      </c>
      <c r="AI4" s="23">
        <v>12</v>
      </c>
      <c r="AJ4" s="23">
        <v>13</v>
      </c>
      <c r="AK4" s="46">
        <v>14</v>
      </c>
      <c r="AL4" s="46">
        <v>15</v>
      </c>
      <c r="AM4" s="46">
        <v>16</v>
      </c>
      <c r="AN4" s="23">
        <v>17</v>
      </c>
      <c r="AO4" s="23">
        <v>18</v>
      </c>
      <c r="AP4" s="23">
        <v>19</v>
      </c>
      <c r="AQ4" s="23">
        <v>20</v>
      </c>
      <c r="AR4" s="23">
        <v>21</v>
      </c>
      <c r="AS4" s="23">
        <v>22</v>
      </c>
      <c r="AT4" s="23">
        <v>23</v>
      </c>
      <c r="AU4" s="23">
        <v>24</v>
      </c>
      <c r="AV4" s="23">
        <v>25</v>
      </c>
      <c r="AW4" s="23">
        <v>26</v>
      </c>
      <c r="AX4" s="22">
        <v>27</v>
      </c>
      <c r="AY4" s="22">
        <v>28</v>
      </c>
      <c r="AZ4" s="22">
        <v>29</v>
      </c>
      <c r="BA4" s="22">
        <v>30</v>
      </c>
      <c r="BB4" s="22">
        <v>31</v>
      </c>
      <c r="BC4" s="22">
        <v>32</v>
      </c>
      <c r="BD4" s="22">
        <v>33</v>
      </c>
      <c r="BE4" s="22">
        <v>34</v>
      </c>
      <c r="BF4" s="22">
        <v>35</v>
      </c>
      <c r="BG4" s="22"/>
    </row>
    <row r="5" spans="1:60" ht="15" customHeight="1" x14ac:dyDescent="0.25">
      <c r="A5" s="138"/>
      <c r="B5" s="135"/>
      <c r="C5" s="143"/>
      <c r="D5" s="140" t="s">
        <v>7</v>
      </c>
      <c r="E5" s="141"/>
      <c r="F5" s="141"/>
      <c r="G5" s="141"/>
      <c r="H5" s="141"/>
      <c r="I5" s="141"/>
      <c r="J5" s="141"/>
      <c r="K5" s="141"/>
      <c r="L5" s="141"/>
      <c r="M5" s="141"/>
      <c r="N5" s="141"/>
      <c r="O5" s="141"/>
      <c r="P5" s="141"/>
      <c r="Q5" s="141"/>
      <c r="R5" s="141"/>
      <c r="S5" s="141"/>
      <c r="T5" s="141"/>
      <c r="U5" s="141"/>
      <c r="V5" s="141"/>
      <c r="W5" s="141"/>
      <c r="X5" s="141"/>
      <c r="Y5" s="141"/>
      <c r="Z5" s="141"/>
      <c r="AA5" s="141"/>
      <c r="AB5" s="141"/>
      <c r="AC5" s="141"/>
      <c r="AD5" s="141"/>
      <c r="AE5" s="141"/>
      <c r="AF5" s="141"/>
      <c r="AG5" s="141"/>
      <c r="AH5" s="141"/>
      <c r="AI5" s="141"/>
      <c r="AJ5" s="141"/>
      <c r="AK5" s="141"/>
      <c r="AL5" s="141"/>
      <c r="AM5" s="141"/>
      <c r="AN5" s="141"/>
      <c r="AO5" s="141"/>
      <c r="AP5" s="141"/>
      <c r="AQ5" s="141"/>
      <c r="AR5" s="141"/>
      <c r="AS5" s="141"/>
      <c r="AT5" s="141"/>
      <c r="AU5" s="141"/>
      <c r="AV5" s="141"/>
      <c r="AW5" s="141"/>
      <c r="AX5" s="141"/>
      <c r="AY5" s="141"/>
      <c r="AZ5" s="141"/>
      <c r="BA5" s="141"/>
      <c r="BB5" s="141"/>
      <c r="BC5" s="141"/>
      <c r="BD5" s="141"/>
      <c r="BE5" s="141"/>
      <c r="BF5" s="141"/>
      <c r="BG5" s="142"/>
    </row>
    <row r="6" spans="1:60" ht="45.75" customHeight="1" x14ac:dyDescent="0.25">
      <c r="A6" s="139"/>
      <c r="B6" s="136"/>
      <c r="C6" s="144"/>
      <c r="D6" s="14">
        <v>1</v>
      </c>
      <c r="E6" s="14">
        <v>2</v>
      </c>
      <c r="F6" s="14">
        <v>3</v>
      </c>
      <c r="G6" s="14">
        <v>4</v>
      </c>
      <c r="H6" s="14">
        <v>5</v>
      </c>
      <c r="I6" s="14">
        <v>6</v>
      </c>
      <c r="J6" s="14">
        <v>7</v>
      </c>
      <c r="K6" s="14">
        <v>8</v>
      </c>
      <c r="L6" s="14">
        <v>9</v>
      </c>
      <c r="M6" s="25">
        <v>10</v>
      </c>
      <c r="N6" s="14">
        <v>11</v>
      </c>
      <c r="O6" s="14">
        <v>12</v>
      </c>
      <c r="P6" s="14">
        <v>13</v>
      </c>
      <c r="Q6" s="14">
        <v>14</v>
      </c>
      <c r="R6" s="14">
        <v>15</v>
      </c>
      <c r="S6" s="14">
        <v>16</v>
      </c>
      <c r="T6" s="14">
        <v>17</v>
      </c>
      <c r="U6" s="145">
        <v>18</v>
      </c>
      <c r="V6" s="142"/>
      <c r="W6" s="26">
        <v>19</v>
      </c>
      <c r="X6" s="146">
        <v>20</v>
      </c>
      <c r="Y6" s="142"/>
      <c r="Z6" s="14">
        <v>21</v>
      </c>
      <c r="AA6" s="14">
        <v>22</v>
      </c>
      <c r="AB6" s="14">
        <v>23</v>
      </c>
      <c r="AC6" s="14">
        <v>24</v>
      </c>
      <c r="AD6" s="14">
        <v>25</v>
      </c>
      <c r="AE6" s="25">
        <v>26</v>
      </c>
      <c r="AF6" s="25">
        <v>27</v>
      </c>
      <c r="AG6" s="25">
        <v>28</v>
      </c>
      <c r="AH6" s="25">
        <v>29</v>
      </c>
      <c r="AI6" s="25">
        <v>30</v>
      </c>
      <c r="AJ6" s="25">
        <v>31</v>
      </c>
      <c r="AK6" s="32">
        <v>32</v>
      </c>
      <c r="AL6" s="32">
        <v>33</v>
      </c>
      <c r="AM6" s="32">
        <v>34</v>
      </c>
      <c r="AN6" s="25">
        <v>35</v>
      </c>
      <c r="AO6" s="25">
        <v>36</v>
      </c>
      <c r="AP6" s="25">
        <v>37</v>
      </c>
      <c r="AQ6" s="25">
        <v>38</v>
      </c>
      <c r="AR6" s="25">
        <v>39</v>
      </c>
      <c r="AS6" s="25">
        <v>40</v>
      </c>
      <c r="AT6" s="25">
        <v>41</v>
      </c>
      <c r="AU6" s="25">
        <v>42</v>
      </c>
      <c r="AV6" s="25">
        <v>43</v>
      </c>
      <c r="AW6" s="25">
        <v>44</v>
      </c>
      <c r="AX6" s="51">
        <v>45</v>
      </c>
      <c r="AY6" s="26">
        <v>46</v>
      </c>
      <c r="AZ6" s="26">
        <v>47</v>
      </c>
      <c r="BA6" s="26">
        <v>48</v>
      </c>
      <c r="BB6" s="26">
        <v>49</v>
      </c>
      <c r="BC6" s="26">
        <v>50</v>
      </c>
      <c r="BD6" s="26">
        <v>51</v>
      </c>
      <c r="BE6" s="26"/>
      <c r="BF6" s="26">
        <v>52</v>
      </c>
      <c r="BG6" s="14"/>
    </row>
    <row r="7" spans="1:60" x14ac:dyDescent="0.25">
      <c r="A7" s="8" t="s">
        <v>15</v>
      </c>
      <c r="B7" s="39" t="s">
        <v>9</v>
      </c>
      <c r="C7" s="27"/>
      <c r="D7" s="27"/>
      <c r="E7" s="27"/>
      <c r="F7" s="27"/>
      <c r="G7" s="27"/>
      <c r="H7" s="27"/>
      <c r="I7" s="27"/>
      <c r="J7" s="27"/>
      <c r="K7" s="27"/>
      <c r="L7" s="27"/>
      <c r="M7" s="32"/>
      <c r="N7" s="27"/>
      <c r="O7" s="27"/>
      <c r="P7" s="27"/>
      <c r="Q7" s="27"/>
      <c r="R7" s="27"/>
      <c r="S7" s="27"/>
      <c r="T7" s="27"/>
      <c r="U7" s="32"/>
      <c r="V7" s="30"/>
      <c r="W7" s="30"/>
      <c r="X7" s="30"/>
      <c r="Y7" s="32"/>
      <c r="Z7" s="27"/>
      <c r="AA7" s="27"/>
      <c r="AB7" s="27"/>
      <c r="AC7" s="27"/>
      <c r="AD7" s="27"/>
      <c r="AE7" s="32"/>
      <c r="AF7" s="32"/>
      <c r="AG7" s="32"/>
      <c r="AH7" s="32"/>
      <c r="AI7" s="32"/>
      <c r="AJ7" s="32"/>
      <c r="AK7" s="32"/>
      <c r="AL7" s="25"/>
      <c r="AM7" s="25"/>
      <c r="AN7" s="25"/>
      <c r="AO7" s="25"/>
      <c r="AP7" s="25"/>
      <c r="AQ7" s="25"/>
      <c r="AR7" s="25"/>
      <c r="AS7" s="25"/>
      <c r="AT7" s="25"/>
      <c r="AU7" s="25"/>
      <c r="AV7" s="25"/>
      <c r="AW7" s="25"/>
      <c r="AX7" s="26"/>
      <c r="AY7" s="26"/>
      <c r="AZ7" s="26"/>
      <c r="BA7" s="26"/>
      <c r="BB7" s="26"/>
      <c r="BC7" s="26"/>
      <c r="BD7" s="26"/>
      <c r="BE7" s="26"/>
      <c r="BF7" s="31"/>
      <c r="BG7" s="24"/>
    </row>
    <row r="8" spans="1:60" ht="30" x14ac:dyDescent="0.25">
      <c r="A8" s="129" t="s">
        <v>81</v>
      </c>
      <c r="B8" s="127" t="s">
        <v>80</v>
      </c>
      <c r="C8" s="14" t="s">
        <v>211</v>
      </c>
      <c r="D8" s="27">
        <v>1</v>
      </c>
      <c r="E8" s="27">
        <v>1</v>
      </c>
      <c r="F8" s="27">
        <v>1</v>
      </c>
      <c r="G8" s="27">
        <v>1</v>
      </c>
      <c r="H8" s="27">
        <v>1</v>
      </c>
      <c r="I8" s="27">
        <v>1</v>
      </c>
      <c r="J8" s="27">
        <v>1</v>
      </c>
      <c r="K8" s="27">
        <v>1</v>
      </c>
      <c r="L8" s="27">
        <v>1</v>
      </c>
      <c r="M8" s="32">
        <v>1</v>
      </c>
      <c r="N8" s="27">
        <v>1</v>
      </c>
      <c r="O8" s="27">
        <v>1</v>
      </c>
      <c r="P8" s="27">
        <v>1</v>
      </c>
      <c r="Q8" s="27">
        <v>1</v>
      </c>
      <c r="R8" s="27">
        <v>1</v>
      </c>
      <c r="S8" s="27">
        <v>1</v>
      </c>
      <c r="T8" s="27">
        <v>1</v>
      </c>
      <c r="U8" s="32"/>
      <c r="V8" s="30" t="s">
        <v>14</v>
      </c>
      <c r="W8" s="30" t="s">
        <v>14</v>
      </c>
      <c r="X8" s="30" t="s">
        <v>14</v>
      </c>
      <c r="Y8" s="27"/>
      <c r="Z8" s="27">
        <v>2</v>
      </c>
      <c r="AA8" s="27">
        <v>2</v>
      </c>
      <c r="AB8" s="27">
        <v>2</v>
      </c>
      <c r="AC8" s="27">
        <v>2</v>
      </c>
      <c r="AD8" s="27">
        <v>2</v>
      </c>
      <c r="AE8" s="32">
        <v>2</v>
      </c>
      <c r="AF8" s="32">
        <v>2</v>
      </c>
      <c r="AG8" s="32">
        <v>2</v>
      </c>
      <c r="AH8" s="32">
        <v>2</v>
      </c>
      <c r="AI8" s="32">
        <v>2</v>
      </c>
      <c r="AJ8" s="32">
        <v>2</v>
      </c>
      <c r="AK8" s="32">
        <v>2</v>
      </c>
      <c r="AL8" s="32">
        <v>2</v>
      </c>
      <c r="AM8" s="32">
        <v>2</v>
      </c>
      <c r="AN8" s="32">
        <v>2</v>
      </c>
      <c r="AO8" s="32">
        <v>2</v>
      </c>
      <c r="AP8" s="32">
        <v>2</v>
      </c>
      <c r="AQ8" s="32">
        <v>2</v>
      </c>
      <c r="AR8" s="32"/>
      <c r="AS8" s="25"/>
      <c r="AT8" s="32"/>
      <c r="AU8" s="32"/>
      <c r="AV8" s="25"/>
      <c r="AW8" s="25"/>
      <c r="AX8" s="26" t="s">
        <v>14</v>
      </c>
      <c r="AY8" s="26" t="s">
        <v>14</v>
      </c>
      <c r="AZ8" s="26" t="s">
        <v>14</v>
      </c>
      <c r="BA8" s="26" t="s">
        <v>14</v>
      </c>
      <c r="BB8" s="26" t="s">
        <v>14</v>
      </c>
      <c r="BC8" s="26" t="s">
        <v>14</v>
      </c>
      <c r="BD8" s="26" t="s">
        <v>14</v>
      </c>
      <c r="BE8" s="26" t="s">
        <v>14</v>
      </c>
      <c r="BF8" s="30" t="s">
        <v>14</v>
      </c>
      <c r="BG8" s="52">
        <f>SUM(D8:BF8)</f>
        <v>53</v>
      </c>
    </row>
    <row r="9" spans="1:60" s="16" customFormat="1" x14ac:dyDescent="0.25">
      <c r="A9" s="130"/>
      <c r="B9" s="128"/>
      <c r="C9" s="25" t="s">
        <v>8</v>
      </c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0" t="s">
        <v>14</v>
      </c>
      <c r="W9" s="30" t="s">
        <v>14</v>
      </c>
      <c r="X9" s="30" t="s">
        <v>14</v>
      </c>
      <c r="Y9" s="32"/>
      <c r="Z9" s="32"/>
      <c r="AA9" s="32"/>
      <c r="AB9" s="32"/>
      <c r="AC9" s="32"/>
      <c r="AD9" s="32"/>
      <c r="AE9" s="32"/>
      <c r="AF9" s="32"/>
      <c r="AG9" s="32"/>
      <c r="AH9" s="32"/>
      <c r="AI9" s="32"/>
      <c r="AJ9" s="32"/>
      <c r="AK9" s="32"/>
      <c r="AL9" s="25"/>
      <c r="AM9" s="25"/>
      <c r="AN9" s="25"/>
      <c r="AO9" s="25"/>
      <c r="AP9" s="25"/>
      <c r="AQ9" s="25"/>
      <c r="AR9" s="25"/>
      <c r="AS9" s="25"/>
      <c r="AT9" s="25"/>
      <c r="AU9" s="25"/>
      <c r="AV9" s="25"/>
      <c r="AW9" s="25"/>
      <c r="AX9" s="26" t="s">
        <v>14</v>
      </c>
      <c r="AY9" s="26" t="s">
        <v>14</v>
      </c>
      <c r="AZ9" s="26" t="s">
        <v>14</v>
      </c>
      <c r="BA9" s="26" t="s">
        <v>14</v>
      </c>
      <c r="BB9" s="26" t="s">
        <v>14</v>
      </c>
      <c r="BC9" s="26" t="s">
        <v>14</v>
      </c>
      <c r="BD9" s="26" t="s">
        <v>14</v>
      </c>
      <c r="BE9" s="26" t="s">
        <v>14</v>
      </c>
      <c r="BF9" s="30" t="s">
        <v>14</v>
      </c>
      <c r="BG9" s="31">
        <f>SUM(D9:BF9)</f>
        <v>0</v>
      </c>
      <c r="BH9" s="10"/>
    </row>
    <row r="10" spans="1:60" ht="30" x14ac:dyDescent="0.25">
      <c r="A10" s="129" t="s">
        <v>202</v>
      </c>
      <c r="B10" s="127" t="s">
        <v>82</v>
      </c>
      <c r="C10" s="14" t="s">
        <v>211</v>
      </c>
      <c r="D10" s="32">
        <v>1</v>
      </c>
      <c r="E10" s="32">
        <v>3</v>
      </c>
      <c r="F10" s="32">
        <v>3</v>
      </c>
      <c r="G10" s="32">
        <v>3</v>
      </c>
      <c r="H10" s="32">
        <v>3</v>
      </c>
      <c r="I10" s="32">
        <v>3</v>
      </c>
      <c r="J10" s="32">
        <v>3</v>
      </c>
      <c r="K10" s="32">
        <v>3</v>
      </c>
      <c r="L10" s="32">
        <v>3</v>
      </c>
      <c r="M10" s="32">
        <v>3</v>
      </c>
      <c r="N10" s="32">
        <v>3</v>
      </c>
      <c r="O10" s="32">
        <v>3</v>
      </c>
      <c r="P10" s="32">
        <v>3</v>
      </c>
      <c r="Q10" s="32">
        <v>3</v>
      </c>
      <c r="R10" s="32">
        <v>3</v>
      </c>
      <c r="S10" s="32">
        <v>3</v>
      </c>
      <c r="T10" s="32">
        <v>3</v>
      </c>
      <c r="U10" s="32">
        <v>2</v>
      </c>
      <c r="V10" s="30" t="s">
        <v>14</v>
      </c>
      <c r="W10" s="30" t="s">
        <v>14</v>
      </c>
      <c r="X10" s="30" t="s">
        <v>14</v>
      </c>
      <c r="Y10" s="32"/>
      <c r="Z10" s="32">
        <v>2</v>
      </c>
      <c r="AA10" s="32">
        <v>2</v>
      </c>
      <c r="AB10" s="32">
        <v>2</v>
      </c>
      <c r="AC10" s="32">
        <v>2</v>
      </c>
      <c r="AD10" s="32">
        <v>2</v>
      </c>
      <c r="AE10" s="32">
        <v>2</v>
      </c>
      <c r="AF10" s="32">
        <v>2</v>
      </c>
      <c r="AG10" s="32">
        <v>2</v>
      </c>
      <c r="AH10" s="32">
        <v>2</v>
      </c>
      <c r="AI10" s="32">
        <v>2</v>
      </c>
      <c r="AJ10" s="32">
        <v>2</v>
      </c>
      <c r="AK10" s="32">
        <v>2</v>
      </c>
      <c r="AL10" s="25">
        <v>2</v>
      </c>
      <c r="AM10" s="25">
        <v>2</v>
      </c>
      <c r="AN10" s="25">
        <v>2</v>
      </c>
      <c r="AO10" s="25">
        <v>2</v>
      </c>
      <c r="AP10" s="25">
        <v>2</v>
      </c>
      <c r="AQ10" s="25">
        <v>2</v>
      </c>
      <c r="AR10" s="25">
        <v>2</v>
      </c>
      <c r="AS10" s="25">
        <v>2</v>
      </c>
      <c r="AT10" s="25">
        <v>2</v>
      </c>
      <c r="AU10" s="25">
        <v>2</v>
      </c>
      <c r="AV10" s="25">
        <v>2</v>
      </c>
      <c r="AW10" s="25">
        <v>2</v>
      </c>
      <c r="AX10" s="26" t="s">
        <v>14</v>
      </c>
      <c r="AY10" s="26" t="s">
        <v>14</v>
      </c>
      <c r="AZ10" s="26" t="s">
        <v>14</v>
      </c>
      <c r="BA10" s="26" t="s">
        <v>14</v>
      </c>
      <c r="BB10" s="26" t="s">
        <v>14</v>
      </c>
      <c r="BC10" s="26" t="s">
        <v>14</v>
      </c>
      <c r="BD10" s="26" t="s">
        <v>14</v>
      </c>
      <c r="BE10" s="26" t="s">
        <v>14</v>
      </c>
      <c r="BF10" s="30" t="s">
        <v>14</v>
      </c>
      <c r="BG10" s="24">
        <f>SUM(D10:BF10)</f>
        <v>99</v>
      </c>
    </row>
    <row r="11" spans="1:60" s="16" customFormat="1" x14ac:dyDescent="0.25">
      <c r="A11" s="130"/>
      <c r="B11" s="128"/>
      <c r="C11" s="25" t="s">
        <v>8</v>
      </c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0" t="s">
        <v>14</v>
      </c>
      <c r="W11" s="30" t="s">
        <v>14</v>
      </c>
      <c r="X11" s="30" t="s">
        <v>14</v>
      </c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2"/>
      <c r="AL11" s="32"/>
      <c r="AM11" s="32"/>
      <c r="AN11" s="32"/>
      <c r="AO11" s="32"/>
      <c r="AP11" s="32"/>
      <c r="AQ11" s="32"/>
      <c r="AR11" s="32"/>
      <c r="AS11" s="32"/>
      <c r="AT11" s="32"/>
      <c r="AU11" s="32"/>
      <c r="AV11" s="32"/>
      <c r="AW11" s="25"/>
      <c r="AX11" s="26" t="s">
        <v>14</v>
      </c>
      <c r="AY11" s="26" t="s">
        <v>14</v>
      </c>
      <c r="AZ11" s="26" t="s">
        <v>14</v>
      </c>
      <c r="BA11" s="26" t="s">
        <v>14</v>
      </c>
      <c r="BB11" s="26" t="s">
        <v>14</v>
      </c>
      <c r="BC11" s="26" t="s">
        <v>14</v>
      </c>
      <c r="BD11" s="26" t="s">
        <v>14</v>
      </c>
      <c r="BE11" s="26" t="s">
        <v>14</v>
      </c>
      <c r="BF11" s="30" t="s">
        <v>14</v>
      </c>
      <c r="BG11" s="34">
        <f>D11+E11+F11+G11+H11+I11+J11+K11+L11+M11+N11+O11+P11+Q11+R11+S11+T11+Y11+Z11+AA11+AB11+AC11+AD11+AE11+AF11+AG11+AH11+AI11+AJ11+AK11+AL11+AM11+AN11+AO11+AP11+AQ11+AR11+AT11+AS11+AU11+AV11</f>
        <v>0</v>
      </c>
      <c r="BH11" s="10"/>
    </row>
    <row r="12" spans="1:60" ht="30" x14ac:dyDescent="0.25">
      <c r="A12" s="129" t="s">
        <v>144</v>
      </c>
      <c r="B12" s="127" t="s">
        <v>83</v>
      </c>
      <c r="C12" s="14" t="s">
        <v>211</v>
      </c>
      <c r="D12" s="32"/>
      <c r="E12" s="32">
        <v>2</v>
      </c>
      <c r="F12" s="32">
        <v>2</v>
      </c>
      <c r="G12" s="32">
        <v>2</v>
      </c>
      <c r="H12" s="32">
        <v>2</v>
      </c>
      <c r="I12" s="32">
        <v>2</v>
      </c>
      <c r="J12" s="32">
        <v>2</v>
      </c>
      <c r="K12" s="32">
        <v>2</v>
      </c>
      <c r="L12" s="32">
        <v>2</v>
      </c>
      <c r="M12" s="32">
        <v>2</v>
      </c>
      <c r="N12" s="32">
        <v>2</v>
      </c>
      <c r="O12" s="32">
        <v>2</v>
      </c>
      <c r="P12" s="32">
        <v>2</v>
      </c>
      <c r="Q12" s="32">
        <v>2</v>
      </c>
      <c r="R12" s="32">
        <v>2</v>
      </c>
      <c r="S12" s="32">
        <v>2</v>
      </c>
      <c r="T12" s="32">
        <v>2</v>
      </c>
      <c r="U12" s="32">
        <v>2</v>
      </c>
      <c r="V12" s="30" t="s">
        <v>14</v>
      </c>
      <c r="W12" s="30" t="s">
        <v>14</v>
      </c>
      <c r="X12" s="30" t="s">
        <v>14</v>
      </c>
      <c r="Y12" s="32">
        <v>2</v>
      </c>
      <c r="Z12" s="32">
        <v>2</v>
      </c>
      <c r="AA12" s="32">
        <v>2</v>
      </c>
      <c r="AB12" s="32">
        <v>2</v>
      </c>
      <c r="AC12" s="32">
        <v>2</v>
      </c>
      <c r="AD12" s="32">
        <v>2</v>
      </c>
      <c r="AE12" s="32">
        <v>2</v>
      </c>
      <c r="AF12" s="32">
        <v>2</v>
      </c>
      <c r="AG12" s="32">
        <v>2</v>
      </c>
      <c r="AH12" s="32">
        <v>2</v>
      </c>
      <c r="AI12" s="32">
        <v>2</v>
      </c>
      <c r="AJ12" s="32">
        <v>2</v>
      </c>
      <c r="AK12" s="32">
        <v>2</v>
      </c>
      <c r="AL12" s="32">
        <v>2</v>
      </c>
      <c r="AM12" s="32">
        <v>2</v>
      </c>
      <c r="AN12" s="32">
        <v>2</v>
      </c>
      <c r="AO12" s="32">
        <v>2</v>
      </c>
      <c r="AP12" s="32"/>
      <c r="AQ12" s="32"/>
      <c r="AR12" s="25"/>
      <c r="AS12" s="25"/>
      <c r="AT12" s="25"/>
      <c r="AU12" s="25"/>
      <c r="AV12" s="25"/>
      <c r="AW12" s="25"/>
      <c r="AX12" s="26" t="s">
        <v>14</v>
      </c>
      <c r="AY12" s="26" t="s">
        <v>14</v>
      </c>
      <c r="AZ12" s="26" t="s">
        <v>14</v>
      </c>
      <c r="BA12" s="26" t="s">
        <v>14</v>
      </c>
      <c r="BB12" s="26" t="s">
        <v>14</v>
      </c>
      <c r="BC12" s="26" t="s">
        <v>14</v>
      </c>
      <c r="BD12" s="26" t="s">
        <v>14</v>
      </c>
      <c r="BE12" s="26" t="s">
        <v>14</v>
      </c>
      <c r="BF12" s="30" t="s">
        <v>14</v>
      </c>
      <c r="BG12" s="24">
        <f>SUM(D12:BF12)</f>
        <v>68</v>
      </c>
    </row>
    <row r="13" spans="1:60" s="16" customFormat="1" x14ac:dyDescent="0.25">
      <c r="A13" s="130"/>
      <c r="B13" s="128"/>
      <c r="C13" s="25" t="s">
        <v>8</v>
      </c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0" t="s">
        <v>14</v>
      </c>
      <c r="W13" s="30" t="s">
        <v>14</v>
      </c>
      <c r="X13" s="30" t="s">
        <v>14</v>
      </c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  <c r="AO13" s="32"/>
      <c r="AP13" s="32"/>
      <c r="AQ13" s="25"/>
      <c r="AR13" s="25"/>
      <c r="AS13" s="25"/>
      <c r="AT13" s="25"/>
      <c r="AU13" s="25"/>
      <c r="AV13" s="25"/>
      <c r="AW13" s="25"/>
      <c r="AX13" s="26" t="s">
        <v>14</v>
      </c>
      <c r="AY13" s="26" t="s">
        <v>14</v>
      </c>
      <c r="AZ13" s="26" t="s">
        <v>14</v>
      </c>
      <c r="BA13" s="26" t="s">
        <v>14</v>
      </c>
      <c r="BB13" s="26" t="s">
        <v>14</v>
      </c>
      <c r="BC13" s="26" t="s">
        <v>14</v>
      </c>
      <c r="BD13" s="26" t="s">
        <v>14</v>
      </c>
      <c r="BE13" s="26" t="s">
        <v>14</v>
      </c>
      <c r="BF13" s="30" t="s">
        <v>14</v>
      </c>
      <c r="BG13" s="31">
        <f t="shared" ref="BG13:BG22" si="0">SUM(D13:BF13)</f>
        <v>0</v>
      </c>
      <c r="BH13" s="10"/>
    </row>
    <row r="14" spans="1:60" ht="30" x14ac:dyDescent="0.25">
      <c r="A14" s="129" t="s">
        <v>203</v>
      </c>
      <c r="B14" s="127" t="s">
        <v>10</v>
      </c>
      <c r="C14" s="14" t="s">
        <v>211</v>
      </c>
      <c r="D14" s="32">
        <v>1</v>
      </c>
      <c r="E14" s="32">
        <v>3</v>
      </c>
      <c r="F14" s="32">
        <v>3</v>
      </c>
      <c r="G14" s="32">
        <v>3</v>
      </c>
      <c r="H14" s="32">
        <v>3</v>
      </c>
      <c r="I14" s="32">
        <v>3</v>
      </c>
      <c r="J14" s="32">
        <v>3</v>
      </c>
      <c r="K14" s="32">
        <v>3</v>
      </c>
      <c r="L14" s="32">
        <v>3</v>
      </c>
      <c r="M14" s="32">
        <v>3</v>
      </c>
      <c r="N14" s="32">
        <v>3</v>
      </c>
      <c r="O14" s="32">
        <v>3</v>
      </c>
      <c r="P14" s="32">
        <v>3</v>
      </c>
      <c r="Q14" s="32">
        <v>3</v>
      </c>
      <c r="R14" s="32">
        <v>3</v>
      </c>
      <c r="S14" s="32">
        <v>3</v>
      </c>
      <c r="T14" s="32">
        <v>3</v>
      </c>
      <c r="U14" s="32">
        <v>2</v>
      </c>
      <c r="V14" s="30" t="s">
        <v>14</v>
      </c>
      <c r="W14" s="30" t="s">
        <v>14</v>
      </c>
      <c r="X14" s="30" t="s">
        <v>14</v>
      </c>
      <c r="Y14" s="32"/>
      <c r="Z14" s="32">
        <v>2</v>
      </c>
      <c r="AA14" s="32">
        <v>2</v>
      </c>
      <c r="AB14" s="32">
        <v>2</v>
      </c>
      <c r="AC14" s="32">
        <v>2</v>
      </c>
      <c r="AD14" s="32">
        <v>2</v>
      </c>
      <c r="AE14" s="32">
        <v>2</v>
      </c>
      <c r="AF14" s="32">
        <v>2</v>
      </c>
      <c r="AG14" s="32">
        <v>2</v>
      </c>
      <c r="AH14" s="32">
        <v>2</v>
      </c>
      <c r="AI14" s="32">
        <v>2</v>
      </c>
      <c r="AJ14" s="32">
        <v>2</v>
      </c>
      <c r="AK14" s="32">
        <v>2</v>
      </c>
      <c r="AL14" s="25">
        <v>2</v>
      </c>
      <c r="AM14" s="25">
        <v>2</v>
      </c>
      <c r="AN14" s="25">
        <v>2</v>
      </c>
      <c r="AO14" s="25">
        <v>2</v>
      </c>
      <c r="AP14" s="25">
        <v>2</v>
      </c>
      <c r="AQ14" s="25">
        <v>2</v>
      </c>
      <c r="AR14" s="25">
        <v>2</v>
      </c>
      <c r="AS14" s="25">
        <v>2</v>
      </c>
      <c r="AT14" s="25">
        <v>2</v>
      </c>
      <c r="AU14" s="25">
        <v>2</v>
      </c>
      <c r="AV14" s="25">
        <v>2</v>
      </c>
      <c r="AW14" s="25">
        <v>3</v>
      </c>
      <c r="AX14" s="26" t="s">
        <v>14</v>
      </c>
      <c r="AY14" s="26" t="s">
        <v>14</v>
      </c>
      <c r="AZ14" s="26" t="s">
        <v>14</v>
      </c>
      <c r="BA14" s="26" t="s">
        <v>14</v>
      </c>
      <c r="BB14" s="26" t="s">
        <v>14</v>
      </c>
      <c r="BC14" s="26" t="s">
        <v>14</v>
      </c>
      <c r="BD14" s="26" t="s">
        <v>14</v>
      </c>
      <c r="BE14" s="26" t="s">
        <v>14</v>
      </c>
      <c r="BF14" s="30" t="s">
        <v>14</v>
      </c>
      <c r="BG14" s="24">
        <f t="shared" si="0"/>
        <v>100</v>
      </c>
    </row>
    <row r="15" spans="1:60" s="16" customFormat="1" x14ac:dyDescent="0.25">
      <c r="A15" s="130"/>
      <c r="B15" s="128"/>
      <c r="C15" s="25" t="s">
        <v>8</v>
      </c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0" t="s">
        <v>14</v>
      </c>
      <c r="W15" s="30" t="s">
        <v>14</v>
      </c>
      <c r="X15" s="30" t="s">
        <v>14</v>
      </c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32"/>
      <c r="AK15" s="32"/>
      <c r="AL15" s="32"/>
      <c r="AM15" s="32"/>
      <c r="AN15" s="32"/>
      <c r="AO15" s="32"/>
      <c r="AP15" s="32"/>
      <c r="AQ15" s="25"/>
      <c r="AR15" s="25"/>
      <c r="AS15" s="25"/>
      <c r="AT15" s="25"/>
      <c r="AU15" s="25"/>
      <c r="AV15" s="25"/>
      <c r="AW15" s="25"/>
      <c r="AX15" s="26" t="s">
        <v>14</v>
      </c>
      <c r="AY15" s="26" t="s">
        <v>14</v>
      </c>
      <c r="AZ15" s="26" t="s">
        <v>14</v>
      </c>
      <c r="BA15" s="26" t="s">
        <v>14</v>
      </c>
      <c r="BB15" s="26" t="s">
        <v>14</v>
      </c>
      <c r="BC15" s="26" t="s">
        <v>14</v>
      </c>
      <c r="BD15" s="26" t="s">
        <v>14</v>
      </c>
      <c r="BE15" s="26" t="s">
        <v>14</v>
      </c>
      <c r="BF15" s="30" t="s">
        <v>14</v>
      </c>
      <c r="BG15" s="31">
        <f>SUM(D15:BF15)</f>
        <v>0</v>
      </c>
      <c r="BH15" s="10"/>
    </row>
    <row r="16" spans="1:60" ht="30" x14ac:dyDescent="0.25">
      <c r="A16" s="129" t="s">
        <v>204</v>
      </c>
      <c r="B16" s="127" t="s">
        <v>11</v>
      </c>
      <c r="C16" s="14" t="s">
        <v>211</v>
      </c>
      <c r="D16" s="32"/>
      <c r="E16" s="32">
        <v>2</v>
      </c>
      <c r="F16" s="32">
        <v>2</v>
      </c>
      <c r="G16" s="32">
        <v>2</v>
      </c>
      <c r="H16" s="32">
        <v>2</v>
      </c>
      <c r="I16" s="32">
        <v>2</v>
      </c>
      <c r="J16" s="32">
        <v>2</v>
      </c>
      <c r="K16" s="32">
        <v>2</v>
      </c>
      <c r="L16" s="32">
        <v>2</v>
      </c>
      <c r="M16" s="32">
        <v>2</v>
      </c>
      <c r="N16" s="32">
        <v>2</v>
      </c>
      <c r="O16" s="32">
        <v>2</v>
      </c>
      <c r="P16" s="32">
        <v>2</v>
      </c>
      <c r="Q16" s="32">
        <v>2</v>
      </c>
      <c r="R16" s="32">
        <v>2</v>
      </c>
      <c r="S16" s="32">
        <v>2</v>
      </c>
      <c r="T16" s="32">
        <v>2</v>
      </c>
      <c r="U16" s="32">
        <v>2</v>
      </c>
      <c r="V16" s="30" t="s">
        <v>14</v>
      </c>
      <c r="W16" s="30" t="s">
        <v>14</v>
      </c>
      <c r="X16" s="30" t="s">
        <v>14</v>
      </c>
      <c r="Y16" s="32">
        <v>2</v>
      </c>
      <c r="Z16" s="32">
        <v>2</v>
      </c>
      <c r="AA16" s="32">
        <v>2</v>
      </c>
      <c r="AB16" s="32">
        <v>2</v>
      </c>
      <c r="AC16" s="32">
        <v>2</v>
      </c>
      <c r="AD16" s="32">
        <v>2</v>
      </c>
      <c r="AE16" s="32">
        <v>2</v>
      </c>
      <c r="AF16" s="32">
        <v>2</v>
      </c>
      <c r="AG16" s="32">
        <v>2</v>
      </c>
      <c r="AH16" s="32">
        <v>2</v>
      </c>
      <c r="AI16" s="32">
        <v>2</v>
      </c>
      <c r="AJ16" s="32">
        <v>2</v>
      </c>
      <c r="AK16" s="32">
        <v>2</v>
      </c>
      <c r="AL16" s="25">
        <v>2</v>
      </c>
      <c r="AM16" s="25">
        <v>2</v>
      </c>
      <c r="AN16" s="25">
        <v>4</v>
      </c>
      <c r="AO16" s="25">
        <v>2</v>
      </c>
      <c r="AP16" s="25">
        <v>4</v>
      </c>
      <c r="AQ16" s="25">
        <v>4</v>
      </c>
      <c r="AR16" s="25">
        <v>4</v>
      </c>
      <c r="AS16" s="25">
        <v>4</v>
      </c>
      <c r="AT16" s="25">
        <v>4</v>
      </c>
      <c r="AU16" s="25">
        <v>4</v>
      </c>
      <c r="AV16" s="25">
        <v>4</v>
      </c>
      <c r="AW16" s="25">
        <v>2</v>
      </c>
      <c r="AX16" s="26" t="s">
        <v>14</v>
      </c>
      <c r="AY16" s="26" t="s">
        <v>14</v>
      </c>
      <c r="AZ16" s="26" t="s">
        <v>14</v>
      </c>
      <c r="BA16" s="26" t="s">
        <v>14</v>
      </c>
      <c r="BB16" s="26" t="s">
        <v>14</v>
      </c>
      <c r="BC16" s="26" t="s">
        <v>14</v>
      </c>
      <c r="BD16" s="26" t="s">
        <v>14</v>
      </c>
      <c r="BE16" s="26" t="s">
        <v>14</v>
      </c>
      <c r="BF16" s="30" t="s">
        <v>14</v>
      </c>
      <c r="BG16" s="24">
        <f t="shared" si="0"/>
        <v>100</v>
      </c>
    </row>
    <row r="17" spans="1:60" s="16" customFormat="1" x14ac:dyDescent="0.25">
      <c r="A17" s="130"/>
      <c r="B17" s="128"/>
      <c r="C17" s="25" t="s">
        <v>8</v>
      </c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0" t="s">
        <v>14</v>
      </c>
      <c r="W17" s="30" t="s">
        <v>14</v>
      </c>
      <c r="X17" s="30" t="s">
        <v>14</v>
      </c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2"/>
      <c r="AL17" s="25"/>
      <c r="AM17" s="25"/>
      <c r="AN17" s="25"/>
      <c r="AO17" s="25"/>
      <c r="AP17" s="25"/>
      <c r="AQ17" s="25"/>
      <c r="AR17" s="25"/>
      <c r="AS17" s="25"/>
      <c r="AT17" s="25"/>
      <c r="AU17" s="25"/>
      <c r="AV17" s="25"/>
      <c r="AW17" s="25"/>
      <c r="AX17" s="26" t="s">
        <v>14</v>
      </c>
      <c r="AY17" s="26" t="s">
        <v>14</v>
      </c>
      <c r="AZ17" s="26" t="s">
        <v>14</v>
      </c>
      <c r="BA17" s="26" t="s">
        <v>14</v>
      </c>
      <c r="BB17" s="26" t="s">
        <v>14</v>
      </c>
      <c r="BC17" s="26" t="s">
        <v>14</v>
      </c>
      <c r="BD17" s="26" t="s">
        <v>14</v>
      </c>
      <c r="BE17" s="26" t="s">
        <v>14</v>
      </c>
      <c r="BF17" s="30" t="s">
        <v>14</v>
      </c>
      <c r="BG17" s="31">
        <f t="shared" si="0"/>
        <v>0</v>
      </c>
      <c r="BH17" s="10"/>
    </row>
    <row r="18" spans="1:60" ht="30" x14ac:dyDescent="0.25">
      <c r="A18" s="129" t="s">
        <v>205</v>
      </c>
      <c r="B18" s="127" t="s">
        <v>12</v>
      </c>
      <c r="C18" s="14" t="s">
        <v>211</v>
      </c>
      <c r="D18" s="32">
        <v>1</v>
      </c>
      <c r="E18" s="32">
        <v>1</v>
      </c>
      <c r="F18" s="32">
        <v>1</v>
      </c>
      <c r="G18" s="32">
        <v>1</v>
      </c>
      <c r="H18" s="32">
        <v>1</v>
      </c>
      <c r="I18" s="32">
        <v>1</v>
      </c>
      <c r="J18" s="32">
        <v>1</v>
      </c>
      <c r="K18" s="32">
        <v>1</v>
      </c>
      <c r="L18" s="32">
        <v>1</v>
      </c>
      <c r="M18" s="32">
        <v>1</v>
      </c>
      <c r="N18" s="32">
        <v>1</v>
      </c>
      <c r="O18" s="32">
        <v>1</v>
      </c>
      <c r="P18" s="32">
        <v>1</v>
      </c>
      <c r="Q18" s="32">
        <v>1</v>
      </c>
      <c r="R18" s="32">
        <v>1</v>
      </c>
      <c r="S18" s="32">
        <v>1</v>
      </c>
      <c r="T18" s="32">
        <v>1</v>
      </c>
      <c r="U18" s="32"/>
      <c r="V18" s="30" t="s">
        <v>14</v>
      </c>
      <c r="W18" s="30" t="s">
        <v>14</v>
      </c>
      <c r="X18" s="30" t="s">
        <v>14</v>
      </c>
      <c r="Y18" s="32">
        <v>1</v>
      </c>
      <c r="Z18" s="32">
        <v>1</v>
      </c>
      <c r="AA18" s="32">
        <v>1</v>
      </c>
      <c r="AB18" s="32">
        <v>1</v>
      </c>
      <c r="AC18" s="32">
        <v>1</v>
      </c>
      <c r="AD18" s="32">
        <v>1</v>
      </c>
      <c r="AE18" s="32">
        <v>1</v>
      </c>
      <c r="AF18" s="32">
        <v>1</v>
      </c>
      <c r="AG18" s="32">
        <v>1</v>
      </c>
      <c r="AH18" s="32">
        <v>1</v>
      </c>
      <c r="AI18" s="32">
        <v>1</v>
      </c>
      <c r="AJ18" s="32">
        <v>1</v>
      </c>
      <c r="AK18" s="32">
        <v>1</v>
      </c>
      <c r="AL18" s="25">
        <v>1</v>
      </c>
      <c r="AM18" s="25">
        <v>1</v>
      </c>
      <c r="AN18" s="25">
        <v>1</v>
      </c>
      <c r="AO18" s="25">
        <v>1</v>
      </c>
      <c r="AP18" s="25">
        <v>1</v>
      </c>
      <c r="AQ18" s="25">
        <v>1</v>
      </c>
      <c r="AR18" s="25">
        <v>1</v>
      </c>
      <c r="AS18" s="25">
        <v>1</v>
      </c>
      <c r="AT18" s="25">
        <v>1</v>
      </c>
      <c r="AU18" s="25">
        <v>1</v>
      </c>
      <c r="AV18" s="25">
        <v>1</v>
      </c>
      <c r="AW18" s="25">
        <v>1</v>
      </c>
      <c r="AX18" s="26" t="s">
        <v>14</v>
      </c>
      <c r="AY18" s="26" t="s">
        <v>14</v>
      </c>
      <c r="AZ18" s="26" t="s">
        <v>14</v>
      </c>
      <c r="BA18" s="26" t="s">
        <v>14</v>
      </c>
      <c r="BB18" s="26" t="s">
        <v>14</v>
      </c>
      <c r="BC18" s="26" t="s">
        <v>14</v>
      </c>
      <c r="BD18" s="26" t="s">
        <v>14</v>
      </c>
      <c r="BE18" s="26" t="s">
        <v>14</v>
      </c>
      <c r="BF18" s="30" t="s">
        <v>14</v>
      </c>
      <c r="BG18" s="24">
        <f t="shared" si="0"/>
        <v>42</v>
      </c>
    </row>
    <row r="19" spans="1:60" s="16" customFormat="1" x14ac:dyDescent="0.25">
      <c r="A19" s="130"/>
      <c r="B19" s="128"/>
      <c r="C19" s="25" t="s">
        <v>8</v>
      </c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0" t="s">
        <v>14</v>
      </c>
      <c r="W19" s="30" t="s">
        <v>14</v>
      </c>
      <c r="X19" s="30" t="s">
        <v>14</v>
      </c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2"/>
      <c r="AO19" s="32"/>
      <c r="AP19" s="32"/>
      <c r="AQ19" s="25"/>
      <c r="AR19" s="25"/>
      <c r="AS19" s="25"/>
      <c r="AT19" s="25"/>
      <c r="AU19" s="25"/>
      <c r="AV19" s="25"/>
      <c r="AW19" s="25"/>
      <c r="AX19" s="26" t="s">
        <v>14</v>
      </c>
      <c r="AY19" s="26" t="s">
        <v>14</v>
      </c>
      <c r="AZ19" s="26" t="s">
        <v>14</v>
      </c>
      <c r="BA19" s="26" t="s">
        <v>14</v>
      </c>
      <c r="BB19" s="26" t="s">
        <v>14</v>
      </c>
      <c r="BC19" s="26" t="s">
        <v>14</v>
      </c>
      <c r="BD19" s="26" t="s">
        <v>14</v>
      </c>
      <c r="BE19" s="26" t="s">
        <v>14</v>
      </c>
      <c r="BF19" s="30" t="s">
        <v>14</v>
      </c>
      <c r="BG19" s="31">
        <f t="shared" si="0"/>
        <v>0</v>
      </c>
      <c r="BH19" s="10"/>
    </row>
    <row r="20" spans="1:60" s="16" customFormat="1" ht="30" x14ac:dyDescent="0.25">
      <c r="A20" s="129" t="s">
        <v>216</v>
      </c>
      <c r="B20" s="127" t="s">
        <v>141</v>
      </c>
      <c r="C20" s="14" t="s">
        <v>211</v>
      </c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0" t="s">
        <v>14</v>
      </c>
      <c r="W20" s="30" t="s">
        <v>14</v>
      </c>
      <c r="X20" s="30" t="s">
        <v>14</v>
      </c>
      <c r="Y20" s="32">
        <v>2</v>
      </c>
      <c r="Z20" s="32">
        <v>2</v>
      </c>
      <c r="AA20" s="32">
        <v>2</v>
      </c>
      <c r="AB20" s="32">
        <v>2</v>
      </c>
      <c r="AC20" s="32">
        <v>2</v>
      </c>
      <c r="AD20" s="32">
        <v>2</v>
      </c>
      <c r="AE20" s="32">
        <v>2</v>
      </c>
      <c r="AF20" s="32">
        <v>2</v>
      </c>
      <c r="AG20" s="32">
        <v>2</v>
      </c>
      <c r="AH20" s="32">
        <v>2</v>
      </c>
      <c r="AI20" s="32">
        <v>2</v>
      </c>
      <c r="AJ20" s="32">
        <v>2</v>
      </c>
      <c r="AK20" s="32">
        <v>2</v>
      </c>
      <c r="AL20" s="32">
        <v>2</v>
      </c>
      <c r="AM20" s="32">
        <v>2</v>
      </c>
      <c r="AN20" s="32">
        <v>4</v>
      </c>
      <c r="AO20" s="32">
        <v>2</v>
      </c>
      <c r="AP20" s="32"/>
      <c r="AQ20" s="25"/>
      <c r="AR20" s="25"/>
      <c r="AS20" s="25"/>
      <c r="AT20" s="25"/>
      <c r="AU20" s="25"/>
      <c r="AV20" s="25"/>
      <c r="AW20" s="25"/>
      <c r="AX20" s="26" t="s">
        <v>14</v>
      </c>
      <c r="AY20" s="26" t="s">
        <v>14</v>
      </c>
      <c r="AZ20" s="26" t="s">
        <v>14</v>
      </c>
      <c r="BA20" s="26" t="s">
        <v>14</v>
      </c>
      <c r="BB20" s="26" t="s">
        <v>14</v>
      </c>
      <c r="BC20" s="26" t="s">
        <v>14</v>
      </c>
      <c r="BD20" s="26" t="s">
        <v>14</v>
      </c>
      <c r="BE20" s="26" t="s">
        <v>14</v>
      </c>
      <c r="BF20" s="26" t="s">
        <v>14</v>
      </c>
      <c r="BG20" s="24">
        <f t="shared" si="0"/>
        <v>36</v>
      </c>
      <c r="BH20" s="10"/>
    </row>
    <row r="21" spans="1:60" s="16" customFormat="1" x14ac:dyDescent="0.25">
      <c r="A21" s="130"/>
      <c r="B21" s="128"/>
      <c r="C21" s="25" t="s">
        <v>8</v>
      </c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0" t="s">
        <v>14</v>
      </c>
      <c r="W21" s="30" t="s">
        <v>14</v>
      </c>
      <c r="X21" s="30" t="s">
        <v>14</v>
      </c>
      <c r="Y21" s="32"/>
      <c r="Z21" s="32"/>
      <c r="AA21" s="32"/>
      <c r="AB21" s="32"/>
      <c r="AC21" s="32"/>
      <c r="AD21" s="32"/>
      <c r="AE21" s="32"/>
      <c r="AF21" s="32"/>
      <c r="AG21" s="32"/>
      <c r="AH21" s="32"/>
      <c r="AI21" s="32"/>
      <c r="AJ21" s="32"/>
      <c r="AK21" s="32"/>
      <c r="AL21" s="32"/>
      <c r="AM21" s="32"/>
      <c r="AN21" s="32"/>
      <c r="AO21" s="32"/>
      <c r="AP21" s="32"/>
      <c r="AQ21" s="25"/>
      <c r="AR21" s="25"/>
      <c r="AS21" s="25"/>
      <c r="AT21" s="25"/>
      <c r="AU21" s="25"/>
      <c r="AV21" s="25"/>
      <c r="AW21" s="25"/>
      <c r="AX21" s="26" t="s">
        <v>14</v>
      </c>
      <c r="AY21" s="26" t="s">
        <v>14</v>
      </c>
      <c r="AZ21" s="26" t="s">
        <v>14</v>
      </c>
      <c r="BA21" s="26" t="s">
        <v>14</v>
      </c>
      <c r="BB21" s="26" t="s">
        <v>14</v>
      </c>
      <c r="BC21" s="26" t="s">
        <v>14</v>
      </c>
      <c r="BD21" s="26" t="s">
        <v>14</v>
      </c>
      <c r="BE21" s="26" t="s">
        <v>14</v>
      </c>
      <c r="BF21" s="26" t="s">
        <v>14</v>
      </c>
      <c r="BG21" s="31"/>
      <c r="BH21" s="10"/>
    </row>
    <row r="22" spans="1:60" ht="30" x14ac:dyDescent="0.25">
      <c r="A22" s="129" t="s">
        <v>206</v>
      </c>
      <c r="B22" s="127" t="s">
        <v>84</v>
      </c>
      <c r="C22" s="14" t="s">
        <v>211</v>
      </c>
      <c r="D22" s="32">
        <v>1</v>
      </c>
      <c r="E22" s="32">
        <v>3</v>
      </c>
      <c r="F22" s="32">
        <v>3</v>
      </c>
      <c r="G22" s="32">
        <v>3</v>
      </c>
      <c r="H22" s="32">
        <v>3</v>
      </c>
      <c r="I22" s="32">
        <v>3</v>
      </c>
      <c r="J22" s="32">
        <v>3</v>
      </c>
      <c r="K22" s="32">
        <v>3</v>
      </c>
      <c r="L22" s="32">
        <v>3</v>
      </c>
      <c r="M22" s="32">
        <v>3</v>
      </c>
      <c r="N22" s="32">
        <v>3</v>
      </c>
      <c r="O22" s="32">
        <v>3</v>
      </c>
      <c r="P22" s="32">
        <v>3</v>
      </c>
      <c r="Q22" s="32">
        <v>3</v>
      </c>
      <c r="R22" s="32">
        <v>2</v>
      </c>
      <c r="S22" s="32">
        <v>2</v>
      </c>
      <c r="T22" s="32">
        <v>2</v>
      </c>
      <c r="U22" s="32">
        <v>2</v>
      </c>
      <c r="V22" s="30" t="s">
        <v>14</v>
      </c>
      <c r="W22" s="30" t="s">
        <v>14</v>
      </c>
      <c r="X22" s="30" t="s">
        <v>14</v>
      </c>
      <c r="Y22" s="32">
        <v>2</v>
      </c>
      <c r="Z22" s="32">
        <v>3</v>
      </c>
      <c r="AA22" s="32">
        <v>4</v>
      </c>
      <c r="AB22" s="32">
        <v>4</v>
      </c>
      <c r="AC22" s="32">
        <v>4</v>
      </c>
      <c r="AD22" s="32">
        <v>4</v>
      </c>
      <c r="AE22" s="32">
        <v>2</v>
      </c>
      <c r="AF22" s="32">
        <v>4</v>
      </c>
      <c r="AG22" s="32">
        <v>4</v>
      </c>
      <c r="AH22" s="32">
        <v>4</v>
      </c>
      <c r="AI22" s="32">
        <v>4</v>
      </c>
      <c r="AJ22" s="32">
        <v>4</v>
      </c>
      <c r="AK22" s="32">
        <v>4</v>
      </c>
      <c r="AL22" s="32">
        <v>4</v>
      </c>
      <c r="AM22" s="32">
        <v>4</v>
      </c>
      <c r="AN22" s="32">
        <v>4</v>
      </c>
      <c r="AO22" s="32">
        <v>2</v>
      </c>
      <c r="AP22" s="32">
        <v>2</v>
      </c>
      <c r="AQ22" s="25">
        <v>4</v>
      </c>
      <c r="AR22" s="25">
        <v>4</v>
      </c>
      <c r="AS22" s="25">
        <v>4</v>
      </c>
      <c r="AT22" s="25">
        <v>4</v>
      </c>
      <c r="AU22" s="25">
        <v>2</v>
      </c>
      <c r="AV22" s="25">
        <v>4</v>
      </c>
      <c r="AW22" s="25">
        <v>2</v>
      </c>
      <c r="AX22" s="26" t="s">
        <v>14</v>
      </c>
      <c r="AY22" s="26" t="s">
        <v>14</v>
      </c>
      <c r="AZ22" s="26" t="s">
        <v>14</v>
      </c>
      <c r="BA22" s="26" t="s">
        <v>14</v>
      </c>
      <c r="BB22" s="26" t="s">
        <v>14</v>
      </c>
      <c r="BC22" s="26" t="s">
        <v>14</v>
      </c>
      <c r="BD22" s="26" t="s">
        <v>14</v>
      </c>
      <c r="BE22" s="26" t="s">
        <v>14</v>
      </c>
      <c r="BF22" s="26" t="s">
        <v>14</v>
      </c>
      <c r="BG22" s="24">
        <f t="shared" si="0"/>
        <v>135</v>
      </c>
    </row>
    <row r="23" spans="1:60" s="16" customFormat="1" x14ac:dyDescent="0.25">
      <c r="A23" s="130"/>
      <c r="B23" s="128"/>
      <c r="C23" s="25" t="s">
        <v>8</v>
      </c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0" t="s">
        <v>14</v>
      </c>
      <c r="W23" s="30" t="s">
        <v>14</v>
      </c>
      <c r="X23" s="30" t="s">
        <v>14</v>
      </c>
      <c r="Y23" s="32"/>
      <c r="Z23" s="32"/>
      <c r="AA23" s="32"/>
      <c r="AB23" s="32"/>
      <c r="AC23" s="32"/>
      <c r="AD23" s="32"/>
      <c r="AE23" s="32"/>
      <c r="AF23" s="32"/>
      <c r="AG23" s="32"/>
      <c r="AH23" s="32"/>
      <c r="AI23" s="32"/>
      <c r="AJ23" s="32"/>
      <c r="AK23" s="32"/>
      <c r="AL23" s="32"/>
      <c r="AM23" s="32"/>
      <c r="AN23" s="32"/>
      <c r="AO23" s="32"/>
      <c r="AP23" s="32"/>
      <c r="AQ23" s="32"/>
      <c r="AR23" s="32"/>
      <c r="AS23" s="32"/>
      <c r="AT23" s="32"/>
      <c r="AU23" s="32"/>
      <c r="AV23" s="25"/>
      <c r="AW23" s="25"/>
      <c r="AX23" s="26" t="s">
        <v>14</v>
      </c>
      <c r="AY23" s="26" t="s">
        <v>14</v>
      </c>
      <c r="AZ23" s="26" t="s">
        <v>14</v>
      </c>
      <c r="BA23" s="26" t="s">
        <v>14</v>
      </c>
      <c r="BB23" s="26" t="s">
        <v>14</v>
      </c>
      <c r="BC23" s="26" t="s">
        <v>14</v>
      </c>
      <c r="BD23" s="26" t="s">
        <v>14</v>
      </c>
      <c r="BE23" s="26" t="s">
        <v>14</v>
      </c>
      <c r="BF23" s="26" t="s">
        <v>14</v>
      </c>
      <c r="BG23" s="31">
        <f t="shared" ref="BG23:BG31" si="1">SUM(D23:BF23)</f>
        <v>0</v>
      </c>
      <c r="BH23" s="10"/>
    </row>
    <row r="24" spans="1:60" ht="30" x14ac:dyDescent="0.25">
      <c r="A24" s="129" t="s">
        <v>207</v>
      </c>
      <c r="B24" s="127" t="s">
        <v>143</v>
      </c>
      <c r="C24" s="14" t="s">
        <v>211</v>
      </c>
      <c r="D24" s="27">
        <v>2</v>
      </c>
      <c r="E24" s="27">
        <v>6</v>
      </c>
      <c r="F24" s="27">
        <v>6</v>
      </c>
      <c r="G24" s="27">
        <v>6</v>
      </c>
      <c r="H24" s="27">
        <v>6</v>
      </c>
      <c r="I24" s="27">
        <v>6</v>
      </c>
      <c r="J24" s="27">
        <v>6</v>
      </c>
      <c r="K24" s="27">
        <v>6</v>
      </c>
      <c r="L24" s="27">
        <v>6</v>
      </c>
      <c r="M24" s="32">
        <v>6</v>
      </c>
      <c r="N24" s="27">
        <v>6</v>
      </c>
      <c r="O24" s="27">
        <v>6</v>
      </c>
      <c r="P24" s="27">
        <v>6</v>
      </c>
      <c r="Q24" s="27">
        <v>6</v>
      </c>
      <c r="R24" s="27">
        <v>6</v>
      </c>
      <c r="S24" s="27">
        <v>6</v>
      </c>
      <c r="T24" s="27">
        <v>8</v>
      </c>
      <c r="U24" s="32">
        <v>6</v>
      </c>
      <c r="V24" s="30" t="s">
        <v>14</v>
      </c>
      <c r="W24" s="30" t="s">
        <v>14</v>
      </c>
      <c r="X24" s="30" t="s">
        <v>14</v>
      </c>
      <c r="Y24" s="32"/>
      <c r="Z24" s="32">
        <v>4</v>
      </c>
      <c r="AA24" s="32">
        <v>4</v>
      </c>
      <c r="AB24" s="32">
        <v>4</v>
      </c>
      <c r="AC24" s="32">
        <v>4</v>
      </c>
      <c r="AD24" s="32">
        <v>4</v>
      </c>
      <c r="AE24" s="32">
        <v>2</v>
      </c>
      <c r="AF24" s="32">
        <v>4</v>
      </c>
      <c r="AG24" s="32">
        <v>2</v>
      </c>
      <c r="AH24" s="32">
        <v>4</v>
      </c>
      <c r="AI24" s="32">
        <v>4</v>
      </c>
      <c r="AJ24" s="32">
        <v>4</v>
      </c>
      <c r="AK24" s="32">
        <v>4</v>
      </c>
      <c r="AL24" s="32">
        <v>4</v>
      </c>
      <c r="AM24" s="32">
        <v>4</v>
      </c>
      <c r="AN24" s="32">
        <v>4</v>
      </c>
      <c r="AO24" s="32">
        <v>4</v>
      </c>
      <c r="AP24" s="32">
        <v>4</v>
      </c>
      <c r="AQ24" s="32">
        <v>4</v>
      </c>
      <c r="AR24" s="32">
        <v>4</v>
      </c>
      <c r="AS24" s="32">
        <v>4</v>
      </c>
      <c r="AT24" s="32">
        <v>4</v>
      </c>
      <c r="AU24" s="32">
        <v>4</v>
      </c>
      <c r="AV24" s="25">
        <v>4</v>
      </c>
      <c r="AW24" s="25"/>
      <c r="AX24" s="26" t="s">
        <v>14</v>
      </c>
      <c r="AY24" s="26" t="s">
        <v>14</v>
      </c>
      <c r="AZ24" s="26" t="s">
        <v>14</v>
      </c>
      <c r="BA24" s="26" t="s">
        <v>14</v>
      </c>
      <c r="BB24" s="26" t="s">
        <v>14</v>
      </c>
      <c r="BC24" s="26" t="s">
        <v>14</v>
      </c>
      <c r="BD24" s="26" t="s">
        <v>14</v>
      </c>
      <c r="BE24" s="26" t="s">
        <v>14</v>
      </c>
      <c r="BF24" s="26" t="s">
        <v>14</v>
      </c>
      <c r="BG24" s="24">
        <f t="shared" si="1"/>
        <v>194</v>
      </c>
    </row>
    <row r="25" spans="1:60" s="16" customFormat="1" x14ac:dyDescent="0.25">
      <c r="A25" s="130"/>
      <c r="B25" s="128"/>
      <c r="C25" s="25" t="s">
        <v>8</v>
      </c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0" t="s">
        <v>14</v>
      </c>
      <c r="W25" s="30" t="s">
        <v>14</v>
      </c>
      <c r="X25" s="30" t="s">
        <v>14</v>
      </c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P25" s="32"/>
      <c r="AQ25" s="32"/>
      <c r="AR25" s="25"/>
      <c r="AS25" s="25"/>
      <c r="AT25" s="25"/>
      <c r="AU25" s="25"/>
      <c r="AV25" s="25"/>
      <c r="AW25" s="25"/>
      <c r="AX25" s="26" t="s">
        <v>14</v>
      </c>
      <c r="AY25" s="26" t="s">
        <v>14</v>
      </c>
      <c r="AZ25" s="26" t="s">
        <v>14</v>
      </c>
      <c r="BA25" s="26" t="s">
        <v>14</v>
      </c>
      <c r="BB25" s="26" t="s">
        <v>14</v>
      </c>
      <c r="BC25" s="26" t="s">
        <v>14</v>
      </c>
      <c r="BD25" s="26" t="s">
        <v>14</v>
      </c>
      <c r="BE25" s="26" t="s">
        <v>14</v>
      </c>
      <c r="BF25" s="26" t="s">
        <v>14</v>
      </c>
      <c r="BG25" s="31">
        <f t="shared" si="1"/>
        <v>0</v>
      </c>
      <c r="BH25" s="10"/>
    </row>
    <row r="26" spans="1:60" ht="30" x14ac:dyDescent="0.25">
      <c r="A26" s="129" t="s">
        <v>208</v>
      </c>
      <c r="B26" s="127" t="s">
        <v>237</v>
      </c>
      <c r="C26" s="14" t="s">
        <v>211</v>
      </c>
      <c r="D26" s="32">
        <v>1</v>
      </c>
      <c r="E26" s="32">
        <v>6</v>
      </c>
      <c r="F26" s="32">
        <v>6</v>
      </c>
      <c r="G26" s="32">
        <v>6</v>
      </c>
      <c r="H26" s="32">
        <v>6</v>
      </c>
      <c r="I26" s="32">
        <v>6</v>
      </c>
      <c r="J26" s="32">
        <v>6</v>
      </c>
      <c r="K26" s="32">
        <v>4</v>
      </c>
      <c r="L26" s="32">
        <v>4</v>
      </c>
      <c r="M26" s="32">
        <v>4</v>
      </c>
      <c r="N26" s="32">
        <v>4</v>
      </c>
      <c r="O26" s="32">
        <v>6</v>
      </c>
      <c r="P26" s="32">
        <v>5</v>
      </c>
      <c r="Q26" s="32">
        <v>4</v>
      </c>
      <c r="R26" s="32">
        <v>4</v>
      </c>
      <c r="S26" s="32">
        <v>6</v>
      </c>
      <c r="T26" s="32">
        <v>6</v>
      </c>
      <c r="U26" s="32">
        <v>4</v>
      </c>
      <c r="V26" s="30" t="s">
        <v>14</v>
      </c>
      <c r="W26" s="30" t="s">
        <v>14</v>
      </c>
      <c r="X26" s="30" t="s">
        <v>14</v>
      </c>
      <c r="Y26" s="32">
        <v>2</v>
      </c>
      <c r="Z26" s="32">
        <v>6</v>
      </c>
      <c r="AA26" s="32">
        <v>6</v>
      </c>
      <c r="AB26" s="32">
        <v>6</v>
      </c>
      <c r="AC26" s="32">
        <v>6</v>
      </c>
      <c r="AD26" s="32">
        <v>6</v>
      </c>
      <c r="AE26" s="32">
        <v>4</v>
      </c>
      <c r="AF26" s="32">
        <v>6</v>
      </c>
      <c r="AG26" s="32">
        <v>6</v>
      </c>
      <c r="AH26" s="32">
        <v>6</v>
      </c>
      <c r="AI26" s="32">
        <v>4</v>
      </c>
      <c r="AJ26" s="32"/>
      <c r="AK26" s="32"/>
      <c r="AL26" s="32"/>
      <c r="AM26" s="32"/>
      <c r="AN26" s="32"/>
      <c r="AO26" s="32"/>
      <c r="AP26" s="32"/>
      <c r="AQ26" s="32"/>
      <c r="AR26" s="25"/>
      <c r="AS26" s="25"/>
      <c r="AT26" s="25"/>
      <c r="AU26" s="25"/>
      <c r="AV26" s="25"/>
      <c r="AW26" s="25"/>
      <c r="AX26" s="26" t="s">
        <v>14</v>
      </c>
      <c r="AY26" s="26" t="s">
        <v>14</v>
      </c>
      <c r="AZ26" s="26" t="s">
        <v>14</v>
      </c>
      <c r="BA26" s="26" t="s">
        <v>14</v>
      </c>
      <c r="BB26" s="26" t="s">
        <v>14</v>
      </c>
      <c r="BC26" s="26" t="s">
        <v>14</v>
      </c>
      <c r="BD26" s="26" t="s">
        <v>14</v>
      </c>
      <c r="BE26" s="26" t="s">
        <v>14</v>
      </c>
      <c r="BF26" s="26" t="s">
        <v>14</v>
      </c>
      <c r="BG26" s="24">
        <f t="shared" si="1"/>
        <v>146</v>
      </c>
    </row>
    <row r="27" spans="1:60" s="16" customFormat="1" x14ac:dyDescent="0.25">
      <c r="A27" s="130"/>
      <c r="B27" s="128"/>
      <c r="C27" s="25" t="s">
        <v>8</v>
      </c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0" t="s">
        <v>14</v>
      </c>
      <c r="W27" s="30" t="s">
        <v>14</v>
      </c>
      <c r="X27" s="30" t="s">
        <v>14</v>
      </c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32"/>
      <c r="AL27" s="25"/>
      <c r="AM27" s="25"/>
      <c r="AN27" s="25"/>
      <c r="AO27" s="25"/>
      <c r="AP27" s="25"/>
      <c r="AQ27" s="25"/>
      <c r="AR27" s="25"/>
      <c r="AS27" s="25"/>
      <c r="AT27" s="25"/>
      <c r="AU27" s="25"/>
      <c r="AV27" s="25"/>
      <c r="AW27" s="25"/>
      <c r="AX27" s="26" t="s">
        <v>14</v>
      </c>
      <c r="AY27" s="26" t="s">
        <v>14</v>
      </c>
      <c r="AZ27" s="26" t="s">
        <v>14</v>
      </c>
      <c r="BA27" s="26" t="s">
        <v>14</v>
      </c>
      <c r="BB27" s="26" t="s">
        <v>14</v>
      </c>
      <c r="BC27" s="26" t="s">
        <v>14</v>
      </c>
      <c r="BD27" s="26" t="s">
        <v>14</v>
      </c>
      <c r="BE27" s="26" t="s">
        <v>14</v>
      </c>
      <c r="BF27" s="26" t="s">
        <v>14</v>
      </c>
      <c r="BG27" s="31">
        <f t="shared" si="1"/>
        <v>0</v>
      </c>
      <c r="BH27" s="10"/>
    </row>
    <row r="28" spans="1:60" s="16" customFormat="1" x14ac:dyDescent="0.25">
      <c r="A28" s="74"/>
      <c r="B28" s="73" t="s">
        <v>214</v>
      </c>
      <c r="C28" s="25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0" t="s">
        <v>14</v>
      </c>
      <c r="W28" s="30" t="s">
        <v>14</v>
      </c>
      <c r="X28" s="30" t="s">
        <v>14</v>
      </c>
      <c r="Y28" s="32"/>
      <c r="Z28" s="32"/>
      <c r="AA28" s="32"/>
      <c r="AB28" s="32"/>
      <c r="AC28" s="32"/>
      <c r="AD28" s="32"/>
      <c r="AE28" s="32"/>
      <c r="AF28" s="32"/>
      <c r="AG28" s="32"/>
      <c r="AH28" s="32"/>
      <c r="AI28" s="32"/>
      <c r="AJ28" s="32"/>
      <c r="AK28" s="32"/>
      <c r="AL28" s="25"/>
      <c r="AM28" s="25"/>
      <c r="AN28" s="25"/>
      <c r="AO28" s="25"/>
      <c r="AP28" s="25"/>
      <c r="AQ28" s="25"/>
      <c r="AR28" s="25"/>
      <c r="AS28" s="25"/>
      <c r="AT28" s="25"/>
      <c r="AU28" s="25"/>
      <c r="AV28" s="25"/>
      <c r="AW28" s="25"/>
      <c r="AX28" s="26" t="s">
        <v>14</v>
      </c>
      <c r="AY28" s="26" t="s">
        <v>14</v>
      </c>
      <c r="AZ28" s="26" t="s">
        <v>14</v>
      </c>
      <c r="BA28" s="26" t="s">
        <v>14</v>
      </c>
      <c r="BB28" s="26" t="s">
        <v>14</v>
      </c>
      <c r="BC28" s="26" t="s">
        <v>14</v>
      </c>
      <c r="BD28" s="26" t="s">
        <v>14</v>
      </c>
      <c r="BE28" s="26" t="s">
        <v>14</v>
      </c>
      <c r="BF28" s="26" t="s">
        <v>14</v>
      </c>
      <c r="BG28" s="24">
        <f t="shared" si="1"/>
        <v>0</v>
      </c>
      <c r="BH28" s="10"/>
    </row>
    <row r="29" spans="1:60" s="16" customFormat="1" ht="30" x14ac:dyDescent="0.25">
      <c r="A29" s="127" t="s">
        <v>147</v>
      </c>
      <c r="B29" s="127" t="s">
        <v>13</v>
      </c>
      <c r="C29" s="14" t="s">
        <v>211</v>
      </c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0" t="s">
        <v>14</v>
      </c>
      <c r="W29" s="30" t="s">
        <v>14</v>
      </c>
      <c r="X29" s="30" t="s">
        <v>14</v>
      </c>
      <c r="Y29" s="32"/>
      <c r="Z29" s="32">
        <v>4</v>
      </c>
      <c r="AA29" s="32">
        <v>4</v>
      </c>
      <c r="AB29" s="32">
        <v>4</v>
      </c>
      <c r="AC29" s="32">
        <v>4</v>
      </c>
      <c r="AD29" s="32">
        <v>4</v>
      </c>
      <c r="AE29" s="32">
        <v>4</v>
      </c>
      <c r="AF29" s="32">
        <v>4</v>
      </c>
      <c r="AG29" s="32">
        <v>2</v>
      </c>
      <c r="AH29" s="32">
        <v>4</v>
      </c>
      <c r="AI29" s="32">
        <v>4</v>
      </c>
      <c r="AJ29" s="32">
        <v>4</v>
      </c>
      <c r="AK29" s="32">
        <v>2</v>
      </c>
      <c r="AL29" s="25">
        <v>4</v>
      </c>
      <c r="AM29" s="25">
        <v>4</v>
      </c>
      <c r="AN29" s="25">
        <v>4</v>
      </c>
      <c r="AO29" s="25">
        <v>4</v>
      </c>
      <c r="AP29" s="25">
        <v>4</v>
      </c>
      <c r="AQ29" s="25">
        <v>4</v>
      </c>
      <c r="AR29" s="25">
        <v>4</v>
      </c>
      <c r="AS29" s="25">
        <v>4</v>
      </c>
      <c r="AT29" s="25">
        <v>4</v>
      </c>
      <c r="AU29" s="25">
        <v>4</v>
      </c>
      <c r="AV29" s="25">
        <v>2</v>
      </c>
      <c r="AW29" s="25"/>
      <c r="AX29" s="26" t="s">
        <v>14</v>
      </c>
      <c r="AY29" s="26" t="s">
        <v>14</v>
      </c>
      <c r="AZ29" s="26" t="s">
        <v>14</v>
      </c>
      <c r="BA29" s="26" t="s">
        <v>14</v>
      </c>
      <c r="BB29" s="26" t="s">
        <v>14</v>
      </c>
      <c r="BC29" s="26" t="s">
        <v>14</v>
      </c>
      <c r="BD29" s="26" t="s">
        <v>14</v>
      </c>
      <c r="BE29" s="26" t="s">
        <v>14</v>
      </c>
      <c r="BF29" s="26" t="s">
        <v>14</v>
      </c>
      <c r="BG29" s="24">
        <f t="shared" si="1"/>
        <v>86</v>
      </c>
      <c r="BH29" s="10"/>
    </row>
    <row r="30" spans="1:60" s="16" customFormat="1" x14ac:dyDescent="0.25">
      <c r="A30" s="131"/>
      <c r="B30" s="128"/>
      <c r="C30" s="25" t="s">
        <v>8</v>
      </c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0" t="s">
        <v>14</v>
      </c>
      <c r="W30" s="30" t="s">
        <v>14</v>
      </c>
      <c r="X30" s="30" t="s">
        <v>14</v>
      </c>
      <c r="Y30" s="32"/>
      <c r="Z30" s="32"/>
      <c r="AA30" s="32"/>
      <c r="AB30" s="32"/>
      <c r="AC30" s="32"/>
      <c r="AD30" s="32"/>
      <c r="AE30" s="32"/>
      <c r="AF30" s="32"/>
      <c r="AG30" s="32"/>
      <c r="AH30" s="32"/>
      <c r="AI30" s="32"/>
      <c r="AJ30" s="32"/>
      <c r="AK30" s="32"/>
      <c r="AL30" s="25"/>
      <c r="AM30" s="25"/>
      <c r="AN30" s="25">
        <v>1</v>
      </c>
      <c r="AO30" s="25">
        <v>1</v>
      </c>
      <c r="AP30" s="25"/>
      <c r="AQ30" s="25"/>
      <c r="AR30" s="25"/>
      <c r="AS30" s="25"/>
      <c r="AT30" s="25"/>
      <c r="AU30" s="25"/>
      <c r="AV30" s="25"/>
      <c r="AW30" s="25"/>
      <c r="AX30" s="26" t="s">
        <v>14</v>
      </c>
      <c r="AY30" s="26" t="s">
        <v>14</v>
      </c>
      <c r="AZ30" s="26" t="s">
        <v>14</v>
      </c>
      <c r="BA30" s="26" t="s">
        <v>14</v>
      </c>
      <c r="BB30" s="26" t="s">
        <v>14</v>
      </c>
      <c r="BC30" s="26" t="s">
        <v>14</v>
      </c>
      <c r="BD30" s="26" t="s">
        <v>14</v>
      </c>
      <c r="BE30" s="26" t="s">
        <v>14</v>
      </c>
      <c r="BF30" s="26" t="s">
        <v>14</v>
      </c>
      <c r="BG30" s="31">
        <f t="shared" si="1"/>
        <v>2</v>
      </c>
      <c r="BH30" s="10"/>
    </row>
    <row r="31" spans="1:60" s="16" customFormat="1" x14ac:dyDescent="0.25">
      <c r="A31" s="13" t="s">
        <v>213</v>
      </c>
      <c r="B31" s="95" t="s">
        <v>245</v>
      </c>
      <c r="C31" s="25" t="s">
        <v>8</v>
      </c>
      <c r="D31" s="32"/>
      <c r="E31" s="32"/>
      <c r="F31" s="32"/>
      <c r="G31" s="32"/>
      <c r="H31" s="32">
        <v>2</v>
      </c>
      <c r="I31" s="32">
        <v>2</v>
      </c>
      <c r="J31" s="32">
        <v>2</v>
      </c>
      <c r="K31" s="32">
        <v>2</v>
      </c>
      <c r="L31" s="32">
        <v>2</v>
      </c>
      <c r="M31" s="32">
        <v>2</v>
      </c>
      <c r="N31" s="32"/>
      <c r="O31" s="32">
        <v>2</v>
      </c>
      <c r="P31" s="32"/>
      <c r="Q31" s="32">
        <v>2</v>
      </c>
      <c r="R31" s="32">
        <v>2</v>
      </c>
      <c r="S31" s="32"/>
      <c r="T31" s="32">
        <v>2</v>
      </c>
      <c r="U31" s="32"/>
      <c r="V31" s="30" t="s">
        <v>14</v>
      </c>
      <c r="W31" s="30" t="s">
        <v>14</v>
      </c>
      <c r="X31" s="30"/>
      <c r="Y31" s="32">
        <v>5</v>
      </c>
      <c r="Z31" s="32">
        <v>2</v>
      </c>
      <c r="AA31" s="32">
        <v>3</v>
      </c>
      <c r="AB31" s="32">
        <v>2</v>
      </c>
      <c r="AC31" s="32">
        <v>2</v>
      </c>
      <c r="AD31" s="32">
        <v>2</v>
      </c>
      <c r="AE31" s="32">
        <v>5</v>
      </c>
      <c r="AF31" s="32">
        <v>2</v>
      </c>
      <c r="AG31" s="32">
        <v>4</v>
      </c>
      <c r="AH31" s="32">
        <v>2</v>
      </c>
      <c r="AI31" s="32">
        <v>2</v>
      </c>
      <c r="AJ31" s="32">
        <v>2</v>
      </c>
      <c r="AK31" s="32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6" t="s">
        <v>14</v>
      </c>
      <c r="AY31" s="26" t="s">
        <v>14</v>
      </c>
      <c r="AZ31" s="26" t="s">
        <v>14</v>
      </c>
      <c r="BA31" s="26" t="s">
        <v>14</v>
      </c>
      <c r="BB31" s="26" t="s">
        <v>14</v>
      </c>
      <c r="BC31" s="26" t="s">
        <v>14</v>
      </c>
      <c r="BD31" s="26" t="s">
        <v>14</v>
      </c>
      <c r="BE31" s="26" t="s">
        <v>14</v>
      </c>
      <c r="BF31" s="26" t="s">
        <v>14</v>
      </c>
      <c r="BG31" s="24">
        <f t="shared" si="1"/>
        <v>53</v>
      </c>
      <c r="BH31" s="10"/>
    </row>
    <row r="32" spans="1:60" x14ac:dyDescent="0.25">
      <c r="A32" s="35" t="s">
        <v>16</v>
      </c>
      <c r="B32" s="29" t="s">
        <v>17</v>
      </c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  <c r="AF32" s="30"/>
      <c r="AG32" s="30"/>
      <c r="AH32" s="30"/>
      <c r="AI32" s="30"/>
      <c r="AJ32" s="30"/>
      <c r="AK32" s="30"/>
      <c r="AL32" s="26"/>
      <c r="AM32" s="26"/>
      <c r="AN32" s="26"/>
      <c r="AO32" s="26"/>
      <c r="AP32" s="26"/>
      <c r="AQ32" s="26"/>
      <c r="AR32" s="26"/>
      <c r="AS32" s="26"/>
      <c r="AT32" s="26"/>
      <c r="AU32" s="26"/>
      <c r="AV32" s="26"/>
      <c r="AW32" s="26"/>
      <c r="AX32" s="30"/>
      <c r="AY32" s="26"/>
      <c r="AZ32" s="26"/>
      <c r="BA32" s="26"/>
      <c r="BB32" s="26"/>
      <c r="BC32" s="26"/>
      <c r="BD32" s="26"/>
      <c r="BE32" s="26"/>
      <c r="BF32" s="30"/>
      <c r="BG32" s="31"/>
    </row>
    <row r="33" spans="1:60" ht="30" x14ac:dyDescent="0.25">
      <c r="A33" s="127" t="s">
        <v>219</v>
      </c>
      <c r="B33" s="127" t="s">
        <v>238</v>
      </c>
      <c r="C33" s="14" t="s">
        <v>211</v>
      </c>
      <c r="D33" s="32"/>
      <c r="E33" s="32"/>
      <c r="F33" s="32"/>
      <c r="G33" s="32"/>
      <c r="H33" s="32"/>
      <c r="I33" s="32"/>
      <c r="J33" s="32">
        <v>2</v>
      </c>
      <c r="K33" s="32">
        <v>2</v>
      </c>
      <c r="L33" s="32">
        <v>2</v>
      </c>
      <c r="M33" s="32">
        <v>2</v>
      </c>
      <c r="N33" s="32">
        <v>2</v>
      </c>
      <c r="O33" s="32">
        <v>2</v>
      </c>
      <c r="P33" s="32">
        <v>2</v>
      </c>
      <c r="Q33" s="32">
        <v>2</v>
      </c>
      <c r="R33" s="32">
        <v>2</v>
      </c>
      <c r="S33" s="32">
        <v>2</v>
      </c>
      <c r="T33" s="32">
        <v>1</v>
      </c>
      <c r="U33" s="32"/>
      <c r="V33" s="30" t="s">
        <v>14</v>
      </c>
      <c r="W33" s="30" t="s">
        <v>14</v>
      </c>
      <c r="X33" s="30" t="s">
        <v>14</v>
      </c>
      <c r="Y33" s="32">
        <v>2</v>
      </c>
      <c r="Z33" s="32">
        <v>2</v>
      </c>
      <c r="AA33" s="32">
        <v>2</v>
      </c>
      <c r="AB33" s="32">
        <v>2</v>
      </c>
      <c r="AC33" s="32">
        <v>2</v>
      </c>
      <c r="AD33" s="32">
        <v>2</v>
      </c>
      <c r="AE33" s="32">
        <v>2</v>
      </c>
      <c r="AF33" s="32">
        <v>2</v>
      </c>
      <c r="AG33" s="32">
        <v>2</v>
      </c>
      <c r="AH33" s="32">
        <v>2</v>
      </c>
      <c r="AI33" s="32">
        <v>2</v>
      </c>
      <c r="AJ33" s="32">
        <v>2</v>
      </c>
      <c r="AK33" s="32">
        <v>2</v>
      </c>
      <c r="AL33" s="25">
        <v>2</v>
      </c>
      <c r="AM33" s="25">
        <v>2</v>
      </c>
      <c r="AN33" s="25">
        <v>2</v>
      </c>
      <c r="AO33" s="25">
        <v>1</v>
      </c>
      <c r="AP33" s="25"/>
      <c r="AQ33" s="25"/>
      <c r="AR33" s="25"/>
      <c r="AS33" s="25"/>
      <c r="AT33" s="25"/>
      <c r="AU33" s="25"/>
      <c r="AV33" s="25"/>
      <c r="AW33" s="25"/>
      <c r="AX33" s="26" t="s">
        <v>14</v>
      </c>
      <c r="AY33" s="26" t="s">
        <v>14</v>
      </c>
      <c r="AZ33" s="26" t="s">
        <v>14</v>
      </c>
      <c r="BA33" s="26" t="s">
        <v>14</v>
      </c>
      <c r="BB33" s="26" t="s">
        <v>14</v>
      </c>
      <c r="BC33" s="26" t="s">
        <v>14</v>
      </c>
      <c r="BD33" s="26" t="s">
        <v>14</v>
      </c>
      <c r="BE33" s="26" t="s">
        <v>14</v>
      </c>
      <c r="BF33" s="26" t="s">
        <v>14</v>
      </c>
      <c r="BG33" s="24">
        <f t="shared" ref="BG33" si="2">SUM(D33:BF33)</f>
        <v>54</v>
      </c>
    </row>
    <row r="34" spans="1:60" x14ac:dyDescent="0.25">
      <c r="A34" s="128"/>
      <c r="B34" s="128"/>
      <c r="C34" s="25" t="s">
        <v>8</v>
      </c>
      <c r="D34" s="32"/>
      <c r="E34" s="32"/>
      <c r="F34" s="32"/>
      <c r="G34" s="32"/>
      <c r="H34" s="32"/>
      <c r="I34" s="32"/>
      <c r="J34" s="32"/>
      <c r="K34" s="32"/>
      <c r="L34" s="32"/>
      <c r="M34" s="32">
        <v>1</v>
      </c>
      <c r="N34" s="32">
        <v>1</v>
      </c>
      <c r="O34" s="32"/>
      <c r="P34" s="32"/>
      <c r="Q34" s="32"/>
      <c r="R34" s="32"/>
      <c r="S34" s="32">
        <v>2</v>
      </c>
      <c r="T34" s="32">
        <v>1</v>
      </c>
      <c r="U34" s="32">
        <v>2</v>
      </c>
      <c r="V34" s="30" t="s">
        <v>14</v>
      </c>
      <c r="W34" s="30" t="s">
        <v>14</v>
      </c>
      <c r="X34" s="30" t="s">
        <v>14</v>
      </c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32"/>
      <c r="AL34" s="25"/>
      <c r="AM34" s="25"/>
      <c r="AN34" s="25">
        <v>1</v>
      </c>
      <c r="AO34" s="25">
        <v>1</v>
      </c>
      <c r="AP34" s="25"/>
      <c r="AQ34" s="25"/>
      <c r="AR34" s="25"/>
      <c r="AS34" s="25"/>
      <c r="AT34" s="25"/>
      <c r="AU34" s="25"/>
      <c r="AV34" s="25"/>
      <c r="AW34" s="25"/>
      <c r="AX34" s="26" t="s">
        <v>14</v>
      </c>
      <c r="AY34" s="26" t="s">
        <v>14</v>
      </c>
      <c r="AZ34" s="26" t="s">
        <v>14</v>
      </c>
      <c r="BA34" s="26" t="s">
        <v>14</v>
      </c>
      <c r="BB34" s="26" t="s">
        <v>14</v>
      </c>
      <c r="BC34" s="26" t="s">
        <v>14</v>
      </c>
      <c r="BD34" s="26" t="s">
        <v>14</v>
      </c>
      <c r="BE34" s="26" t="s">
        <v>14</v>
      </c>
      <c r="BF34" s="26" t="s">
        <v>14</v>
      </c>
      <c r="BG34" s="31">
        <f>SUM(Z34:BF34)</f>
        <v>2</v>
      </c>
    </row>
    <row r="35" spans="1:60" x14ac:dyDescent="0.25">
      <c r="A35" s="39"/>
      <c r="B35" s="39" t="s">
        <v>214</v>
      </c>
      <c r="C35" s="25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0" t="s">
        <v>14</v>
      </c>
      <c r="W35" s="30" t="s">
        <v>14</v>
      </c>
      <c r="X35" s="30" t="s">
        <v>14</v>
      </c>
      <c r="Y35" s="32"/>
      <c r="Z35" s="32"/>
      <c r="AA35" s="32"/>
      <c r="AB35" s="32"/>
      <c r="AC35" s="32"/>
      <c r="AD35" s="32"/>
      <c r="AE35" s="32"/>
      <c r="AF35" s="32"/>
      <c r="AG35" s="32"/>
      <c r="AH35" s="32"/>
      <c r="AI35" s="32"/>
      <c r="AJ35" s="32"/>
      <c r="AK35" s="32"/>
      <c r="AL35" s="25"/>
      <c r="AM35" s="25"/>
      <c r="AN35" s="25"/>
      <c r="AO35" s="25"/>
      <c r="AP35" s="25"/>
      <c r="AQ35" s="25"/>
      <c r="AR35" s="25"/>
      <c r="AS35" s="25"/>
      <c r="AT35" s="25"/>
      <c r="AU35" s="25"/>
      <c r="AV35" s="25"/>
      <c r="AW35" s="25"/>
      <c r="AX35" s="26" t="s">
        <v>14</v>
      </c>
      <c r="AY35" s="26" t="s">
        <v>14</v>
      </c>
      <c r="AZ35" s="26" t="s">
        <v>14</v>
      </c>
      <c r="BA35" s="26" t="s">
        <v>14</v>
      </c>
      <c r="BB35" s="26" t="s">
        <v>14</v>
      </c>
      <c r="BC35" s="26" t="s">
        <v>14</v>
      </c>
      <c r="BD35" s="26" t="s">
        <v>14</v>
      </c>
      <c r="BE35" s="26" t="s">
        <v>14</v>
      </c>
      <c r="BF35" s="26" t="s">
        <v>14</v>
      </c>
      <c r="BG35" s="31"/>
    </row>
    <row r="36" spans="1:60" ht="30" x14ac:dyDescent="0.25">
      <c r="A36" s="127" t="s">
        <v>19</v>
      </c>
      <c r="B36" s="127" t="s">
        <v>239</v>
      </c>
      <c r="C36" s="14" t="s">
        <v>211</v>
      </c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0" t="s">
        <v>14</v>
      </c>
      <c r="W36" s="30" t="s">
        <v>14</v>
      </c>
      <c r="X36" s="30" t="s">
        <v>14</v>
      </c>
      <c r="Y36" s="32">
        <v>2</v>
      </c>
      <c r="Z36" s="32">
        <v>4</v>
      </c>
      <c r="AA36" s="32">
        <v>4</v>
      </c>
      <c r="AB36" s="32">
        <v>4</v>
      </c>
      <c r="AC36" s="32">
        <v>4</v>
      </c>
      <c r="AD36" s="32">
        <v>4</v>
      </c>
      <c r="AE36" s="32">
        <v>4</v>
      </c>
      <c r="AF36" s="32">
        <v>4</v>
      </c>
      <c r="AG36" s="32">
        <v>4</v>
      </c>
      <c r="AH36" s="32">
        <v>4</v>
      </c>
      <c r="AI36" s="32">
        <v>4</v>
      </c>
      <c r="AJ36" s="32">
        <v>4</v>
      </c>
      <c r="AK36" s="32">
        <v>2</v>
      </c>
      <c r="AL36" s="25"/>
      <c r="AM36" s="25">
        <v>4</v>
      </c>
      <c r="AN36" s="25"/>
      <c r="AO36" s="25">
        <v>2</v>
      </c>
      <c r="AP36" s="25"/>
      <c r="AQ36" s="25"/>
      <c r="AR36" s="25"/>
      <c r="AS36" s="25"/>
      <c r="AT36" s="25"/>
      <c r="AU36" s="25"/>
      <c r="AV36" s="25"/>
      <c r="AW36" s="25"/>
      <c r="AX36" s="26" t="s">
        <v>14</v>
      </c>
      <c r="AY36" s="26" t="s">
        <v>14</v>
      </c>
      <c r="AZ36" s="26" t="s">
        <v>14</v>
      </c>
      <c r="BA36" s="26" t="s">
        <v>14</v>
      </c>
      <c r="BB36" s="26" t="s">
        <v>14</v>
      </c>
      <c r="BC36" s="26" t="s">
        <v>14</v>
      </c>
      <c r="BD36" s="26" t="s">
        <v>14</v>
      </c>
      <c r="BE36" s="26" t="s">
        <v>14</v>
      </c>
      <c r="BF36" s="26" t="s">
        <v>14</v>
      </c>
      <c r="BG36" s="24">
        <f t="shared" ref="BG36" si="3">SUM(D36:BF36)</f>
        <v>54</v>
      </c>
    </row>
    <row r="37" spans="1:60" x14ac:dyDescent="0.25">
      <c r="A37" s="151"/>
      <c r="B37" s="128"/>
      <c r="C37" s="25" t="s">
        <v>8</v>
      </c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0" t="s">
        <v>14</v>
      </c>
      <c r="W37" s="30" t="s">
        <v>14</v>
      </c>
      <c r="X37" s="30" t="s">
        <v>14</v>
      </c>
      <c r="Y37" s="32"/>
      <c r="Z37" s="32"/>
      <c r="AA37" s="32"/>
      <c r="AB37" s="32"/>
      <c r="AC37" s="32"/>
      <c r="AD37" s="32"/>
      <c r="AE37" s="32"/>
      <c r="AF37" s="32">
        <v>1</v>
      </c>
      <c r="AG37" s="32"/>
      <c r="AH37" s="32">
        <v>1</v>
      </c>
      <c r="AI37" s="32">
        <v>1</v>
      </c>
      <c r="AJ37" s="32">
        <v>1</v>
      </c>
      <c r="AK37" s="32"/>
      <c r="AL37" s="25">
        <v>1</v>
      </c>
      <c r="AM37" s="25"/>
      <c r="AN37" s="25">
        <v>1</v>
      </c>
      <c r="AO37" s="25"/>
      <c r="AP37" s="25"/>
      <c r="AQ37" s="25"/>
      <c r="AR37" s="25"/>
      <c r="AS37" s="25"/>
      <c r="AT37" s="25"/>
      <c r="AU37" s="25"/>
      <c r="AV37" s="25"/>
      <c r="AW37" s="25"/>
      <c r="AX37" s="26" t="s">
        <v>14</v>
      </c>
      <c r="AY37" s="26" t="s">
        <v>14</v>
      </c>
      <c r="AZ37" s="26" t="s">
        <v>14</v>
      </c>
      <c r="BA37" s="26" t="s">
        <v>14</v>
      </c>
      <c r="BB37" s="26" t="s">
        <v>14</v>
      </c>
      <c r="BC37" s="26" t="s">
        <v>14</v>
      </c>
      <c r="BD37" s="26" t="s">
        <v>14</v>
      </c>
      <c r="BE37" s="26" t="s">
        <v>14</v>
      </c>
      <c r="BF37" s="26" t="s">
        <v>14</v>
      </c>
      <c r="BG37" s="31">
        <f>SUM(Z37:BF37)</f>
        <v>6</v>
      </c>
    </row>
    <row r="38" spans="1:60" ht="30" x14ac:dyDescent="0.25">
      <c r="A38" s="127" t="s">
        <v>18</v>
      </c>
      <c r="B38" s="127" t="s">
        <v>240</v>
      </c>
      <c r="C38" s="14" t="s">
        <v>211</v>
      </c>
      <c r="D38" s="32"/>
      <c r="E38" s="32">
        <v>4</v>
      </c>
      <c r="F38" s="32">
        <v>4</v>
      </c>
      <c r="G38" s="32">
        <v>4</v>
      </c>
      <c r="H38" s="32">
        <v>4</v>
      </c>
      <c r="I38" s="32">
        <v>4</v>
      </c>
      <c r="J38" s="32">
        <v>4</v>
      </c>
      <c r="K38" s="32">
        <v>4</v>
      </c>
      <c r="L38" s="32">
        <v>4</v>
      </c>
      <c r="M38" s="32">
        <v>4</v>
      </c>
      <c r="N38" s="32">
        <v>4</v>
      </c>
      <c r="O38" s="32">
        <v>4</v>
      </c>
      <c r="P38" s="32">
        <v>4</v>
      </c>
      <c r="Q38" s="32">
        <v>4</v>
      </c>
      <c r="R38" s="32">
        <v>2</v>
      </c>
      <c r="S38" s="32"/>
      <c r="T38" s="32"/>
      <c r="U38" s="32"/>
      <c r="V38" s="30" t="s">
        <v>14</v>
      </c>
      <c r="W38" s="30" t="s">
        <v>14</v>
      </c>
      <c r="X38" s="30" t="s">
        <v>14</v>
      </c>
      <c r="Y38" s="32"/>
      <c r="Z38" s="32"/>
      <c r="AA38" s="32"/>
      <c r="AB38" s="32"/>
      <c r="AC38" s="32"/>
      <c r="AD38" s="32"/>
      <c r="AE38" s="32"/>
      <c r="AF38" s="32"/>
      <c r="AG38" s="32"/>
      <c r="AH38" s="32"/>
      <c r="AI38" s="32"/>
      <c r="AJ38" s="32"/>
      <c r="AK38" s="32"/>
      <c r="AL38" s="25"/>
      <c r="AM38" s="25"/>
      <c r="AN38" s="25"/>
      <c r="AO38" s="25"/>
      <c r="AP38" s="25"/>
      <c r="AQ38" s="25"/>
      <c r="AR38" s="25"/>
      <c r="AS38" s="25"/>
      <c r="AT38" s="25"/>
      <c r="AU38" s="25"/>
      <c r="AV38" s="25"/>
      <c r="AW38" s="25"/>
      <c r="AX38" s="26" t="s">
        <v>14</v>
      </c>
      <c r="AY38" s="26" t="s">
        <v>14</v>
      </c>
      <c r="AZ38" s="26" t="s">
        <v>14</v>
      </c>
      <c r="BA38" s="26" t="s">
        <v>14</v>
      </c>
      <c r="BB38" s="26" t="s">
        <v>14</v>
      </c>
      <c r="BC38" s="26" t="s">
        <v>14</v>
      </c>
      <c r="BD38" s="26" t="s">
        <v>14</v>
      </c>
      <c r="BE38" s="26" t="s">
        <v>14</v>
      </c>
      <c r="BF38" s="26" t="s">
        <v>14</v>
      </c>
      <c r="BG38" s="24">
        <f t="shared" ref="BG38" si="4">SUM(D38:BF38)</f>
        <v>54</v>
      </c>
    </row>
    <row r="39" spans="1:60" x14ac:dyDescent="0.25">
      <c r="A39" s="151"/>
      <c r="B39" s="128"/>
      <c r="C39" s="25" t="s">
        <v>8</v>
      </c>
      <c r="D39" s="32"/>
      <c r="E39" s="32">
        <v>1</v>
      </c>
      <c r="F39" s="32">
        <v>1</v>
      </c>
      <c r="G39" s="32">
        <v>1</v>
      </c>
      <c r="H39" s="32">
        <v>1</v>
      </c>
      <c r="I39" s="32"/>
      <c r="J39" s="32">
        <v>1</v>
      </c>
      <c r="K39" s="32">
        <v>1</v>
      </c>
      <c r="L39" s="32">
        <v>1</v>
      </c>
      <c r="M39" s="32">
        <v>1</v>
      </c>
      <c r="N39" s="32"/>
      <c r="O39" s="32">
        <v>1</v>
      </c>
      <c r="P39" s="32"/>
      <c r="Q39" s="32">
        <v>1</v>
      </c>
      <c r="R39" s="32"/>
      <c r="S39" s="32"/>
      <c r="T39" s="32"/>
      <c r="U39" s="32"/>
      <c r="V39" s="30" t="s">
        <v>14</v>
      </c>
      <c r="W39" s="30" t="s">
        <v>14</v>
      </c>
      <c r="X39" s="30" t="s">
        <v>14</v>
      </c>
      <c r="Y39" s="32"/>
      <c r="Z39" s="32"/>
      <c r="AA39" s="32"/>
      <c r="AB39" s="32"/>
      <c r="AC39" s="32"/>
      <c r="AD39" s="32"/>
      <c r="AE39" s="32"/>
      <c r="AF39" s="32"/>
      <c r="AG39" s="32"/>
      <c r="AH39" s="32"/>
      <c r="AI39" s="32"/>
      <c r="AJ39" s="32"/>
      <c r="AK39" s="32"/>
      <c r="AL39" s="25"/>
      <c r="AM39" s="25"/>
      <c r="AN39" s="25"/>
      <c r="AO39" s="25"/>
      <c r="AP39" s="25"/>
      <c r="AQ39" s="25"/>
      <c r="AR39" s="25"/>
      <c r="AS39" s="25"/>
      <c r="AT39" s="25"/>
      <c r="AU39" s="25"/>
      <c r="AV39" s="25"/>
      <c r="AW39" s="25"/>
      <c r="AX39" s="26" t="s">
        <v>14</v>
      </c>
      <c r="AY39" s="26" t="s">
        <v>14</v>
      </c>
      <c r="AZ39" s="26" t="s">
        <v>14</v>
      </c>
      <c r="BA39" s="26" t="s">
        <v>14</v>
      </c>
      <c r="BB39" s="26" t="s">
        <v>14</v>
      </c>
      <c r="BC39" s="26" t="s">
        <v>14</v>
      </c>
      <c r="BD39" s="26" t="s">
        <v>14</v>
      </c>
      <c r="BE39" s="26" t="s">
        <v>14</v>
      </c>
      <c r="BF39" s="26" t="s">
        <v>14</v>
      </c>
      <c r="BG39" s="31">
        <f>SUM(Z39:BF39)</f>
        <v>0</v>
      </c>
    </row>
    <row r="40" spans="1:60" x14ac:dyDescent="0.25">
      <c r="A40" s="96"/>
      <c r="B40" s="96" t="s">
        <v>214</v>
      </c>
      <c r="C40" s="25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>
        <v>2</v>
      </c>
      <c r="R40" s="32"/>
      <c r="S40" s="32"/>
      <c r="T40" s="32"/>
      <c r="U40" s="32"/>
      <c r="V40" s="30" t="s">
        <v>14</v>
      </c>
      <c r="W40" s="30" t="s">
        <v>14</v>
      </c>
      <c r="X40" s="30" t="s">
        <v>14</v>
      </c>
      <c r="Y40" s="32"/>
      <c r="Z40" s="32"/>
      <c r="AA40" s="32"/>
      <c r="AB40" s="32"/>
      <c r="AC40" s="32"/>
      <c r="AD40" s="32"/>
      <c r="AE40" s="32"/>
      <c r="AF40" s="32"/>
      <c r="AG40" s="32"/>
      <c r="AH40" s="32"/>
      <c r="AI40" s="32"/>
      <c r="AJ40" s="32"/>
      <c r="AK40" s="32"/>
      <c r="AL40" s="25"/>
      <c r="AM40" s="25"/>
      <c r="AN40" s="25"/>
      <c r="AO40" s="25"/>
      <c r="AP40" s="25"/>
      <c r="AQ40" s="25"/>
      <c r="AR40" s="25"/>
      <c r="AS40" s="25"/>
      <c r="AT40" s="25"/>
      <c r="AU40" s="25"/>
      <c r="AV40" s="25"/>
      <c r="AW40" s="25"/>
      <c r="AX40" s="26" t="s">
        <v>14</v>
      </c>
      <c r="AY40" s="26" t="s">
        <v>14</v>
      </c>
      <c r="AZ40" s="26" t="s">
        <v>14</v>
      </c>
      <c r="BA40" s="26" t="s">
        <v>14</v>
      </c>
      <c r="BB40" s="26" t="s">
        <v>14</v>
      </c>
      <c r="BC40" s="26" t="s">
        <v>14</v>
      </c>
      <c r="BD40" s="26" t="s">
        <v>14</v>
      </c>
      <c r="BE40" s="26" t="s">
        <v>14</v>
      </c>
      <c r="BF40" s="26" t="s">
        <v>14</v>
      </c>
      <c r="BG40" s="31"/>
    </row>
    <row r="41" spans="1:60" ht="30" x14ac:dyDescent="0.25">
      <c r="A41" s="127" t="s">
        <v>215</v>
      </c>
      <c r="B41" s="127" t="s">
        <v>241</v>
      </c>
      <c r="C41" s="14" t="s">
        <v>211</v>
      </c>
      <c r="D41" s="32">
        <v>2</v>
      </c>
      <c r="E41" s="32">
        <v>4</v>
      </c>
      <c r="F41" s="32">
        <v>4</v>
      </c>
      <c r="G41" s="32">
        <v>4</v>
      </c>
      <c r="H41" s="32">
        <v>4</v>
      </c>
      <c r="I41" s="32">
        <v>4</v>
      </c>
      <c r="J41" s="32">
        <v>4</v>
      </c>
      <c r="K41" s="32">
        <v>4</v>
      </c>
      <c r="L41" s="32">
        <v>4</v>
      </c>
      <c r="M41" s="32">
        <v>4</v>
      </c>
      <c r="N41" s="32">
        <v>2</v>
      </c>
      <c r="O41" s="32"/>
      <c r="P41" s="32"/>
      <c r="Q41" s="32"/>
      <c r="R41" s="32"/>
      <c r="S41" s="32"/>
      <c r="T41" s="32"/>
      <c r="U41" s="32"/>
      <c r="V41" s="30" t="s">
        <v>14</v>
      </c>
      <c r="W41" s="30" t="s">
        <v>14</v>
      </c>
      <c r="X41" s="30" t="s">
        <v>14</v>
      </c>
      <c r="Y41" s="32"/>
      <c r="Z41" s="32"/>
      <c r="AA41" s="32"/>
      <c r="AB41" s="32"/>
      <c r="AC41" s="32"/>
      <c r="AD41" s="32"/>
      <c r="AE41" s="32"/>
      <c r="AF41" s="32"/>
      <c r="AG41" s="32"/>
      <c r="AH41" s="32"/>
      <c r="AI41" s="32"/>
      <c r="AJ41" s="32"/>
      <c r="AK41" s="32"/>
      <c r="AL41" s="25"/>
      <c r="AM41" s="25"/>
      <c r="AN41" s="25"/>
      <c r="AO41" s="25"/>
      <c r="AP41" s="25"/>
      <c r="AQ41" s="25"/>
      <c r="AR41" s="25"/>
      <c r="AS41" s="25"/>
      <c r="AT41" s="25"/>
      <c r="AU41" s="25"/>
      <c r="AV41" s="25"/>
      <c r="AW41" s="25"/>
      <c r="AX41" s="26" t="s">
        <v>14</v>
      </c>
      <c r="AY41" s="26" t="s">
        <v>14</v>
      </c>
      <c r="AZ41" s="26" t="s">
        <v>14</v>
      </c>
      <c r="BA41" s="26" t="s">
        <v>14</v>
      </c>
      <c r="BB41" s="26" t="s">
        <v>14</v>
      </c>
      <c r="BC41" s="26" t="s">
        <v>14</v>
      </c>
      <c r="BD41" s="26" t="s">
        <v>14</v>
      </c>
      <c r="BE41" s="26" t="s">
        <v>14</v>
      </c>
      <c r="BF41" s="30" t="s">
        <v>14</v>
      </c>
      <c r="BG41" s="24">
        <f t="shared" ref="BG41:BG48" si="5">SUM(D41:BF41)</f>
        <v>40</v>
      </c>
    </row>
    <row r="42" spans="1:60" s="16" customFormat="1" x14ac:dyDescent="0.25">
      <c r="A42" s="151"/>
      <c r="B42" s="128"/>
      <c r="C42" s="25" t="s">
        <v>8</v>
      </c>
      <c r="D42" s="32"/>
      <c r="E42" s="32">
        <v>1</v>
      </c>
      <c r="F42" s="32">
        <v>2</v>
      </c>
      <c r="G42" s="32">
        <v>2</v>
      </c>
      <c r="H42" s="32"/>
      <c r="I42" s="32">
        <v>1</v>
      </c>
      <c r="J42" s="32"/>
      <c r="K42" s="32"/>
      <c r="L42" s="32"/>
      <c r="M42" s="32">
        <v>1</v>
      </c>
      <c r="N42" s="32"/>
      <c r="O42" s="32"/>
      <c r="P42" s="32"/>
      <c r="Q42" s="32"/>
      <c r="R42" s="32"/>
      <c r="S42" s="32"/>
      <c r="T42" s="32"/>
      <c r="U42" s="32"/>
      <c r="V42" s="30" t="s">
        <v>14</v>
      </c>
      <c r="W42" s="30" t="s">
        <v>14</v>
      </c>
      <c r="X42" s="30" t="s">
        <v>14</v>
      </c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J42" s="32"/>
      <c r="AK42" s="32"/>
      <c r="AL42" s="25"/>
      <c r="AM42" s="25"/>
      <c r="AN42" s="25"/>
      <c r="AO42" s="25"/>
      <c r="AP42" s="25"/>
      <c r="AQ42" s="25"/>
      <c r="AR42" s="25"/>
      <c r="AS42" s="25"/>
      <c r="AT42" s="25"/>
      <c r="AU42" s="25"/>
      <c r="AV42" s="25"/>
      <c r="AW42" s="25"/>
      <c r="AX42" s="26" t="s">
        <v>14</v>
      </c>
      <c r="AY42" s="26" t="s">
        <v>14</v>
      </c>
      <c r="AZ42" s="26" t="s">
        <v>14</v>
      </c>
      <c r="BA42" s="26" t="s">
        <v>14</v>
      </c>
      <c r="BB42" s="26" t="s">
        <v>14</v>
      </c>
      <c r="BC42" s="26" t="s">
        <v>14</v>
      </c>
      <c r="BD42" s="26" t="s">
        <v>14</v>
      </c>
      <c r="BE42" s="26" t="s">
        <v>14</v>
      </c>
      <c r="BF42" s="30" t="s">
        <v>14</v>
      </c>
      <c r="BG42" s="31">
        <f t="shared" si="5"/>
        <v>7</v>
      </c>
      <c r="BH42" s="10"/>
    </row>
    <row r="43" spans="1:60" s="16" customFormat="1" x14ac:dyDescent="0.25">
      <c r="A43" s="29" t="s">
        <v>242</v>
      </c>
      <c r="B43" s="107" t="s">
        <v>21</v>
      </c>
      <c r="C43" s="26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  <c r="AD43" s="30"/>
      <c r="AE43" s="30"/>
      <c r="AF43" s="30"/>
      <c r="AG43" s="30"/>
      <c r="AH43" s="30"/>
      <c r="AI43" s="30"/>
      <c r="AJ43" s="30"/>
      <c r="AK43" s="30"/>
      <c r="AL43" s="26"/>
      <c r="AM43" s="26"/>
      <c r="AN43" s="26"/>
      <c r="AO43" s="26"/>
      <c r="AP43" s="26"/>
      <c r="AQ43" s="26"/>
      <c r="AR43" s="26"/>
      <c r="AS43" s="26"/>
      <c r="AT43" s="26"/>
      <c r="AU43" s="26"/>
      <c r="AV43" s="26"/>
      <c r="AW43" s="26"/>
      <c r="AX43" s="26"/>
      <c r="AY43" s="26"/>
      <c r="AZ43" s="26"/>
      <c r="BA43" s="26"/>
      <c r="BB43" s="26"/>
      <c r="BC43" s="26"/>
      <c r="BD43" s="26"/>
      <c r="BE43" s="26"/>
      <c r="BF43" s="30"/>
      <c r="BG43" s="31"/>
      <c r="BH43" s="10"/>
    </row>
    <row r="44" spans="1:60" s="16" customFormat="1" ht="30" customHeight="1" x14ac:dyDescent="0.25">
      <c r="A44" s="129" t="s">
        <v>223</v>
      </c>
      <c r="B44" s="127" t="s">
        <v>243</v>
      </c>
      <c r="C44" s="14" t="s">
        <v>211</v>
      </c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0" t="s">
        <v>14</v>
      </c>
      <c r="W44" s="30" t="s">
        <v>14</v>
      </c>
      <c r="X44" s="30" t="s">
        <v>14</v>
      </c>
      <c r="Y44" s="32"/>
      <c r="Z44" s="32">
        <v>2</v>
      </c>
      <c r="AA44" s="32">
        <v>2</v>
      </c>
      <c r="AB44" s="32">
        <v>2</v>
      </c>
      <c r="AC44" s="32">
        <v>2</v>
      </c>
      <c r="AD44" s="32">
        <v>2</v>
      </c>
      <c r="AE44" s="32">
        <v>2</v>
      </c>
      <c r="AF44" s="32">
        <v>2</v>
      </c>
      <c r="AG44" s="32">
        <v>2</v>
      </c>
      <c r="AH44" s="32">
        <v>2</v>
      </c>
      <c r="AI44" s="32">
        <v>2</v>
      </c>
      <c r="AJ44" s="32">
        <v>2</v>
      </c>
      <c r="AK44" s="32">
        <v>2</v>
      </c>
      <c r="AL44" s="25">
        <v>2</v>
      </c>
      <c r="AM44" s="25">
        <v>2</v>
      </c>
      <c r="AN44" s="25">
        <v>2</v>
      </c>
      <c r="AO44" s="25">
        <v>2</v>
      </c>
      <c r="AP44" s="25">
        <v>2</v>
      </c>
      <c r="AQ44" s="25">
        <v>2</v>
      </c>
      <c r="AR44" s="25">
        <v>2</v>
      </c>
      <c r="AS44" s="25">
        <v>2</v>
      </c>
      <c r="AT44" s="25">
        <v>2</v>
      </c>
      <c r="AU44" s="25">
        <v>2</v>
      </c>
      <c r="AV44" s="25">
        <v>2</v>
      </c>
      <c r="AW44" s="25"/>
      <c r="AX44" s="26" t="s">
        <v>14</v>
      </c>
      <c r="AY44" s="26" t="s">
        <v>14</v>
      </c>
      <c r="AZ44" s="26" t="s">
        <v>14</v>
      </c>
      <c r="BA44" s="26" t="s">
        <v>14</v>
      </c>
      <c r="BB44" s="26" t="s">
        <v>14</v>
      </c>
      <c r="BC44" s="26" t="s">
        <v>14</v>
      </c>
      <c r="BD44" s="26" t="s">
        <v>14</v>
      </c>
      <c r="BE44" s="26" t="s">
        <v>14</v>
      </c>
      <c r="BF44" s="26" t="s">
        <v>14</v>
      </c>
      <c r="BG44" s="24">
        <f t="shared" ref="BG44" si="6">SUM(D44:BF44)</f>
        <v>46</v>
      </c>
      <c r="BH44" s="10"/>
    </row>
    <row r="45" spans="1:60" s="16" customFormat="1" ht="37.5" customHeight="1" x14ac:dyDescent="0.25">
      <c r="A45" s="130"/>
      <c r="B45" s="128"/>
      <c r="C45" s="25" t="s">
        <v>8</v>
      </c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0" t="s">
        <v>14</v>
      </c>
      <c r="W45" s="30" t="s">
        <v>14</v>
      </c>
      <c r="X45" s="30" t="s">
        <v>14</v>
      </c>
      <c r="Y45" s="32"/>
      <c r="Z45" s="32"/>
      <c r="AA45" s="32"/>
      <c r="AB45" s="32"/>
      <c r="AC45" s="32"/>
      <c r="AD45" s="32">
        <v>1</v>
      </c>
      <c r="AE45" s="32"/>
      <c r="AF45" s="32"/>
      <c r="AG45" s="32">
        <v>1</v>
      </c>
      <c r="AH45" s="32"/>
      <c r="AI45" s="32"/>
      <c r="AJ45" s="32">
        <v>1</v>
      </c>
      <c r="AK45" s="32"/>
      <c r="AL45" s="25">
        <v>1</v>
      </c>
      <c r="AM45" s="25"/>
      <c r="AN45" s="25"/>
      <c r="AO45" s="25">
        <v>1</v>
      </c>
      <c r="AP45" s="25"/>
      <c r="AQ45" s="25"/>
      <c r="AR45" s="25"/>
      <c r="AS45" s="25"/>
      <c r="AT45" s="25"/>
      <c r="AU45" s="25"/>
      <c r="AV45" s="25"/>
      <c r="AW45" s="25"/>
      <c r="AX45" s="30" t="s">
        <v>14</v>
      </c>
      <c r="AY45" s="26" t="s">
        <v>14</v>
      </c>
      <c r="AZ45" s="26" t="s">
        <v>14</v>
      </c>
      <c r="BA45" s="26" t="s">
        <v>14</v>
      </c>
      <c r="BB45" s="26" t="s">
        <v>14</v>
      </c>
      <c r="BC45" s="26" t="s">
        <v>14</v>
      </c>
      <c r="BD45" s="26" t="s">
        <v>14</v>
      </c>
      <c r="BE45" s="26" t="s">
        <v>14</v>
      </c>
      <c r="BF45" s="26" t="s">
        <v>14</v>
      </c>
      <c r="BG45" s="31">
        <f>SUM(Z45:BF45)</f>
        <v>5</v>
      </c>
      <c r="BH45" s="10"/>
    </row>
    <row r="46" spans="1:60" ht="29.25" customHeight="1" x14ac:dyDescent="0.25">
      <c r="A46" s="129" t="s">
        <v>224</v>
      </c>
      <c r="B46" s="127" t="s">
        <v>244</v>
      </c>
      <c r="C46" s="14" t="s">
        <v>211</v>
      </c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30" t="s">
        <v>14</v>
      </c>
      <c r="W46" s="30" t="s">
        <v>14</v>
      </c>
      <c r="X46" s="30" t="s">
        <v>14</v>
      </c>
      <c r="Y46" s="32"/>
      <c r="Z46" s="32">
        <v>4</v>
      </c>
      <c r="AA46" s="32">
        <v>2</v>
      </c>
      <c r="AB46" s="32">
        <v>2</v>
      </c>
      <c r="AC46" s="32">
        <v>2</v>
      </c>
      <c r="AD46" s="32">
        <v>2</v>
      </c>
      <c r="AE46" s="32">
        <v>2</v>
      </c>
      <c r="AF46" s="32">
        <v>2</v>
      </c>
      <c r="AG46" s="32">
        <v>2</v>
      </c>
      <c r="AH46" s="32">
        <v>2</v>
      </c>
      <c r="AI46" s="32">
        <v>2</v>
      </c>
      <c r="AJ46" s="32">
        <v>4</v>
      </c>
      <c r="AK46" s="32">
        <v>4</v>
      </c>
      <c r="AL46" s="25">
        <v>4</v>
      </c>
      <c r="AM46" s="25">
        <v>4</v>
      </c>
      <c r="AN46" s="25">
        <v>2</v>
      </c>
      <c r="AO46" s="25"/>
      <c r="AP46" s="25">
        <v>2</v>
      </c>
      <c r="AQ46" s="25">
        <v>2</v>
      </c>
      <c r="AR46" s="25">
        <v>2</v>
      </c>
      <c r="AS46" s="25">
        <v>2</v>
      </c>
      <c r="AT46" s="25">
        <v>2</v>
      </c>
      <c r="AU46" s="25">
        <v>2</v>
      </c>
      <c r="AV46" s="25">
        <v>2</v>
      </c>
      <c r="AW46" s="25">
        <v>2</v>
      </c>
      <c r="AX46" s="30" t="s">
        <v>14</v>
      </c>
      <c r="AY46" s="26" t="s">
        <v>14</v>
      </c>
      <c r="AZ46" s="26" t="s">
        <v>14</v>
      </c>
      <c r="BA46" s="26" t="s">
        <v>14</v>
      </c>
      <c r="BB46" s="26" t="s">
        <v>14</v>
      </c>
      <c r="BC46" s="26" t="s">
        <v>14</v>
      </c>
      <c r="BD46" s="26" t="s">
        <v>14</v>
      </c>
      <c r="BE46" s="26" t="s">
        <v>14</v>
      </c>
      <c r="BF46" s="30" t="s">
        <v>14</v>
      </c>
      <c r="BG46" s="24">
        <f t="shared" si="5"/>
        <v>56</v>
      </c>
    </row>
    <row r="47" spans="1:60" s="16" customFormat="1" ht="36.75" customHeight="1" x14ac:dyDescent="0.25">
      <c r="A47" s="130"/>
      <c r="B47" s="128"/>
      <c r="C47" s="25" t="s">
        <v>8</v>
      </c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32"/>
      <c r="S47" s="32"/>
      <c r="T47" s="32"/>
      <c r="U47" s="32"/>
      <c r="V47" s="30" t="s">
        <v>14</v>
      </c>
      <c r="W47" s="30" t="s">
        <v>14</v>
      </c>
      <c r="X47" s="30" t="s">
        <v>14</v>
      </c>
      <c r="Y47" s="32"/>
      <c r="Z47" s="32"/>
      <c r="AA47" s="32"/>
      <c r="AB47" s="32">
        <v>1</v>
      </c>
      <c r="AC47" s="32">
        <v>1</v>
      </c>
      <c r="AD47" s="32"/>
      <c r="AE47" s="32">
        <v>2</v>
      </c>
      <c r="AF47" s="32"/>
      <c r="AG47" s="32">
        <v>2</v>
      </c>
      <c r="AH47" s="32"/>
      <c r="AI47" s="32">
        <v>2</v>
      </c>
      <c r="AJ47" s="32">
        <v>1</v>
      </c>
      <c r="AK47" s="32"/>
      <c r="AL47" s="25">
        <v>1</v>
      </c>
      <c r="AM47" s="25">
        <v>1</v>
      </c>
      <c r="AN47" s="25">
        <v>1</v>
      </c>
      <c r="AO47" s="25"/>
      <c r="AP47" s="25">
        <v>2</v>
      </c>
      <c r="AQ47" s="25">
        <v>2</v>
      </c>
      <c r="AR47" s="25">
        <v>2</v>
      </c>
      <c r="AS47" s="25"/>
      <c r="AT47" s="25"/>
      <c r="AU47" s="25"/>
      <c r="AV47" s="25"/>
      <c r="AW47" s="25"/>
      <c r="AX47" s="30" t="s">
        <v>14</v>
      </c>
      <c r="AY47" s="26" t="s">
        <v>14</v>
      </c>
      <c r="AZ47" s="26" t="s">
        <v>14</v>
      </c>
      <c r="BA47" s="26" t="s">
        <v>14</v>
      </c>
      <c r="BB47" s="26" t="s">
        <v>14</v>
      </c>
      <c r="BC47" s="26" t="s">
        <v>14</v>
      </c>
      <c r="BD47" s="26" t="s">
        <v>14</v>
      </c>
      <c r="BE47" s="26" t="s">
        <v>14</v>
      </c>
      <c r="BF47" s="30" t="s">
        <v>14</v>
      </c>
      <c r="BG47" s="31">
        <f t="shared" si="5"/>
        <v>18</v>
      </c>
      <c r="BH47" s="10"/>
    </row>
    <row r="48" spans="1:60" s="17" customFormat="1" x14ac:dyDescent="0.25">
      <c r="A48" s="9" t="s">
        <v>34</v>
      </c>
      <c r="B48" s="39" t="s">
        <v>33</v>
      </c>
      <c r="C48" s="25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32">
        <v>6</v>
      </c>
      <c r="S48" s="32"/>
      <c r="T48" s="32"/>
      <c r="U48" s="32"/>
      <c r="V48" s="30" t="s">
        <v>14</v>
      </c>
      <c r="W48" s="30" t="s">
        <v>14</v>
      </c>
      <c r="X48" s="30" t="s">
        <v>14</v>
      </c>
      <c r="Y48" s="32"/>
      <c r="Z48" s="32"/>
      <c r="AA48" s="32"/>
      <c r="AB48" s="32"/>
      <c r="AC48" s="32"/>
      <c r="AD48" s="32"/>
      <c r="AE48" s="32"/>
      <c r="AF48" s="32"/>
      <c r="AG48" s="32"/>
      <c r="AH48" s="32"/>
      <c r="AI48" s="32"/>
      <c r="AJ48" s="32"/>
      <c r="AK48" s="32"/>
      <c r="AL48" s="25"/>
      <c r="AM48" s="25"/>
      <c r="AN48" s="25"/>
      <c r="AO48" s="25">
        <v>6</v>
      </c>
      <c r="AP48" s="25"/>
      <c r="AQ48" s="25"/>
      <c r="AR48" s="25"/>
      <c r="AS48" s="25"/>
      <c r="AT48" s="25"/>
      <c r="AU48" s="25"/>
      <c r="AV48" s="25"/>
      <c r="AW48" s="25"/>
      <c r="AX48" s="26" t="s">
        <v>14</v>
      </c>
      <c r="AY48" s="26" t="s">
        <v>14</v>
      </c>
      <c r="AZ48" s="26" t="s">
        <v>14</v>
      </c>
      <c r="BA48" s="26" t="s">
        <v>14</v>
      </c>
      <c r="BB48" s="26" t="s">
        <v>14</v>
      </c>
      <c r="BC48" s="26" t="s">
        <v>14</v>
      </c>
      <c r="BD48" s="26" t="s">
        <v>14</v>
      </c>
      <c r="BE48" s="26" t="s">
        <v>14</v>
      </c>
      <c r="BF48" s="26" t="s">
        <v>14</v>
      </c>
      <c r="BG48" s="24">
        <f t="shared" si="5"/>
        <v>12</v>
      </c>
      <c r="BH48" s="120"/>
    </row>
    <row r="49" spans="1:59" ht="47.25" customHeight="1" x14ac:dyDescent="0.25">
      <c r="A49" s="149" t="s">
        <v>210</v>
      </c>
      <c r="B49" s="150"/>
      <c r="C49" s="25"/>
      <c r="D49" s="32">
        <f>D8+D10+D12+D14+D16+D18+D22+D24+D26+D41+D46+D33+D29+D36+D38+D44</f>
        <v>10</v>
      </c>
      <c r="E49" s="32">
        <v>34</v>
      </c>
      <c r="F49" s="32">
        <v>33</v>
      </c>
      <c r="G49" s="32">
        <v>33</v>
      </c>
      <c r="H49" s="32">
        <v>33</v>
      </c>
      <c r="I49" s="32">
        <v>33</v>
      </c>
      <c r="J49" s="32">
        <f>J8+J10+J12+J14+J16+J18+J22+J24+J26+J41+J46+J33+J29</f>
        <v>33</v>
      </c>
      <c r="K49" s="32">
        <v>33</v>
      </c>
      <c r="L49" s="32">
        <v>33</v>
      </c>
      <c r="M49" s="32">
        <f>M8+M10+M12+M14+M16+M18+M22+M24+M26+M41+M46+M33+M29</f>
        <v>31</v>
      </c>
      <c r="N49" s="32">
        <v>35</v>
      </c>
      <c r="O49" s="32">
        <v>35</v>
      </c>
      <c r="P49" s="32">
        <v>36</v>
      </c>
      <c r="Q49" s="32">
        <v>33</v>
      </c>
      <c r="R49" s="32">
        <v>28</v>
      </c>
      <c r="S49" s="32">
        <v>34</v>
      </c>
      <c r="T49" s="32">
        <v>33</v>
      </c>
      <c r="U49" s="32">
        <v>34</v>
      </c>
      <c r="V49" s="30"/>
      <c r="W49" s="30"/>
      <c r="X49" s="30"/>
      <c r="Y49" s="32">
        <f>Y8+Y10+Y12+Y14+Y16+Y18+Y22+Y24+Y26+Y41+Y46+Y33+Y29+Y48+Y9</f>
        <v>11</v>
      </c>
      <c r="Z49" s="32">
        <f t="shared" ref="Z49:AL49" si="7">Z8+Z10+Z12+Z14+Z16+Z18+Z22+Z24+Z26+Z41+Z46+Z33+Z29+Z48+Z9</f>
        <v>34</v>
      </c>
      <c r="AA49" s="32">
        <f t="shared" si="7"/>
        <v>33</v>
      </c>
      <c r="AB49" s="32">
        <f t="shared" si="7"/>
        <v>33</v>
      </c>
      <c r="AC49" s="32">
        <f t="shared" si="7"/>
        <v>33</v>
      </c>
      <c r="AD49" s="32">
        <f t="shared" si="7"/>
        <v>33</v>
      </c>
      <c r="AE49" s="32">
        <f t="shared" si="7"/>
        <v>27</v>
      </c>
      <c r="AF49" s="32">
        <f t="shared" si="7"/>
        <v>33</v>
      </c>
      <c r="AG49" s="32">
        <f t="shared" si="7"/>
        <v>29</v>
      </c>
      <c r="AH49" s="32">
        <f t="shared" si="7"/>
        <v>33</v>
      </c>
      <c r="AI49" s="32">
        <f t="shared" si="7"/>
        <v>31</v>
      </c>
      <c r="AJ49" s="32">
        <v>31</v>
      </c>
      <c r="AK49" s="32">
        <v>34</v>
      </c>
      <c r="AL49" s="32">
        <f t="shared" si="7"/>
        <v>29</v>
      </c>
      <c r="AM49" s="32">
        <v>34</v>
      </c>
      <c r="AN49" s="32">
        <v>34</v>
      </c>
      <c r="AO49" s="32">
        <v>33</v>
      </c>
      <c r="AP49" s="32">
        <v>34</v>
      </c>
      <c r="AQ49" s="32">
        <v>34</v>
      </c>
      <c r="AR49" s="32">
        <v>34</v>
      </c>
      <c r="AS49" s="32">
        <v>34</v>
      </c>
      <c r="AT49" s="32">
        <v>34</v>
      </c>
      <c r="AU49" s="32">
        <v>34</v>
      </c>
      <c r="AV49" s="32">
        <v>34</v>
      </c>
      <c r="AW49" s="32">
        <v>34</v>
      </c>
      <c r="AX49" s="26"/>
      <c r="AY49" s="26"/>
      <c r="AZ49" s="26"/>
      <c r="BA49" s="26"/>
      <c r="BB49" s="26"/>
      <c r="BC49" s="26"/>
      <c r="BD49" s="26"/>
      <c r="BE49" s="26"/>
      <c r="BF49" s="30"/>
      <c r="BG49" s="47">
        <f>BG8+BG10+BG12+BG14+BG16+BG18+BG20+BG22+BG24+BG26+BG29+BG33+BG36+BG38+BG41+BG44+BG46</f>
        <v>1363</v>
      </c>
    </row>
    <row r="50" spans="1:59" ht="57" customHeight="1" x14ac:dyDescent="0.25">
      <c r="A50" s="149" t="s">
        <v>23</v>
      </c>
      <c r="B50" s="150"/>
      <c r="C50" s="25"/>
      <c r="D50" s="53">
        <v>2</v>
      </c>
      <c r="E50" s="53">
        <f>E9+E11+E13+E15+E17+E19+E21+E23+E25+E27+E30+E34+E42+E31+E37+E39+E45+E47+E48</f>
        <v>2</v>
      </c>
      <c r="F50" s="53">
        <f t="shared" ref="F50:U50" si="8">F9+F11+F13+F15+F17+F19+F21+F23+F25+F27+F30+F34+F42+F31+F37+F39+F45+F47+F48</f>
        <v>3</v>
      </c>
      <c r="G50" s="53">
        <f t="shared" si="8"/>
        <v>3</v>
      </c>
      <c r="H50" s="53">
        <f t="shared" si="8"/>
        <v>3</v>
      </c>
      <c r="I50" s="53">
        <f t="shared" si="8"/>
        <v>3</v>
      </c>
      <c r="J50" s="53">
        <f t="shared" si="8"/>
        <v>3</v>
      </c>
      <c r="K50" s="53">
        <f t="shared" si="8"/>
        <v>3</v>
      </c>
      <c r="L50" s="53">
        <f t="shared" si="8"/>
        <v>3</v>
      </c>
      <c r="M50" s="53">
        <f t="shared" si="8"/>
        <v>5</v>
      </c>
      <c r="N50" s="53">
        <f t="shared" si="8"/>
        <v>1</v>
      </c>
      <c r="O50" s="53">
        <v>1</v>
      </c>
      <c r="P50" s="53">
        <f t="shared" si="8"/>
        <v>0</v>
      </c>
      <c r="Q50" s="53">
        <f t="shared" si="8"/>
        <v>3</v>
      </c>
      <c r="R50" s="53">
        <f t="shared" si="8"/>
        <v>8</v>
      </c>
      <c r="S50" s="53">
        <f t="shared" si="8"/>
        <v>2</v>
      </c>
      <c r="T50" s="53">
        <f t="shared" si="8"/>
        <v>3</v>
      </c>
      <c r="U50" s="53">
        <f t="shared" si="8"/>
        <v>2</v>
      </c>
      <c r="V50" s="54"/>
      <c r="W50" s="30"/>
      <c r="X50" s="30"/>
      <c r="Y50" s="53">
        <f>Y9+Y11+Y13+Y15+Y17+Y19+Y23+Y25+Y27+Y30+Y31+Y34+Y42+Y47+Y37+Y40+Y45+Y28</f>
        <v>5</v>
      </c>
      <c r="Z50" s="53">
        <f t="shared" ref="Z50:AR50" si="9">Z9+Z11+Z13+Z15+Z17+Z19+Z23+Z25+Z27+Z30+Z31+Z34+Z42+Z47+Z37+Z40+Z45+Z28</f>
        <v>2</v>
      </c>
      <c r="AA50" s="53">
        <f t="shared" si="9"/>
        <v>3</v>
      </c>
      <c r="AB50" s="53">
        <f t="shared" si="9"/>
        <v>3</v>
      </c>
      <c r="AC50" s="53">
        <f t="shared" si="9"/>
        <v>3</v>
      </c>
      <c r="AD50" s="53">
        <f t="shared" si="9"/>
        <v>3</v>
      </c>
      <c r="AE50" s="53">
        <f t="shared" si="9"/>
        <v>7</v>
      </c>
      <c r="AF50" s="53">
        <f t="shared" si="9"/>
        <v>3</v>
      </c>
      <c r="AG50" s="53">
        <f t="shared" si="9"/>
        <v>7</v>
      </c>
      <c r="AH50" s="53">
        <f t="shared" si="9"/>
        <v>3</v>
      </c>
      <c r="AI50" s="53">
        <f t="shared" si="9"/>
        <v>5</v>
      </c>
      <c r="AJ50" s="53">
        <f t="shared" si="9"/>
        <v>5</v>
      </c>
      <c r="AK50" s="53">
        <v>2</v>
      </c>
      <c r="AL50" s="53">
        <f t="shared" si="9"/>
        <v>3</v>
      </c>
      <c r="AM50" s="53">
        <v>2</v>
      </c>
      <c r="AN50" s="53">
        <f t="shared" si="9"/>
        <v>4</v>
      </c>
      <c r="AO50" s="53">
        <f t="shared" si="9"/>
        <v>3</v>
      </c>
      <c r="AP50" s="53">
        <f t="shared" si="9"/>
        <v>2</v>
      </c>
      <c r="AQ50" s="53">
        <f t="shared" si="9"/>
        <v>2</v>
      </c>
      <c r="AR50" s="53">
        <f t="shared" si="9"/>
        <v>2</v>
      </c>
      <c r="AS50" s="53">
        <v>2</v>
      </c>
      <c r="AT50" s="53">
        <v>2</v>
      </c>
      <c r="AU50" s="53">
        <v>2</v>
      </c>
      <c r="AV50" s="53">
        <v>2</v>
      </c>
      <c r="AW50" s="53">
        <v>2</v>
      </c>
      <c r="AX50" s="26"/>
      <c r="AY50" s="26"/>
      <c r="AZ50" s="26"/>
      <c r="BA50" s="26"/>
      <c r="BB50" s="26"/>
      <c r="BC50" s="26"/>
      <c r="BD50" s="26"/>
      <c r="BE50" s="26"/>
      <c r="BF50" s="30"/>
      <c r="BG50" s="24"/>
    </row>
    <row r="51" spans="1:59" ht="63.75" customHeight="1" x14ac:dyDescent="0.25">
      <c r="A51" s="149" t="s">
        <v>24</v>
      </c>
      <c r="B51" s="150"/>
      <c r="C51" s="32"/>
      <c r="D51" s="32">
        <f>SUM(D49:D50)</f>
        <v>12</v>
      </c>
      <c r="E51" s="32">
        <f>SUM(E49:E50)</f>
        <v>36</v>
      </c>
      <c r="F51" s="32">
        <f>SUM(F49:F50)</f>
        <v>36</v>
      </c>
      <c r="G51" s="32">
        <f t="shared" ref="G51" si="10">SUM(G49:G50)</f>
        <v>36</v>
      </c>
      <c r="H51" s="32">
        <f t="shared" ref="H51:S51" si="11">SUM(H49:H50)</f>
        <v>36</v>
      </c>
      <c r="I51" s="32">
        <f t="shared" si="11"/>
        <v>36</v>
      </c>
      <c r="J51" s="32">
        <f t="shared" si="11"/>
        <v>36</v>
      </c>
      <c r="K51" s="32">
        <f t="shared" si="11"/>
        <v>36</v>
      </c>
      <c r="L51" s="32">
        <f t="shared" si="11"/>
        <v>36</v>
      </c>
      <c r="M51" s="32">
        <f t="shared" si="11"/>
        <v>36</v>
      </c>
      <c r="N51" s="32">
        <f t="shared" si="11"/>
        <v>36</v>
      </c>
      <c r="O51" s="32">
        <f t="shared" si="11"/>
        <v>36</v>
      </c>
      <c r="P51" s="32">
        <f t="shared" si="11"/>
        <v>36</v>
      </c>
      <c r="Q51" s="32">
        <f t="shared" si="11"/>
        <v>36</v>
      </c>
      <c r="R51" s="32">
        <f t="shared" si="11"/>
        <v>36</v>
      </c>
      <c r="S51" s="32">
        <f t="shared" si="11"/>
        <v>36</v>
      </c>
      <c r="T51" s="32">
        <f>SUM(T49:T50)</f>
        <v>36</v>
      </c>
      <c r="U51" s="32">
        <f>SUM(U49:U50)</f>
        <v>36</v>
      </c>
      <c r="V51" s="30"/>
      <c r="W51" s="30"/>
      <c r="X51" s="30"/>
      <c r="Y51" s="32">
        <f>SUM(Y49:Y50)</f>
        <v>16</v>
      </c>
      <c r="Z51" s="32">
        <f>SUM(Z49:Z50)</f>
        <v>36</v>
      </c>
      <c r="AA51" s="32">
        <f>SUM(AA49:AA50)</f>
        <v>36</v>
      </c>
      <c r="AB51" s="32">
        <f t="shared" ref="AB51:AO51" si="12">SUM(AB49:AB50)</f>
        <v>36</v>
      </c>
      <c r="AC51" s="32">
        <f t="shared" si="12"/>
        <v>36</v>
      </c>
      <c r="AD51" s="32">
        <f t="shared" si="12"/>
        <v>36</v>
      </c>
      <c r="AE51" s="32">
        <f t="shared" si="12"/>
        <v>34</v>
      </c>
      <c r="AF51" s="32">
        <f t="shared" si="12"/>
        <v>36</v>
      </c>
      <c r="AG51" s="32">
        <f t="shared" si="12"/>
        <v>36</v>
      </c>
      <c r="AH51" s="32">
        <f t="shared" si="12"/>
        <v>36</v>
      </c>
      <c r="AI51" s="32">
        <f t="shared" ref="AI51" si="13">SUM(AI49:AI50)</f>
        <v>36</v>
      </c>
      <c r="AJ51" s="32">
        <f t="shared" si="12"/>
        <v>36</v>
      </c>
      <c r="AK51" s="32">
        <f t="shared" si="12"/>
        <v>36</v>
      </c>
      <c r="AL51" s="32">
        <f t="shared" si="12"/>
        <v>32</v>
      </c>
      <c r="AM51" s="32">
        <f t="shared" si="12"/>
        <v>36</v>
      </c>
      <c r="AN51" s="32">
        <f t="shared" si="12"/>
        <v>38</v>
      </c>
      <c r="AO51" s="32">
        <f t="shared" si="12"/>
        <v>36</v>
      </c>
      <c r="AP51" s="32">
        <f>SUM(AP49:AP50)</f>
        <v>36</v>
      </c>
      <c r="AQ51" s="32">
        <f>SUM(AQ49:AQ50)</f>
        <v>36</v>
      </c>
      <c r="AR51" s="32">
        <f>SUM(AR49:AR50)</f>
        <v>36</v>
      </c>
      <c r="AS51" s="32">
        <f t="shared" ref="AS51:AU51" si="14">SUM(AS49:AS50)</f>
        <v>36</v>
      </c>
      <c r="AT51" s="32">
        <f t="shared" si="14"/>
        <v>36</v>
      </c>
      <c r="AU51" s="32">
        <f t="shared" si="14"/>
        <v>36</v>
      </c>
      <c r="AV51" s="32">
        <f t="shared" ref="AV51:AW51" si="15">SUM(AV49:AV50)</f>
        <v>36</v>
      </c>
      <c r="AW51" s="32">
        <f t="shared" si="15"/>
        <v>36</v>
      </c>
      <c r="AX51" s="26"/>
      <c r="AY51" s="26"/>
      <c r="AZ51" s="26"/>
      <c r="BA51" s="26"/>
      <c r="BB51" s="26"/>
      <c r="BC51" s="26"/>
      <c r="BD51" s="26"/>
      <c r="BE51" s="26"/>
      <c r="BF51" s="30"/>
      <c r="BG51" s="55">
        <v>77</v>
      </c>
    </row>
    <row r="53" spans="1:59" x14ac:dyDescent="0.25">
      <c r="B53" s="7" t="s">
        <v>29</v>
      </c>
    </row>
    <row r="54" spans="1:59" x14ac:dyDescent="0.25">
      <c r="B54" s="7" t="s">
        <v>27</v>
      </c>
    </row>
    <row r="55" spans="1:59" x14ac:dyDescent="0.25">
      <c r="B55" s="7" t="s">
        <v>28</v>
      </c>
    </row>
    <row r="62" spans="1:59" ht="91.5" customHeight="1" x14ac:dyDescent="0.25"/>
  </sheetData>
  <mergeCells count="49">
    <mergeCell ref="A51:B51"/>
    <mergeCell ref="B46:B47"/>
    <mergeCell ref="B41:B42"/>
    <mergeCell ref="A41:A42"/>
    <mergeCell ref="A49:B49"/>
    <mergeCell ref="A46:A47"/>
    <mergeCell ref="A44:A45"/>
    <mergeCell ref="B44:B45"/>
    <mergeCell ref="X6:Y6"/>
    <mergeCell ref="X4:Y4"/>
    <mergeCell ref="BB2:BF2"/>
    <mergeCell ref="AX2:BA2"/>
    <mergeCell ref="A50:B50"/>
    <mergeCell ref="B24:B25"/>
    <mergeCell ref="A24:A25"/>
    <mergeCell ref="B26:B27"/>
    <mergeCell ref="A26:A27"/>
    <mergeCell ref="A33:A34"/>
    <mergeCell ref="B33:B34"/>
    <mergeCell ref="B29:B30"/>
    <mergeCell ref="A36:A37"/>
    <mergeCell ref="B36:B37"/>
    <mergeCell ref="A38:A39"/>
    <mergeCell ref="B38:B39"/>
    <mergeCell ref="A29:A30"/>
    <mergeCell ref="A1:BG1"/>
    <mergeCell ref="A12:A13"/>
    <mergeCell ref="B12:B13"/>
    <mergeCell ref="B2:B6"/>
    <mergeCell ref="A2:A6"/>
    <mergeCell ref="D3:BG3"/>
    <mergeCell ref="D5:BG5"/>
    <mergeCell ref="A8:A9"/>
    <mergeCell ref="B8:B9"/>
    <mergeCell ref="C2:C6"/>
    <mergeCell ref="A10:A11"/>
    <mergeCell ref="B10:B11"/>
    <mergeCell ref="A14:A15"/>
    <mergeCell ref="U6:V6"/>
    <mergeCell ref="U4:V4"/>
    <mergeCell ref="B14:B15"/>
    <mergeCell ref="A16:A17"/>
    <mergeCell ref="B16:B17"/>
    <mergeCell ref="B22:B23"/>
    <mergeCell ref="A18:A19"/>
    <mergeCell ref="B18:B19"/>
    <mergeCell ref="A22:A23"/>
    <mergeCell ref="A20:A21"/>
    <mergeCell ref="B20:B21"/>
  </mergeCells>
  <printOptions horizontalCentered="1"/>
  <pageMargins left="0.23622047244094491" right="0.23622047244094491" top="0.51181102362204722" bottom="0.74803149606299213" header="0.31496062992125984" footer="0.31496062992125984"/>
  <pageSetup paperSize="9" scale="37" orientation="landscape" horizontalDpi="180" verticalDpi="180" r:id="rId1"/>
  <rowBreaks count="1" manualBreakCount="1">
    <brk id="55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86"/>
  <sheetViews>
    <sheetView tabSelected="1" view="pageBreakPreview" topLeftCell="A34" zoomScale="80" zoomScaleNormal="80" zoomScaleSheetLayoutView="80" workbookViewId="0">
      <selection activeCell="Z2" sqref="Z2:AB2"/>
    </sheetView>
  </sheetViews>
  <sheetFormatPr defaultRowHeight="15" x14ac:dyDescent="0.25"/>
  <cols>
    <col min="1" max="1" width="9.140625" style="7" customWidth="1"/>
    <col min="2" max="2" width="39.42578125" style="7" customWidth="1"/>
    <col min="3" max="3" width="14.7109375" style="7" customWidth="1"/>
    <col min="4" max="18" width="4.7109375" style="7" customWidth="1"/>
    <col min="19" max="19" width="7" style="7" customWidth="1"/>
    <col min="20" max="24" width="4.7109375" style="7" customWidth="1"/>
    <col min="25" max="25" width="5.28515625" style="92" customWidth="1"/>
    <col min="26" max="26" width="5.28515625" style="71" customWidth="1"/>
    <col min="27" max="27" width="4.7109375" style="71" customWidth="1"/>
    <col min="28" max="29" width="4.7109375" style="112" customWidth="1"/>
    <col min="30" max="44" width="4.7109375" style="10" customWidth="1"/>
    <col min="45" max="55" width="4.7109375" style="7" customWidth="1"/>
    <col min="56" max="56" width="9" style="7" customWidth="1"/>
    <col min="57" max="57" width="9.140625" style="10"/>
    <col min="58" max="16384" width="9.140625" style="7"/>
  </cols>
  <sheetData>
    <row r="1" spans="1:57" x14ac:dyDescent="0.25">
      <c r="A1" s="132" t="s">
        <v>333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132"/>
      <c r="T1" s="132"/>
      <c r="U1" s="132"/>
      <c r="V1" s="132"/>
      <c r="W1" s="132"/>
      <c r="X1" s="132"/>
      <c r="Y1" s="132"/>
      <c r="Z1" s="132"/>
      <c r="AA1" s="132"/>
      <c r="AB1" s="132"/>
      <c r="AC1" s="132"/>
      <c r="AD1" s="132"/>
      <c r="AE1" s="132"/>
      <c r="AF1" s="132"/>
      <c r="AG1" s="132"/>
      <c r="AH1" s="132"/>
      <c r="AI1" s="132"/>
      <c r="AJ1" s="132"/>
      <c r="AK1" s="133"/>
      <c r="AL1" s="133"/>
      <c r="AM1" s="133"/>
      <c r="AN1" s="133"/>
      <c r="AO1" s="133"/>
      <c r="AP1" s="133"/>
      <c r="AQ1" s="133"/>
      <c r="AR1" s="133"/>
      <c r="AS1" s="133"/>
      <c r="AT1" s="133"/>
      <c r="AU1" s="133"/>
      <c r="AV1" s="133"/>
      <c r="AW1" s="133"/>
      <c r="AX1" s="133"/>
      <c r="AY1" s="133"/>
      <c r="AZ1" s="133"/>
      <c r="BA1" s="133"/>
      <c r="BB1" s="133"/>
      <c r="BC1" s="133"/>
      <c r="BD1" s="133"/>
    </row>
    <row r="2" spans="1:57" ht="69.75" x14ac:dyDescent="0.25">
      <c r="A2" s="137" t="s">
        <v>3</v>
      </c>
      <c r="B2" s="134" t="s">
        <v>4</v>
      </c>
      <c r="C2" s="152" t="s">
        <v>5</v>
      </c>
      <c r="D2" s="6" t="s">
        <v>89</v>
      </c>
      <c r="E2" s="6" t="s">
        <v>90</v>
      </c>
      <c r="F2" s="6" t="s">
        <v>91</v>
      </c>
      <c r="G2" s="6" t="s">
        <v>92</v>
      </c>
      <c r="H2" s="6" t="s">
        <v>93</v>
      </c>
      <c r="I2" s="6" t="s">
        <v>94</v>
      </c>
      <c r="J2" s="6" t="s">
        <v>95</v>
      </c>
      <c r="K2" s="6" t="s">
        <v>96</v>
      </c>
      <c r="L2" s="41" t="s">
        <v>97</v>
      </c>
      <c r="M2" s="41" t="s">
        <v>98</v>
      </c>
      <c r="N2" s="41" t="s">
        <v>99</v>
      </c>
      <c r="O2" s="41" t="s">
        <v>100</v>
      </c>
      <c r="P2" s="6" t="s">
        <v>101</v>
      </c>
      <c r="Q2" s="6" t="s">
        <v>102</v>
      </c>
      <c r="R2" s="6" t="s">
        <v>103</v>
      </c>
      <c r="S2" s="6" t="s">
        <v>104</v>
      </c>
      <c r="T2" s="6" t="s">
        <v>105</v>
      </c>
      <c r="U2" s="42" t="s">
        <v>106</v>
      </c>
      <c r="V2" s="5" t="s">
        <v>107</v>
      </c>
      <c r="W2" s="6" t="s">
        <v>108</v>
      </c>
      <c r="X2" s="6" t="s">
        <v>109</v>
      </c>
      <c r="Y2" s="56" t="s">
        <v>110</v>
      </c>
      <c r="Z2" s="56" t="s">
        <v>111</v>
      </c>
      <c r="AA2" s="57" t="s">
        <v>112</v>
      </c>
      <c r="AB2" s="108" t="s">
        <v>113</v>
      </c>
      <c r="AC2" s="108" t="s">
        <v>114</v>
      </c>
      <c r="AD2" s="18" t="s">
        <v>115</v>
      </c>
      <c r="AE2" s="18" t="s">
        <v>116</v>
      </c>
      <c r="AF2" s="18" t="s">
        <v>117</v>
      </c>
      <c r="AG2" s="18" t="s">
        <v>118</v>
      </c>
      <c r="AH2" s="18" t="s">
        <v>119</v>
      </c>
      <c r="AI2" s="18" t="s">
        <v>120</v>
      </c>
      <c r="AJ2" s="18" t="s">
        <v>121</v>
      </c>
      <c r="AK2" s="18" t="s">
        <v>122</v>
      </c>
      <c r="AL2" s="18" t="s">
        <v>123</v>
      </c>
      <c r="AM2" s="18" t="s">
        <v>124</v>
      </c>
      <c r="AN2" s="18" t="s">
        <v>125</v>
      </c>
      <c r="AO2" s="18" t="s">
        <v>126</v>
      </c>
      <c r="AP2" s="72" t="s">
        <v>127</v>
      </c>
      <c r="AQ2" s="18" t="s">
        <v>128</v>
      </c>
      <c r="AR2" s="20" t="s">
        <v>129</v>
      </c>
      <c r="AS2" s="6" t="s">
        <v>130</v>
      </c>
      <c r="AT2" s="6" t="s">
        <v>131</v>
      </c>
      <c r="AU2" s="5" t="s">
        <v>132</v>
      </c>
      <c r="AV2" s="5" t="s">
        <v>133</v>
      </c>
      <c r="AW2" s="5" t="s">
        <v>134</v>
      </c>
      <c r="AX2" s="5" t="s">
        <v>135</v>
      </c>
      <c r="AY2" s="5" t="s">
        <v>136</v>
      </c>
      <c r="AZ2" s="5" t="s">
        <v>137</v>
      </c>
      <c r="BA2" s="5" t="s">
        <v>138</v>
      </c>
      <c r="BB2" s="5" t="s">
        <v>139</v>
      </c>
      <c r="BC2" s="44" t="s">
        <v>140</v>
      </c>
      <c r="BD2" s="45" t="s">
        <v>22</v>
      </c>
    </row>
    <row r="3" spans="1:57" x14ac:dyDescent="0.25">
      <c r="A3" s="138"/>
      <c r="B3" s="135"/>
      <c r="C3" s="153"/>
      <c r="D3" s="140" t="s">
        <v>6</v>
      </c>
      <c r="E3" s="141"/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  <c r="Z3" s="141"/>
      <c r="AA3" s="141"/>
      <c r="AB3" s="141"/>
      <c r="AC3" s="141"/>
      <c r="AD3" s="141"/>
      <c r="AE3" s="141"/>
      <c r="AF3" s="141"/>
      <c r="AG3" s="141"/>
      <c r="AH3" s="141"/>
      <c r="AI3" s="141"/>
      <c r="AJ3" s="141"/>
      <c r="AK3" s="141"/>
      <c r="AL3" s="141"/>
      <c r="AM3" s="141"/>
      <c r="AN3" s="141"/>
      <c r="AO3" s="141"/>
      <c r="AP3" s="141"/>
      <c r="AQ3" s="141"/>
      <c r="AR3" s="141"/>
      <c r="AS3" s="141"/>
      <c r="AT3" s="141"/>
      <c r="AU3" s="141"/>
      <c r="AV3" s="141"/>
      <c r="AW3" s="141"/>
      <c r="AX3" s="141"/>
      <c r="AY3" s="141"/>
      <c r="AZ3" s="141"/>
      <c r="BA3" s="141"/>
      <c r="BB3" s="141"/>
      <c r="BC3" s="141"/>
      <c r="BD3" s="142"/>
    </row>
    <row r="4" spans="1:57" x14ac:dyDescent="0.25">
      <c r="A4" s="138"/>
      <c r="B4" s="135"/>
      <c r="C4" s="153"/>
      <c r="D4" s="22">
        <v>36</v>
      </c>
      <c r="E4" s="22">
        <v>37</v>
      </c>
      <c r="F4" s="22">
        <v>38</v>
      </c>
      <c r="G4" s="22">
        <v>39</v>
      </c>
      <c r="H4" s="22">
        <v>40</v>
      </c>
      <c r="I4" s="22">
        <v>41</v>
      </c>
      <c r="J4" s="22">
        <v>42</v>
      </c>
      <c r="K4" s="22">
        <v>43</v>
      </c>
      <c r="L4" s="22">
        <v>44</v>
      </c>
      <c r="M4" s="22">
        <v>45</v>
      </c>
      <c r="N4" s="22">
        <v>46</v>
      </c>
      <c r="O4" s="22">
        <v>47</v>
      </c>
      <c r="P4" s="22">
        <v>48</v>
      </c>
      <c r="Q4" s="22">
        <v>49</v>
      </c>
      <c r="R4" s="22">
        <v>50</v>
      </c>
      <c r="S4" s="22">
        <v>51</v>
      </c>
      <c r="T4" s="22">
        <v>52</v>
      </c>
      <c r="U4" s="22">
        <v>1</v>
      </c>
      <c r="V4" s="22">
        <v>2</v>
      </c>
      <c r="W4" s="22">
        <v>3</v>
      </c>
      <c r="X4" s="97">
        <v>4</v>
      </c>
      <c r="Y4" s="58">
        <v>5</v>
      </c>
      <c r="Z4" s="59">
        <v>6</v>
      </c>
      <c r="AA4" s="58">
        <v>7</v>
      </c>
      <c r="AB4" s="109">
        <v>8</v>
      </c>
      <c r="AC4" s="109">
        <v>9</v>
      </c>
      <c r="AD4" s="23">
        <v>10</v>
      </c>
      <c r="AE4" s="23">
        <v>11</v>
      </c>
      <c r="AF4" s="23">
        <v>12</v>
      </c>
      <c r="AG4" s="23">
        <v>13</v>
      </c>
      <c r="AH4" s="46">
        <v>14</v>
      </c>
      <c r="AI4" s="46">
        <v>15</v>
      </c>
      <c r="AJ4" s="46">
        <v>16</v>
      </c>
      <c r="AK4" s="23">
        <v>17</v>
      </c>
      <c r="AL4" s="23">
        <v>18</v>
      </c>
      <c r="AM4" s="23">
        <v>19</v>
      </c>
      <c r="AN4" s="23">
        <v>20</v>
      </c>
      <c r="AO4" s="23">
        <v>21</v>
      </c>
      <c r="AP4" s="23">
        <v>22</v>
      </c>
      <c r="AQ4" s="23">
        <v>23</v>
      </c>
      <c r="AR4" s="23">
        <v>24</v>
      </c>
      <c r="AS4" s="22">
        <v>25</v>
      </c>
      <c r="AT4" s="22">
        <v>26</v>
      </c>
      <c r="AU4" s="22">
        <v>27</v>
      </c>
      <c r="AV4" s="22">
        <v>28</v>
      </c>
      <c r="AW4" s="22">
        <v>29</v>
      </c>
      <c r="AX4" s="22">
        <v>30</v>
      </c>
      <c r="AY4" s="22">
        <v>31</v>
      </c>
      <c r="AZ4" s="22">
        <v>32</v>
      </c>
      <c r="BA4" s="22">
        <v>33</v>
      </c>
      <c r="BB4" s="22">
        <v>34</v>
      </c>
      <c r="BC4" s="22">
        <v>35</v>
      </c>
      <c r="BD4" s="22"/>
    </row>
    <row r="5" spans="1:57" x14ac:dyDescent="0.25">
      <c r="A5" s="138"/>
      <c r="B5" s="135"/>
      <c r="C5" s="153"/>
      <c r="D5" s="140" t="s">
        <v>7</v>
      </c>
      <c r="E5" s="141"/>
      <c r="F5" s="141"/>
      <c r="G5" s="141"/>
      <c r="H5" s="141"/>
      <c r="I5" s="141"/>
      <c r="J5" s="141"/>
      <c r="K5" s="141"/>
      <c r="L5" s="141"/>
      <c r="M5" s="141"/>
      <c r="N5" s="141"/>
      <c r="O5" s="141"/>
      <c r="P5" s="141"/>
      <c r="Q5" s="141"/>
      <c r="R5" s="141"/>
      <c r="S5" s="141"/>
      <c r="T5" s="141"/>
      <c r="U5" s="141"/>
      <c r="V5" s="141"/>
      <c r="W5" s="141"/>
      <c r="X5" s="141"/>
      <c r="Y5" s="141"/>
      <c r="Z5" s="141"/>
      <c r="AA5" s="141"/>
      <c r="AB5" s="141"/>
      <c r="AC5" s="141"/>
      <c r="AD5" s="141"/>
      <c r="AE5" s="141"/>
      <c r="AF5" s="141"/>
      <c r="AG5" s="141"/>
      <c r="AH5" s="141"/>
      <c r="AI5" s="141"/>
      <c r="AJ5" s="141"/>
      <c r="AK5" s="141"/>
      <c r="AL5" s="141"/>
      <c r="AM5" s="141"/>
      <c r="AN5" s="141"/>
      <c r="AO5" s="141"/>
      <c r="AP5" s="141"/>
      <c r="AQ5" s="141"/>
      <c r="AR5" s="141"/>
      <c r="AS5" s="141"/>
      <c r="AT5" s="141"/>
      <c r="AU5" s="141"/>
      <c r="AV5" s="141"/>
      <c r="AW5" s="141"/>
      <c r="AX5" s="141"/>
      <c r="AY5" s="141"/>
      <c r="AZ5" s="141"/>
      <c r="BA5" s="141"/>
      <c r="BB5" s="141"/>
      <c r="BC5" s="141"/>
      <c r="BD5" s="142"/>
    </row>
    <row r="6" spans="1:57" x14ac:dyDescent="0.25">
      <c r="A6" s="139"/>
      <c r="B6" s="136"/>
      <c r="C6" s="154"/>
      <c r="D6" s="14">
        <v>1</v>
      </c>
      <c r="E6" s="14">
        <v>2</v>
      </c>
      <c r="F6" s="14">
        <v>3</v>
      </c>
      <c r="G6" s="14">
        <v>4</v>
      </c>
      <c r="H6" s="14">
        <v>5</v>
      </c>
      <c r="I6" s="14">
        <v>6</v>
      </c>
      <c r="J6" s="14">
        <v>7</v>
      </c>
      <c r="K6" s="14">
        <v>8</v>
      </c>
      <c r="L6" s="14">
        <v>9</v>
      </c>
      <c r="M6" s="14">
        <v>10</v>
      </c>
      <c r="N6" s="14">
        <v>11</v>
      </c>
      <c r="O6" s="14">
        <v>12</v>
      </c>
      <c r="P6" s="14">
        <v>13</v>
      </c>
      <c r="Q6" s="14">
        <v>14</v>
      </c>
      <c r="R6" s="14">
        <v>15</v>
      </c>
      <c r="S6" s="14">
        <v>16</v>
      </c>
      <c r="T6" s="14">
        <v>17</v>
      </c>
      <c r="U6" s="26">
        <v>18</v>
      </c>
      <c r="V6" s="26">
        <v>19</v>
      </c>
      <c r="W6" s="14">
        <v>20</v>
      </c>
      <c r="X6" s="93">
        <v>21</v>
      </c>
      <c r="Y6" s="60">
        <v>22</v>
      </c>
      <c r="Z6" s="61">
        <v>23</v>
      </c>
      <c r="AA6" s="60">
        <v>24</v>
      </c>
      <c r="AB6" s="69">
        <v>23</v>
      </c>
      <c r="AC6" s="69">
        <v>26</v>
      </c>
      <c r="AD6" s="25">
        <v>27</v>
      </c>
      <c r="AE6" s="25">
        <v>28</v>
      </c>
      <c r="AF6" s="25">
        <v>29</v>
      </c>
      <c r="AG6" s="25">
        <v>30</v>
      </c>
      <c r="AH6" s="32">
        <v>31</v>
      </c>
      <c r="AI6" s="32">
        <v>32</v>
      </c>
      <c r="AJ6" s="32">
        <v>33</v>
      </c>
      <c r="AK6" s="25">
        <v>34</v>
      </c>
      <c r="AL6" s="25">
        <v>35</v>
      </c>
      <c r="AM6" s="25">
        <v>36</v>
      </c>
      <c r="AN6" s="25">
        <v>37</v>
      </c>
      <c r="AO6" s="25">
        <v>38</v>
      </c>
      <c r="AP6" s="25">
        <v>39</v>
      </c>
      <c r="AQ6" s="25">
        <v>40</v>
      </c>
      <c r="AR6" s="25">
        <v>41</v>
      </c>
      <c r="AS6" s="14">
        <v>42</v>
      </c>
      <c r="AT6" s="14">
        <v>43</v>
      </c>
      <c r="AU6" s="26">
        <v>44</v>
      </c>
      <c r="AV6" s="26">
        <v>45</v>
      </c>
      <c r="AW6" s="26">
        <v>46</v>
      </c>
      <c r="AX6" s="26">
        <v>47</v>
      </c>
      <c r="AY6" s="26">
        <v>48</v>
      </c>
      <c r="AZ6" s="26">
        <v>49</v>
      </c>
      <c r="BA6" s="26">
        <v>50</v>
      </c>
      <c r="BB6" s="26">
        <v>51</v>
      </c>
      <c r="BC6" s="26">
        <v>52</v>
      </c>
      <c r="BD6" s="14"/>
    </row>
    <row r="7" spans="1:57" x14ac:dyDescent="0.25">
      <c r="A7" s="28" t="s">
        <v>15</v>
      </c>
      <c r="B7" s="29" t="s">
        <v>9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99"/>
      <c r="Y7" s="62"/>
      <c r="Z7" s="63"/>
      <c r="AA7" s="62"/>
      <c r="AB7" s="62"/>
      <c r="AC7" s="62"/>
      <c r="AD7" s="30"/>
      <c r="AE7" s="30"/>
      <c r="AF7" s="30"/>
      <c r="AG7" s="30"/>
      <c r="AH7" s="30"/>
      <c r="AI7" s="26"/>
      <c r="AJ7" s="26"/>
      <c r="AK7" s="26"/>
      <c r="AL7" s="26"/>
      <c r="AM7" s="26"/>
      <c r="AN7" s="26"/>
      <c r="AO7" s="26"/>
      <c r="AP7" s="26"/>
      <c r="AQ7" s="26"/>
      <c r="AR7" s="26"/>
      <c r="AS7" s="26"/>
      <c r="AT7" s="26"/>
      <c r="AU7" s="26"/>
      <c r="AV7" s="26"/>
      <c r="AW7" s="26"/>
      <c r="AX7" s="26"/>
      <c r="AY7" s="26"/>
      <c r="AZ7" s="26"/>
      <c r="BA7" s="26"/>
      <c r="BB7" s="31"/>
      <c r="BC7" s="31"/>
      <c r="BD7" s="31"/>
    </row>
    <row r="8" spans="1:57" ht="30" x14ac:dyDescent="0.25">
      <c r="A8" s="129" t="s">
        <v>81</v>
      </c>
      <c r="B8" s="127" t="s">
        <v>80</v>
      </c>
      <c r="C8" s="75" t="s">
        <v>211</v>
      </c>
      <c r="D8" s="76">
        <v>1</v>
      </c>
      <c r="E8" s="76">
        <v>1</v>
      </c>
      <c r="F8" s="76">
        <v>1</v>
      </c>
      <c r="G8" s="76">
        <v>1</v>
      </c>
      <c r="H8" s="76">
        <v>1</v>
      </c>
      <c r="I8" s="76">
        <v>1</v>
      </c>
      <c r="J8" s="76">
        <v>1</v>
      </c>
      <c r="K8" s="76">
        <v>1</v>
      </c>
      <c r="L8" s="76">
        <v>1</v>
      </c>
      <c r="M8" s="76">
        <v>1</v>
      </c>
      <c r="N8" s="76">
        <v>1</v>
      </c>
      <c r="O8" s="76">
        <v>1</v>
      </c>
      <c r="P8" s="76">
        <v>1</v>
      </c>
      <c r="Q8" s="76">
        <v>1</v>
      </c>
      <c r="R8" s="76">
        <v>1</v>
      </c>
      <c r="S8" s="76"/>
      <c r="T8" s="76"/>
      <c r="U8" s="30" t="s">
        <v>14</v>
      </c>
      <c r="V8" s="77" t="s">
        <v>14</v>
      </c>
      <c r="W8" s="76">
        <v>3</v>
      </c>
      <c r="X8" s="113">
        <v>3</v>
      </c>
      <c r="Y8" s="78"/>
      <c r="Z8" s="79"/>
      <c r="AA8" s="78"/>
      <c r="AB8" s="110"/>
      <c r="AC8" s="110"/>
      <c r="AD8" s="80">
        <v>2</v>
      </c>
      <c r="AE8" s="80">
        <v>2</v>
      </c>
      <c r="AF8" s="80">
        <v>2</v>
      </c>
      <c r="AG8" s="80">
        <v>2</v>
      </c>
      <c r="AH8" s="80">
        <v>2</v>
      </c>
      <c r="AI8" s="80">
        <v>2</v>
      </c>
      <c r="AJ8" s="80">
        <v>3</v>
      </c>
      <c r="AK8" s="80">
        <v>2</v>
      </c>
      <c r="AL8" s="80">
        <v>2</v>
      </c>
      <c r="AM8" s="80">
        <v>2</v>
      </c>
      <c r="AN8" s="80">
        <v>2</v>
      </c>
      <c r="AO8" s="80">
        <v>2</v>
      </c>
      <c r="AP8" s="81">
        <v>3</v>
      </c>
      <c r="AQ8" s="80">
        <v>3</v>
      </c>
      <c r="AR8" s="80">
        <v>3</v>
      </c>
      <c r="AS8" s="76">
        <v>3</v>
      </c>
      <c r="AT8" s="75">
        <v>3</v>
      </c>
      <c r="AU8" s="26" t="s">
        <v>14</v>
      </c>
      <c r="AV8" s="82" t="s">
        <v>14</v>
      </c>
      <c r="AW8" s="82" t="s">
        <v>14</v>
      </c>
      <c r="AX8" s="82" t="s">
        <v>14</v>
      </c>
      <c r="AY8" s="82" t="s">
        <v>14</v>
      </c>
      <c r="AZ8" s="82" t="s">
        <v>14</v>
      </c>
      <c r="BA8" s="82" t="s">
        <v>14</v>
      </c>
      <c r="BB8" s="77" t="s">
        <v>14</v>
      </c>
      <c r="BC8" s="77" t="s">
        <v>14</v>
      </c>
      <c r="BD8" s="83">
        <f>SUM(D8:BC8)</f>
        <v>61</v>
      </c>
    </row>
    <row r="9" spans="1:57" s="24" customFormat="1" x14ac:dyDescent="0.25">
      <c r="A9" s="130"/>
      <c r="B9" s="128"/>
      <c r="C9" s="25" t="s">
        <v>8</v>
      </c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0" t="s">
        <v>14</v>
      </c>
      <c r="V9" s="30" t="s">
        <v>14</v>
      </c>
      <c r="W9" s="32"/>
      <c r="X9" s="32"/>
      <c r="Y9" s="66"/>
      <c r="Z9" s="66"/>
      <c r="AA9" s="66"/>
      <c r="AB9" s="66"/>
      <c r="AC9" s="66"/>
      <c r="AD9" s="32"/>
      <c r="AE9" s="32"/>
      <c r="AF9" s="32"/>
      <c r="AG9" s="32"/>
      <c r="AH9" s="32"/>
      <c r="AI9" s="25"/>
      <c r="AJ9" s="25"/>
      <c r="AK9" s="25"/>
      <c r="AL9" s="25"/>
      <c r="AM9" s="25"/>
      <c r="AN9" s="25"/>
      <c r="AO9" s="25"/>
      <c r="AP9" s="25"/>
      <c r="AQ9" s="25"/>
      <c r="AR9" s="25"/>
      <c r="AS9" s="25"/>
      <c r="AT9" s="25"/>
      <c r="AU9" s="26" t="s">
        <v>14</v>
      </c>
      <c r="AV9" s="26" t="s">
        <v>14</v>
      </c>
      <c r="AW9" s="26" t="s">
        <v>14</v>
      </c>
      <c r="AX9" s="26" t="s">
        <v>14</v>
      </c>
      <c r="AY9" s="26" t="s">
        <v>14</v>
      </c>
      <c r="AZ9" s="26" t="s">
        <v>14</v>
      </c>
      <c r="BA9" s="26" t="s">
        <v>14</v>
      </c>
      <c r="BB9" s="30" t="s">
        <v>14</v>
      </c>
      <c r="BC9" s="30" t="s">
        <v>14</v>
      </c>
      <c r="BD9" s="31">
        <f t="shared" ref="BD9:BD30" si="0">SUM(D9:BC9)</f>
        <v>0</v>
      </c>
      <c r="BE9" s="46"/>
    </row>
    <row r="10" spans="1:57" ht="30" x14ac:dyDescent="0.25">
      <c r="A10" s="129" t="s">
        <v>202</v>
      </c>
      <c r="B10" s="127" t="s">
        <v>82</v>
      </c>
      <c r="C10" s="15" t="s">
        <v>211</v>
      </c>
      <c r="D10" s="84">
        <v>1</v>
      </c>
      <c r="E10" s="84">
        <v>1</v>
      </c>
      <c r="F10" s="84">
        <v>1</v>
      </c>
      <c r="G10" s="84">
        <v>1</v>
      </c>
      <c r="H10" s="84">
        <v>1</v>
      </c>
      <c r="I10" s="84">
        <v>1</v>
      </c>
      <c r="J10" s="84">
        <v>1</v>
      </c>
      <c r="K10" s="84">
        <v>1</v>
      </c>
      <c r="L10" s="84">
        <v>1</v>
      </c>
      <c r="M10" s="84">
        <v>1</v>
      </c>
      <c r="N10" s="84">
        <v>1</v>
      </c>
      <c r="O10" s="84">
        <v>1</v>
      </c>
      <c r="P10" s="84">
        <v>1</v>
      </c>
      <c r="Q10" s="84">
        <v>1</v>
      </c>
      <c r="R10" s="84">
        <v>1</v>
      </c>
      <c r="S10" s="84">
        <v>1</v>
      </c>
      <c r="T10" s="84">
        <v>1</v>
      </c>
      <c r="U10" s="30" t="s">
        <v>14</v>
      </c>
      <c r="V10" s="30" t="s">
        <v>14</v>
      </c>
      <c r="W10" s="84">
        <v>4</v>
      </c>
      <c r="X10" s="114">
        <v>4</v>
      </c>
      <c r="Y10" s="85"/>
      <c r="Z10" s="86"/>
      <c r="AA10" s="85"/>
      <c r="AB10" s="85"/>
      <c r="AC10" s="85"/>
      <c r="AD10" s="84">
        <v>4</v>
      </c>
      <c r="AE10" s="84">
        <v>4</v>
      </c>
      <c r="AF10" s="84">
        <v>4</v>
      </c>
      <c r="AG10" s="84">
        <v>2</v>
      </c>
      <c r="AH10" s="84">
        <v>2</v>
      </c>
      <c r="AI10" s="87">
        <v>2</v>
      </c>
      <c r="AJ10" s="87">
        <v>3</v>
      </c>
      <c r="AK10" s="87">
        <v>2</v>
      </c>
      <c r="AL10" s="87">
        <v>2</v>
      </c>
      <c r="AM10" s="87">
        <v>2</v>
      </c>
      <c r="AN10" s="87">
        <v>2</v>
      </c>
      <c r="AO10" s="87">
        <v>3</v>
      </c>
      <c r="AP10" s="87">
        <v>3</v>
      </c>
      <c r="AQ10" s="87">
        <v>3</v>
      </c>
      <c r="AR10" s="87">
        <v>3</v>
      </c>
      <c r="AS10" s="87">
        <v>3</v>
      </c>
      <c r="AT10" s="87">
        <v>3</v>
      </c>
      <c r="AU10" s="26" t="s">
        <v>14</v>
      </c>
      <c r="AV10" s="26" t="s">
        <v>14</v>
      </c>
      <c r="AW10" s="26" t="s">
        <v>14</v>
      </c>
      <c r="AX10" s="26" t="s">
        <v>14</v>
      </c>
      <c r="AY10" s="26" t="s">
        <v>14</v>
      </c>
      <c r="AZ10" s="26" t="s">
        <v>14</v>
      </c>
      <c r="BA10" s="26" t="s">
        <v>14</v>
      </c>
      <c r="BB10" s="26" t="s">
        <v>14</v>
      </c>
      <c r="BC10" s="26" t="s">
        <v>14</v>
      </c>
      <c r="BD10" s="88">
        <f>SUM(D10:BC10)</f>
        <v>72</v>
      </c>
    </row>
    <row r="11" spans="1:57" x14ac:dyDescent="0.25">
      <c r="A11" s="130"/>
      <c r="B11" s="128"/>
      <c r="C11" s="25" t="s">
        <v>8</v>
      </c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0" t="s">
        <v>14</v>
      </c>
      <c r="V11" s="30" t="s">
        <v>14</v>
      </c>
      <c r="W11" s="32"/>
      <c r="X11" s="33"/>
      <c r="Y11" s="66"/>
      <c r="Z11" s="67"/>
      <c r="AA11" s="66"/>
      <c r="AB11" s="66"/>
      <c r="AC11" s="66"/>
      <c r="AD11" s="32"/>
      <c r="AE11" s="32"/>
      <c r="AF11" s="32"/>
      <c r="AG11" s="32"/>
      <c r="AH11" s="32"/>
      <c r="AI11" s="25"/>
      <c r="AJ11" s="25"/>
      <c r="AK11" s="25"/>
      <c r="AL11" s="25"/>
      <c r="AM11" s="25"/>
      <c r="AN11" s="25"/>
      <c r="AO11" s="25"/>
      <c r="AP11" s="25"/>
      <c r="AQ11" s="25"/>
      <c r="AR11" s="25"/>
      <c r="AS11" s="25"/>
      <c r="AT11" s="25"/>
      <c r="AU11" s="26" t="s">
        <v>14</v>
      </c>
      <c r="AV11" s="26" t="s">
        <v>14</v>
      </c>
      <c r="AW11" s="26" t="s">
        <v>14</v>
      </c>
      <c r="AX11" s="26" t="s">
        <v>14</v>
      </c>
      <c r="AY11" s="26" t="s">
        <v>14</v>
      </c>
      <c r="AZ11" s="26" t="s">
        <v>14</v>
      </c>
      <c r="BA11" s="26" t="s">
        <v>14</v>
      </c>
      <c r="BB11" s="26" t="s">
        <v>14</v>
      </c>
      <c r="BC11" s="26" t="s">
        <v>14</v>
      </c>
      <c r="BD11" s="31">
        <f t="shared" si="0"/>
        <v>0</v>
      </c>
    </row>
    <row r="12" spans="1:57" ht="30" x14ac:dyDescent="0.25">
      <c r="A12" s="129" t="s">
        <v>144</v>
      </c>
      <c r="B12" s="127" t="s">
        <v>83</v>
      </c>
      <c r="C12" s="14" t="s">
        <v>211</v>
      </c>
      <c r="D12" s="32"/>
      <c r="E12" s="32">
        <v>2</v>
      </c>
      <c r="F12" s="32">
        <v>2</v>
      </c>
      <c r="G12" s="32">
        <v>2</v>
      </c>
      <c r="H12" s="32">
        <v>2</v>
      </c>
      <c r="I12" s="32">
        <v>2</v>
      </c>
      <c r="J12" s="32">
        <v>2</v>
      </c>
      <c r="K12" s="32">
        <v>2</v>
      </c>
      <c r="L12" s="32">
        <v>2</v>
      </c>
      <c r="M12" s="32">
        <v>2</v>
      </c>
      <c r="N12" s="32">
        <v>2</v>
      </c>
      <c r="O12" s="32">
        <v>2</v>
      </c>
      <c r="P12" s="32">
        <v>2</v>
      </c>
      <c r="Q12" s="32">
        <v>2</v>
      </c>
      <c r="R12" s="32">
        <v>2</v>
      </c>
      <c r="S12" s="32">
        <v>2</v>
      </c>
      <c r="T12" s="32"/>
      <c r="U12" s="30" t="s">
        <v>14</v>
      </c>
      <c r="V12" s="30" t="s">
        <v>14</v>
      </c>
      <c r="W12" s="32">
        <v>2</v>
      </c>
      <c r="X12" s="33">
        <v>2</v>
      </c>
      <c r="Y12" s="66"/>
      <c r="Z12" s="67"/>
      <c r="AA12" s="66"/>
      <c r="AB12" s="66"/>
      <c r="AC12" s="66"/>
      <c r="AD12" s="32">
        <v>2</v>
      </c>
      <c r="AE12" s="32">
        <v>2</v>
      </c>
      <c r="AF12" s="32">
        <v>2</v>
      </c>
      <c r="AG12" s="32">
        <v>2</v>
      </c>
      <c r="AH12" s="32">
        <v>2</v>
      </c>
      <c r="AI12" s="25">
        <v>2</v>
      </c>
      <c r="AJ12" s="25">
        <v>1</v>
      </c>
      <c r="AK12" s="25">
        <v>2</v>
      </c>
      <c r="AL12" s="25">
        <v>2</v>
      </c>
      <c r="AM12" s="25">
        <v>2</v>
      </c>
      <c r="AN12" s="25">
        <v>2</v>
      </c>
      <c r="AO12" s="25"/>
      <c r="AP12" s="25"/>
      <c r="AQ12" s="25"/>
      <c r="AR12" s="25"/>
      <c r="AS12" s="25"/>
      <c r="AT12" s="25"/>
      <c r="AU12" s="26" t="s">
        <v>14</v>
      </c>
      <c r="AV12" s="26" t="s">
        <v>14</v>
      </c>
      <c r="AW12" s="26" t="s">
        <v>14</v>
      </c>
      <c r="AX12" s="26" t="s">
        <v>14</v>
      </c>
      <c r="AY12" s="26" t="s">
        <v>14</v>
      </c>
      <c r="AZ12" s="26" t="s">
        <v>14</v>
      </c>
      <c r="BA12" s="26" t="s">
        <v>14</v>
      </c>
      <c r="BB12" s="26" t="s">
        <v>14</v>
      </c>
      <c r="BC12" s="26" t="s">
        <v>14</v>
      </c>
      <c r="BD12" s="88">
        <f>SUM(D12:BC12)</f>
        <v>55</v>
      </c>
    </row>
    <row r="13" spans="1:57" x14ac:dyDescent="0.25">
      <c r="A13" s="130"/>
      <c r="B13" s="128"/>
      <c r="C13" s="25" t="s">
        <v>8</v>
      </c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0" t="s">
        <v>14</v>
      </c>
      <c r="V13" s="30" t="s">
        <v>14</v>
      </c>
      <c r="W13" s="32"/>
      <c r="X13" s="33"/>
      <c r="Y13" s="66"/>
      <c r="Z13" s="67"/>
      <c r="AA13" s="66"/>
      <c r="AB13" s="66"/>
      <c r="AC13" s="66"/>
      <c r="AD13" s="32"/>
      <c r="AE13" s="32"/>
      <c r="AF13" s="32"/>
      <c r="AG13" s="32"/>
      <c r="AH13" s="32"/>
      <c r="AI13" s="25"/>
      <c r="AJ13" s="25"/>
      <c r="AK13" s="25"/>
      <c r="AL13" s="25"/>
      <c r="AM13" s="25"/>
      <c r="AN13" s="25"/>
      <c r="AO13" s="25"/>
      <c r="AP13" s="25"/>
      <c r="AQ13" s="25"/>
      <c r="AR13" s="25"/>
      <c r="AS13" s="25"/>
      <c r="AT13" s="25"/>
      <c r="AU13" s="26" t="s">
        <v>14</v>
      </c>
      <c r="AV13" s="26" t="s">
        <v>14</v>
      </c>
      <c r="AW13" s="26" t="s">
        <v>14</v>
      </c>
      <c r="AX13" s="26" t="s">
        <v>14</v>
      </c>
      <c r="AY13" s="26" t="s">
        <v>14</v>
      </c>
      <c r="AZ13" s="26" t="s">
        <v>14</v>
      </c>
      <c r="BA13" s="26" t="s">
        <v>14</v>
      </c>
      <c r="BB13" s="26" t="s">
        <v>14</v>
      </c>
      <c r="BC13" s="26" t="s">
        <v>14</v>
      </c>
      <c r="BD13" s="31">
        <f t="shared" si="0"/>
        <v>0</v>
      </c>
    </row>
    <row r="14" spans="1:57" ht="30" x14ac:dyDescent="0.25">
      <c r="A14" s="129" t="s">
        <v>203</v>
      </c>
      <c r="B14" s="127" t="s">
        <v>10</v>
      </c>
      <c r="C14" s="14" t="s">
        <v>211</v>
      </c>
      <c r="D14" s="32">
        <v>1</v>
      </c>
      <c r="E14" s="32">
        <v>1</v>
      </c>
      <c r="F14" s="32">
        <v>1</v>
      </c>
      <c r="G14" s="32">
        <v>1</v>
      </c>
      <c r="H14" s="32">
        <v>1</v>
      </c>
      <c r="I14" s="32">
        <v>1</v>
      </c>
      <c r="J14" s="32">
        <v>1</v>
      </c>
      <c r="K14" s="32">
        <v>1</v>
      </c>
      <c r="L14" s="32">
        <v>1</v>
      </c>
      <c r="M14" s="32">
        <v>1</v>
      </c>
      <c r="N14" s="32">
        <v>1</v>
      </c>
      <c r="O14" s="32">
        <v>1</v>
      </c>
      <c r="P14" s="32">
        <v>1</v>
      </c>
      <c r="Q14" s="32">
        <v>1</v>
      </c>
      <c r="R14" s="32">
        <v>1</v>
      </c>
      <c r="S14" s="32">
        <v>1</v>
      </c>
      <c r="T14" s="32"/>
      <c r="U14" s="30" t="s">
        <v>14</v>
      </c>
      <c r="V14" s="30" t="s">
        <v>14</v>
      </c>
      <c r="W14" s="32">
        <v>2</v>
      </c>
      <c r="X14" s="33">
        <v>2</v>
      </c>
      <c r="Y14" s="66"/>
      <c r="Z14" s="67"/>
      <c r="AA14" s="66"/>
      <c r="AB14" s="66"/>
      <c r="AC14" s="66"/>
      <c r="AD14" s="32">
        <v>3</v>
      </c>
      <c r="AE14" s="32">
        <v>3</v>
      </c>
      <c r="AF14" s="32">
        <v>3</v>
      </c>
      <c r="AG14" s="32">
        <v>3</v>
      </c>
      <c r="AH14" s="32">
        <v>3</v>
      </c>
      <c r="AI14" s="25">
        <v>3</v>
      </c>
      <c r="AJ14" s="25">
        <v>3</v>
      </c>
      <c r="AK14" s="25">
        <v>3</v>
      </c>
      <c r="AL14" s="25">
        <v>3</v>
      </c>
      <c r="AM14" s="25">
        <v>3</v>
      </c>
      <c r="AN14" s="25">
        <v>3</v>
      </c>
      <c r="AO14" s="25">
        <v>3</v>
      </c>
      <c r="AP14" s="25">
        <v>3</v>
      </c>
      <c r="AQ14" s="25">
        <v>3</v>
      </c>
      <c r="AR14" s="25">
        <v>3</v>
      </c>
      <c r="AS14" s="25">
        <v>3</v>
      </c>
      <c r="AT14" s="25">
        <v>3</v>
      </c>
      <c r="AU14" s="26" t="s">
        <v>14</v>
      </c>
      <c r="AV14" s="26" t="s">
        <v>14</v>
      </c>
      <c r="AW14" s="26" t="s">
        <v>14</v>
      </c>
      <c r="AX14" s="26" t="s">
        <v>14</v>
      </c>
      <c r="AY14" s="26" t="s">
        <v>14</v>
      </c>
      <c r="AZ14" s="26" t="s">
        <v>14</v>
      </c>
      <c r="BA14" s="26" t="s">
        <v>14</v>
      </c>
      <c r="BB14" s="26" t="s">
        <v>14</v>
      </c>
      <c r="BC14" s="26" t="s">
        <v>14</v>
      </c>
      <c r="BD14" s="88">
        <f>SUM(D14:BC14)</f>
        <v>71</v>
      </c>
    </row>
    <row r="15" spans="1:57" x14ac:dyDescent="0.25">
      <c r="A15" s="130"/>
      <c r="B15" s="128"/>
      <c r="C15" s="25" t="s">
        <v>8</v>
      </c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0" t="s">
        <v>14</v>
      </c>
      <c r="V15" s="30" t="s">
        <v>14</v>
      </c>
      <c r="W15" s="32"/>
      <c r="X15" s="33"/>
      <c r="Y15" s="66"/>
      <c r="Z15" s="67"/>
      <c r="AA15" s="66"/>
      <c r="AB15" s="66"/>
      <c r="AC15" s="66"/>
      <c r="AD15" s="32"/>
      <c r="AE15" s="32"/>
      <c r="AF15" s="32"/>
      <c r="AG15" s="32"/>
      <c r="AH15" s="32"/>
      <c r="AI15" s="25"/>
      <c r="AJ15" s="25"/>
      <c r="AK15" s="25"/>
      <c r="AL15" s="25"/>
      <c r="AM15" s="25"/>
      <c r="AN15" s="25"/>
      <c r="AO15" s="25"/>
      <c r="AP15" s="25"/>
      <c r="AQ15" s="25"/>
      <c r="AR15" s="25"/>
      <c r="AS15" s="25"/>
      <c r="AT15" s="25"/>
      <c r="AU15" s="26" t="s">
        <v>14</v>
      </c>
      <c r="AV15" s="26" t="s">
        <v>14</v>
      </c>
      <c r="AW15" s="26" t="s">
        <v>14</v>
      </c>
      <c r="AX15" s="26" t="s">
        <v>14</v>
      </c>
      <c r="AY15" s="26" t="s">
        <v>14</v>
      </c>
      <c r="AZ15" s="26" t="s">
        <v>14</v>
      </c>
      <c r="BA15" s="26" t="s">
        <v>14</v>
      </c>
      <c r="BB15" s="26" t="s">
        <v>14</v>
      </c>
      <c r="BC15" s="26" t="s">
        <v>14</v>
      </c>
      <c r="BD15" s="31">
        <f t="shared" si="0"/>
        <v>0</v>
      </c>
    </row>
    <row r="16" spans="1:57" ht="30" x14ac:dyDescent="0.25">
      <c r="A16" s="129" t="s">
        <v>204</v>
      </c>
      <c r="B16" s="127" t="s">
        <v>11</v>
      </c>
      <c r="C16" s="14" t="s">
        <v>211</v>
      </c>
      <c r="D16" s="32">
        <v>2</v>
      </c>
      <c r="E16" s="32">
        <v>2</v>
      </c>
      <c r="F16" s="32">
        <v>2</v>
      </c>
      <c r="G16" s="32">
        <v>2</v>
      </c>
      <c r="H16" s="32">
        <v>2</v>
      </c>
      <c r="I16" s="32">
        <v>2</v>
      </c>
      <c r="J16" s="32">
        <v>2</v>
      </c>
      <c r="K16" s="32">
        <v>2</v>
      </c>
      <c r="L16" s="32">
        <v>2</v>
      </c>
      <c r="M16" s="32">
        <v>2</v>
      </c>
      <c r="N16" s="32">
        <v>2</v>
      </c>
      <c r="O16" s="32">
        <v>2</v>
      </c>
      <c r="P16" s="32">
        <v>2</v>
      </c>
      <c r="Q16" s="32">
        <v>2</v>
      </c>
      <c r="R16" s="32">
        <v>2</v>
      </c>
      <c r="S16" s="32"/>
      <c r="T16" s="32"/>
      <c r="U16" s="30" t="s">
        <v>14</v>
      </c>
      <c r="V16" s="30" t="s">
        <v>14</v>
      </c>
      <c r="W16" s="32">
        <v>1</v>
      </c>
      <c r="X16" s="33">
        <v>1</v>
      </c>
      <c r="Y16" s="66"/>
      <c r="Z16" s="67"/>
      <c r="AA16" s="66"/>
      <c r="AB16" s="66"/>
      <c r="AC16" s="66"/>
      <c r="AD16" s="32">
        <v>2</v>
      </c>
      <c r="AE16" s="32">
        <v>2</v>
      </c>
      <c r="AF16" s="32">
        <v>2</v>
      </c>
      <c r="AG16" s="32">
        <v>2</v>
      </c>
      <c r="AH16" s="32">
        <v>2</v>
      </c>
      <c r="AI16" s="25">
        <v>2</v>
      </c>
      <c r="AJ16" s="25">
        <v>2</v>
      </c>
      <c r="AK16" s="25">
        <v>2</v>
      </c>
      <c r="AL16" s="25">
        <v>2</v>
      </c>
      <c r="AM16" s="25">
        <v>2</v>
      </c>
      <c r="AN16" s="25">
        <v>2</v>
      </c>
      <c r="AO16" s="25">
        <v>2</v>
      </c>
      <c r="AP16" s="25">
        <v>3</v>
      </c>
      <c r="AQ16" s="25">
        <v>3</v>
      </c>
      <c r="AR16" s="25">
        <v>1</v>
      </c>
      <c r="AS16" s="25">
        <v>5</v>
      </c>
      <c r="AT16" s="25">
        <v>3</v>
      </c>
      <c r="AU16" s="26" t="s">
        <v>14</v>
      </c>
      <c r="AV16" s="26" t="s">
        <v>14</v>
      </c>
      <c r="AW16" s="26" t="s">
        <v>14</v>
      </c>
      <c r="AX16" s="26" t="s">
        <v>14</v>
      </c>
      <c r="AY16" s="26" t="s">
        <v>14</v>
      </c>
      <c r="AZ16" s="26" t="s">
        <v>14</v>
      </c>
      <c r="BA16" s="26" t="s">
        <v>14</v>
      </c>
      <c r="BB16" s="26" t="s">
        <v>14</v>
      </c>
      <c r="BC16" s="26" t="s">
        <v>14</v>
      </c>
      <c r="BD16" s="88">
        <f>SUM(D16:BC16)</f>
        <v>71</v>
      </c>
    </row>
    <row r="17" spans="1:57" x14ac:dyDescent="0.25">
      <c r="A17" s="130"/>
      <c r="B17" s="128"/>
      <c r="C17" s="25" t="s">
        <v>8</v>
      </c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0" t="s">
        <v>14</v>
      </c>
      <c r="V17" s="30" t="s">
        <v>14</v>
      </c>
      <c r="W17" s="32"/>
      <c r="X17" s="33"/>
      <c r="Y17" s="66"/>
      <c r="Z17" s="67"/>
      <c r="AA17" s="66"/>
      <c r="AB17" s="66"/>
      <c r="AC17" s="66"/>
      <c r="AD17" s="32"/>
      <c r="AE17" s="32"/>
      <c r="AF17" s="32"/>
      <c r="AG17" s="32"/>
      <c r="AH17" s="32"/>
      <c r="AI17" s="25"/>
      <c r="AJ17" s="25"/>
      <c r="AK17" s="25"/>
      <c r="AL17" s="25"/>
      <c r="AM17" s="25"/>
      <c r="AN17" s="25"/>
      <c r="AO17" s="25"/>
      <c r="AP17" s="25"/>
      <c r="AQ17" s="25"/>
      <c r="AR17" s="25"/>
      <c r="AS17" s="25"/>
      <c r="AT17" s="25"/>
      <c r="AU17" s="26" t="s">
        <v>14</v>
      </c>
      <c r="AV17" s="26" t="s">
        <v>14</v>
      </c>
      <c r="AW17" s="26" t="s">
        <v>14</v>
      </c>
      <c r="AX17" s="26" t="s">
        <v>14</v>
      </c>
      <c r="AY17" s="26" t="s">
        <v>14</v>
      </c>
      <c r="AZ17" s="26" t="s">
        <v>14</v>
      </c>
      <c r="BA17" s="26" t="s">
        <v>14</v>
      </c>
      <c r="BB17" s="26" t="s">
        <v>14</v>
      </c>
      <c r="BC17" s="26" t="s">
        <v>14</v>
      </c>
      <c r="BD17" s="31">
        <f t="shared" si="0"/>
        <v>0</v>
      </c>
    </row>
    <row r="18" spans="1:57" ht="30" x14ac:dyDescent="0.25">
      <c r="A18" s="129" t="s">
        <v>205</v>
      </c>
      <c r="B18" s="127" t="s">
        <v>12</v>
      </c>
      <c r="C18" s="14" t="s">
        <v>211</v>
      </c>
      <c r="D18" s="32"/>
      <c r="E18" s="32"/>
      <c r="F18" s="32">
        <v>2</v>
      </c>
      <c r="G18" s="32">
        <v>2</v>
      </c>
      <c r="H18" s="32">
        <v>2</v>
      </c>
      <c r="I18" s="32">
        <v>2</v>
      </c>
      <c r="J18" s="32">
        <v>2</v>
      </c>
      <c r="K18" s="32">
        <v>2</v>
      </c>
      <c r="L18" s="32">
        <v>2</v>
      </c>
      <c r="M18" s="32">
        <v>2</v>
      </c>
      <c r="N18" s="32">
        <v>2</v>
      </c>
      <c r="O18" s="32">
        <v>2</v>
      </c>
      <c r="P18" s="32">
        <v>2</v>
      </c>
      <c r="Q18" s="32">
        <v>2</v>
      </c>
      <c r="R18" s="32">
        <v>2</v>
      </c>
      <c r="S18" s="32">
        <v>2</v>
      </c>
      <c r="T18" s="32">
        <v>2</v>
      </c>
      <c r="U18" s="30" t="s">
        <v>14</v>
      </c>
      <c r="V18" s="30" t="s">
        <v>14</v>
      </c>
      <c r="W18" s="32"/>
      <c r="X18" s="33"/>
      <c r="Y18" s="66"/>
      <c r="Z18" s="67"/>
      <c r="AA18" s="66"/>
      <c r="AB18" s="66"/>
      <c r="AC18" s="66"/>
      <c r="AD18" s="32"/>
      <c r="AE18" s="32"/>
      <c r="AF18" s="32"/>
      <c r="AG18" s="32"/>
      <c r="AH18" s="32"/>
      <c r="AI18" s="25"/>
      <c r="AJ18" s="25"/>
      <c r="AK18" s="25"/>
      <c r="AL18" s="25"/>
      <c r="AM18" s="25"/>
      <c r="AN18" s="25"/>
      <c r="AO18" s="25"/>
      <c r="AP18" s="25"/>
      <c r="AQ18" s="25"/>
      <c r="AR18" s="25"/>
      <c r="AS18" s="25"/>
      <c r="AT18" s="25"/>
      <c r="AU18" s="26" t="s">
        <v>14</v>
      </c>
      <c r="AV18" s="26" t="s">
        <v>14</v>
      </c>
      <c r="AW18" s="26" t="s">
        <v>14</v>
      </c>
      <c r="AX18" s="26" t="s">
        <v>14</v>
      </c>
      <c r="AY18" s="26" t="s">
        <v>14</v>
      </c>
      <c r="AZ18" s="26" t="s">
        <v>14</v>
      </c>
      <c r="BA18" s="26" t="s">
        <v>14</v>
      </c>
      <c r="BB18" s="26" t="s">
        <v>14</v>
      </c>
      <c r="BC18" s="26" t="s">
        <v>14</v>
      </c>
      <c r="BD18" s="88">
        <f>SUM(D18:BC18)</f>
        <v>30</v>
      </c>
    </row>
    <row r="19" spans="1:57" x14ac:dyDescent="0.25">
      <c r="A19" s="130"/>
      <c r="B19" s="128"/>
      <c r="C19" s="25" t="s">
        <v>8</v>
      </c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0" t="s">
        <v>14</v>
      </c>
      <c r="V19" s="30" t="s">
        <v>14</v>
      </c>
      <c r="W19" s="32"/>
      <c r="X19" s="33"/>
      <c r="Y19" s="66"/>
      <c r="Z19" s="67"/>
      <c r="AA19" s="66"/>
      <c r="AB19" s="66"/>
      <c r="AC19" s="66"/>
      <c r="AD19" s="32"/>
      <c r="AE19" s="32"/>
      <c r="AF19" s="32"/>
      <c r="AG19" s="32"/>
      <c r="AH19" s="32"/>
      <c r="AI19" s="25"/>
      <c r="AJ19" s="25"/>
      <c r="AK19" s="25"/>
      <c r="AL19" s="25"/>
      <c r="AM19" s="25"/>
      <c r="AN19" s="25"/>
      <c r="AO19" s="25"/>
      <c r="AP19" s="25"/>
      <c r="AQ19" s="25"/>
      <c r="AR19" s="25"/>
      <c r="AS19" s="25"/>
      <c r="AT19" s="25"/>
      <c r="AU19" s="26" t="s">
        <v>14</v>
      </c>
      <c r="AV19" s="26" t="s">
        <v>14</v>
      </c>
      <c r="AW19" s="26" t="s">
        <v>14</v>
      </c>
      <c r="AX19" s="26" t="s">
        <v>14</v>
      </c>
      <c r="AY19" s="26" t="s">
        <v>14</v>
      </c>
      <c r="AZ19" s="26" t="s">
        <v>14</v>
      </c>
      <c r="BA19" s="26" t="s">
        <v>14</v>
      </c>
      <c r="BB19" s="26" t="s">
        <v>14</v>
      </c>
      <c r="BC19" s="26" t="s">
        <v>14</v>
      </c>
      <c r="BD19" s="31">
        <f t="shared" si="0"/>
        <v>0</v>
      </c>
    </row>
    <row r="20" spans="1:57" ht="30" x14ac:dyDescent="0.25">
      <c r="A20" s="129" t="s">
        <v>206</v>
      </c>
      <c r="B20" s="127" t="s">
        <v>84</v>
      </c>
      <c r="C20" s="14" t="s">
        <v>211</v>
      </c>
      <c r="D20" s="32">
        <v>5</v>
      </c>
      <c r="E20" s="32">
        <v>5</v>
      </c>
      <c r="F20" s="32">
        <v>5</v>
      </c>
      <c r="G20" s="32">
        <v>5</v>
      </c>
      <c r="H20" s="32">
        <v>5</v>
      </c>
      <c r="I20" s="32">
        <v>5</v>
      </c>
      <c r="J20" s="32">
        <v>5</v>
      </c>
      <c r="K20" s="32">
        <v>5</v>
      </c>
      <c r="L20" s="32">
        <v>5</v>
      </c>
      <c r="M20" s="32">
        <v>5</v>
      </c>
      <c r="N20" s="32">
        <v>5</v>
      </c>
      <c r="O20" s="32">
        <v>7</v>
      </c>
      <c r="P20" s="32">
        <v>7</v>
      </c>
      <c r="Q20" s="32">
        <v>7</v>
      </c>
      <c r="R20" s="32">
        <v>7</v>
      </c>
      <c r="S20" s="32">
        <v>6</v>
      </c>
      <c r="T20" s="32">
        <v>6</v>
      </c>
      <c r="U20" s="30" t="s">
        <v>14</v>
      </c>
      <c r="V20" s="30" t="s">
        <v>14</v>
      </c>
      <c r="W20" s="32">
        <v>4</v>
      </c>
      <c r="X20" s="33">
        <v>4</v>
      </c>
      <c r="Y20" s="66"/>
      <c r="Z20" s="67"/>
      <c r="AA20" s="66"/>
      <c r="AB20" s="66"/>
      <c r="AC20" s="66"/>
      <c r="AD20" s="32">
        <v>5</v>
      </c>
      <c r="AE20" s="32">
        <v>5</v>
      </c>
      <c r="AF20" s="32">
        <v>5</v>
      </c>
      <c r="AG20" s="32">
        <v>5</v>
      </c>
      <c r="AH20" s="32">
        <v>5</v>
      </c>
      <c r="AI20" s="25">
        <v>5</v>
      </c>
      <c r="AJ20" s="25">
        <v>5</v>
      </c>
      <c r="AK20" s="25">
        <v>5</v>
      </c>
      <c r="AL20" s="25">
        <v>5</v>
      </c>
      <c r="AM20" s="25">
        <v>5</v>
      </c>
      <c r="AN20" s="25">
        <v>5</v>
      </c>
      <c r="AO20" s="25">
        <v>5</v>
      </c>
      <c r="AP20" s="25">
        <v>5</v>
      </c>
      <c r="AQ20" s="25">
        <v>3</v>
      </c>
      <c r="AR20" s="25">
        <v>2</v>
      </c>
      <c r="AS20" s="25"/>
      <c r="AT20" s="25"/>
      <c r="AU20" s="26" t="s">
        <v>14</v>
      </c>
      <c r="AV20" s="26" t="s">
        <v>14</v>
      </c>
      <c r="AW20" s="26" t="s">
        <v>14</v>
      </c>
      <c r="AX20" s="26" t="s">
        <v>14</v>
      </c>
      <c r="AY20" s="26" t="s">
        <v>14</v>
      </c>
      <c r="AZ20" s="26" t="s">
        <v>14</v>
      </c>
      <c r="BA20" s="26" t="s">
        <v>14</v>
      </c>
      <c r="BB20" s="26" t="s">
        <v>14</v>
      </c>
      <c r="BC20" s="26" t="s">
        <v>14</v>
      </c>
      <c r="BD20" s="88">
        <f>SUM(D20:BC20)</f>
        <v>173</v>
      </c>
    </row>
    <row r="21" spans="1:57" x14ac:dyDescent="0.25">
      <c r="A21" s="130"/>
      <c r="B21" s="128"/>
      <c r="C21" s="25" t="s">
        <v>8</v>
      </c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0" t="s">
        <v>14</v>
      </c>
      <c r="V21" s="30" t="s">
        <v>14</v>
      </c>
      <c r="W21" s="32"/>
      <c r="X21" s="33"/>
      <c r="Y21" s="66"/>
      <c r="Z21" s="67"/>
      <c r="AA21" s="66"/>
      <c r="AB21" s="66"/>
      <c r="AC21" s="66"/>
      <c r="AD21" s="32"/>
      <c r="AE21" s="32"/>
      <c r="AF21" s="32"/>
      <c r="AG21" s="32"/>
      <c r="AH21" s="32"/>
      <c r="AI21" s="25"/>
      <c r="AJ21" s="25"/>
      <c r="AK21" s="25"/>
      <c r="AL21" s="25"/>
      <c r="AM21" s="25"/>
      <c r="AN21" s="25"/>
      <c r="AO21" s="25"/>
      <c r="AP21" s="25"/>
      <c r="AQ21" s="25"/>
      <c r="AR21" s="25"/>
      <c r="AS21" s="25"/>
      <c r="AT21" s="25"/>
      <c r="AU21" s="26" t="s">
        <v>14</v>
      </c>
      <c r="AV21" s="26" t="s">
        <v>14</v>
      </c>
      <c r="AW21" s="26" t="s">
        <v>14</v>
      </c>
      <c r="AX21" s="26" t="s">
        <v>14</v>
      </c>
      <c r="AY21" s="26" t="s">
        <v>14</v>
      </c>
      <c r="AZ21" s="26" t="s">
        <v>14</v>
      </c>
      <c r="BA21" s="26" t="s">
        <v>14</v>
      </c>
      <c r="BB21" s="26" t="s">
        <v>14</v>
      </c>
      <c r="BC21" s="26" t="s">
        <v>14</v>
      </c>
      <c r="BD21" s="31">
        <f t="shared" si="0"/>
        <v>0</v>
      </c>
    </row>
    <row r="22" spans="1:57" ht="30" x14ac:dyDescent="0.25">
      <c r="A22" s="129" t="s">
        <v>207</v>
      </c>
      <c r="B22" s="127" t="s">
        <v>143</v>
      </c>
      <c r="C22" s="14" t="s">
        <v>211</v>
      </c>
      <c r="D22" s="32">
        <v>2</v>
      </c>
      <c r="E22" s="32">
        <v>2</v>
      </c>
      <c r="F22" s="32">
        <v>2</v>
      </c>
      <c r="G22" s="32">
        <v>2</v>
      </c>
      <c r="H22" s="32">
        <v>2</v>
      </c>
      <c r="I22" s="32">
        <v>2</v>
      </c>
      <c r="J22" s="32">
        <v>2</v>
      </c>
      <c r="K22" s="32">
        <v>2</v>
      </c>
      <c r="L22" s="32">
        <v>2</v>
      </c>
      <c r="M22" s="32">
        <v>2</v>
      </c>
      <c r="N22" s="32">
        <v>2</v>
      </c>
      <c r="O22" s="32">
        <v>2</v>
      </c>
      <c r="P22" s="32">
        <v>2</v>
      </c>
      <c r="Q22" s="32">
        <v>2</v>
      </c>
      <c r="R22" s="32">
        <v>2</v>
      </c>
      <c r="S22" s="32">
        <v>2</v>
      </c>
      <c r="T22" s="32">
        <v>4</v>
      </c>
      <c r="U22" s="30" t="s">
        <v>14</v>
      </c>
      <c r="V22" s="30" t="s">
        <v>14</v>
      </c>
      <c r="W22" s="32">
        <v>2</v>
      </c>
      <c r="X22" s="33">
        <v>2</v>
      </c>
      <c r="Y22" s="66"/>
      <c r="Z22" s="67"/>
      <c r="AA22" s="66"/>
      <c r="AB22" s="66"/>
      <c r="AC22" s="66"/>
      <c r="AD22" s="32">
        <v>5</v>
      </c>
      <c r="AE22" s="32">
        <v>5</v>
      </c>
      <c r="AF22" s="32">
        <v>5</v>
      </c>
      <c r="AG22" s="32">
        <v>5</v>
      </c>
      <c r="AH22" s="32">
        <v>5</v>
      </c>
      <c r="AI22" s="25">
        <v>5</v>
      </c>
      <c r="AJ22" s="25">
        <v>5</v>
      </c>
      <c r="AK22" s="25">
        <v>5</v>
      </c>
      <c r="AL22" s="25">
        <v>5</v>
      </c>
      <c r="AM22" s="25">
        <v>5</v>
      </c>
      <c r="AN22" s="25">
        <v>4</v>
      </c>
      <c r="AO22" s="25">
        <v>4</v>
      </c>
      <c r="AP22" s="25">
        <v>4</v>
      </c>
      <c r="AQ22" s="25">
        <v>4</v>
      </c>
      <c r="AR22" s="25">
        <v>2</v>
      </c>
      <c r="AS22" s="25">
        <v>6</v>
      </c>
      <c r="AT22" s="25">
        <v>1</v>
      </c>
      <c r="AU22" s="26" t="s">
        <v>14</v>
      </c>
      <c r="AV22" s="26" t="s">
        <v>14</v>
      </c>
      <c r="AW22" s="26" t="s">
        <v>14</v>
      </c>
      <c r="AX22" s="26" t="s">
        <v>14</v>
      </c>
      <c r="AY22" s="26" t="s">
        <v>14</v>
      </c>
      <c r="AZ22" s="26" t="s">
        <v>14</v>
      </c>
      <c r="BA22" s="26" t="s">
        <v>14</v>
      </c>
      <c r="BB22" s="26" t="s">
        <v>14</v>
      </c>
      <c r="BC22" s="26" t="s">
        <v>14</v>
      </c>
      <c r="BD22" s="24">
        <f t="shared" si="0"/>
        <v>115</v>
      </c>
    </row>
    <row r="23" spans="1:57" x14ac:dyDescent="0.25">
      <c r="A23" s="130"/>
      <c r="B23" s="128"/>
      <c r="C23" s="25" t="s">
        <v>8</v>
      </c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0" t="s">
        <v>14</v>
      </c>
      <c r="V23" s="30" t="s">
        <v>14</v>
      </c>
      <c r="W23" s="32"/>
      <c r="X23" s="33"/>
      <c r="Y23" s="66"/>
      <c r="Z23" s="67"/>
      <c r="AA23" s="66"/>
      <c r="AB23" s="66"/>
      <c r="AC23" s="66"/>
      <c r="AD23" s="32"/>
      <c r="AE23" s="32"/>
      <c r="AF23" s="32"/>
      <c r="AG23" s="32"/>
      <c r="AH23" s="32"/>
      <c r="AI23" s="32"/>
      <c r="AJ23" s="32"/>
      <c r="AK23" s="32"/>
      <c r="AL23" s="32"/>
      <c r="AM23" s="32"/>
      <c r="AN23" s="32"/>
      <c r="AO23" s="32"/>
      <c r="AP23" s="32"/>
      <c r="AQ23" s="32"/>
      <c r="AR23" s="32"/>
      <c r="AS23" s="32"/>
      <c r="AT23" s="32"/>
      <c r="AU23" s="26" t="s">
        <v>14</v>
      </c>
      <c r="AV23" s="26" t="s">
        <v>14</v>
      </c>
      <c r="AW23" s="26" t="s">
        <v>14</v>
      </c>
      <c r="AX23" s="26" t="s">
        <v>14</v>
      </c>
      <c r="AY23" s="26" t="s">
        <v>14</v>
      </c>
      <c r="AZ23" s="26" t="s">
        <v>14</v>
      </c>
      <c r="BA23" s="26" t="s">
        <v>14</v>
      </c>
      <c r="BB23" s="26" t="s">
        <v>14</v>
      </c>
      <c r="BC23" s="26" t="s">
        <v>14</v>
      </c>
      <c r="BD23" s="34">
        <f t="shared" si="0"/>
        <v>0</v>
      </c>
    </row>
    <row r="24" spans="1:57" ht="30" x14ac:dyDescent="0.25">
      <c r="A24" s="129" t="s">
        <v>208</v>
      </c>
      <c r="B24" s="127" t="s">
        <v>237</v>
      </c>
      <c r="C24" s="14" t="s">
        <v>211</v>
      </c>
      <c r="D24" s="27">
        <v>2</v>
      </c>
      <c r="E24" s="27">
        <v>4</v>
      </c>
      <c r="F24" s="27">
        <v>4</v>
      </c>
      <c r="G24" s="27">
        <v>4</v>
      </c>
      <c r="H24" s="27">
        <v>4</v>
      </c>
      <c r="I24" s="27">
        <v>2</v>
      </c>
      <c r="J24" s="27">
        <v>2</v>
      </c>
      <c r="K24" s="27">
        <v>2</v>
      </c>
      <c r="L24" s="27">
        <v>2</v>
      </c>
      <c r="M24" s="27">
        <v>2</v>
      </c>
      <c r="N24" s="27">
        <v>2</v>
      </c>
      <c r="O24" s="27">
        <v>2</v>
      </c>
      <c r="P24" s="27">
        <v>2</v>
      </c>
      <c r="Q24" s="27">
        <v>2</v>
      </c>
      <c r="R24" s="27">
        <v>2</v>
      </c>
      <c r="S24" s="32">
        <v>4</v>
      </c>
      <c r="T24" s="32">
        <v>4</v>
      </c>
      <c r="U24" s="30" t="s">
        <v>14</v>
      </c>
      <c r="V24" s="30" t="s">
        <v>14</v>
      </c>
      <c r="W24" s="27">
        <v>1</v>
      </c>
      <c r="X24" s="115">
        <v>1</v>
      </c>
      <c r="Y24" s="64"/>
      <c r="Z24" s="65"/>
      <c r="AA24" s="64"/>
      <c r="AB24" s="66"/>
      <c r="AC24" s="66"/>
      <c r="AD24" s="32">
        <v>2</v>
      </c>
      <c r="AE24" s="32">
        <v>2</v>
      </c>
      <c r="AF24" s="32">
        <v>2</v>
      </c>
      <c r="AG24" s="32">
        <v>2</v>
      </c>
      <c r="AH24" s="32">
        <v>2</v>
      </c>
      <c r="AI24" s="32">
        <v>2</v>
      </c>
      <c r="AJ24" s="32">
        <v>3</v>
      </c>
      <c r="AK24" s="32">
        <v>5</v>
      </c>
      <c r="AL24" s="32">
        <v>5</v>
      </c>
      <c r="AM24" s="32">
        <v>5</v>
      </c>
      <c r="AN24" s="32">
        <v>6</v>
      </c>
      <c r="AO24" s="25">
        <v>6</v>
      </c>
      <c r="AP24" s="25">
        <v>5</v>
      </c>
      <c r="AQ24" s="25">
        <v>5</v>
      </c>
      <c r="AR24" s="25"/>
      <c r="AS24" s="25">
        <v>6</v>
      </c>
      <c r="AT24" s="25">
        <v>1</v>
      </c>
      <c r="AU24" s="26" t="s">
        <v>14</v>
      </c>
      <c r="AV24" s="26" t="s">
        <v>14</v>
      </c>
      <c r="AW24" s="26" t="s">
        <v>14</v>
      </c>
      <c r="AX24" s="26" t="s">
        <v>14</v>
      </c>
      <c r="AY24" s="26" t="s">
        <v>14</v>
      </c>
      <c r="AZ24" s="26" t="s">
        <v>14</v>
      </c>
      <c r="BA24" s="26" t="s">
        <v>14</v>
      </c>
      <c r="BB24" s="26" t="s">
        <v>14</v>
      </c>
      <c r="BC24" s="26" t="s">
        <v>14</v>
      </c>
      <c r="BD24" s="24">
        <f t="shared" si="0"/>
        <v>107</v>
      </c>
    </row>
    <row r="25" spans="1:57" x14ac:dyDescent="0.25">
      <c r="A25" s="130"/>
      <c r="B25" s="128"/>
      <c r="C25" s="25" t="s">
        <v>8</v>
      </c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0" t="s">
        <v>14</v>
      </c>
      <c r="V25" s="30" t="s">
        <v>14</v>
      </c>
      <c r="W25" s="32"/>
      <c r="X25" s="33"/>
      <c r="Y25" s="66"/>
      <c r="Z25" s="67"/>
      <c r="AA25" s="66"/>
      <c r="AB25" s="66"/>
      <c r="AC25" s="66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25"/>
      <c r="AO25" s="25"/>
      <c r="AP25" s="25"/>
      <c r="AQ25" s="25"/>
      <c r="AR25" s="25"/>
      <c r="AS25" s="25"/>
      <c r="AT25" s="25"/>
      <c r="AU25" s="26" t="s">
        <v>14</v>
      </c>
      <c r="AV25" s="26" t="s">
        <v>14</v>
      </c>
      <c r="AW25" s="26" t="s">
        <v>14</v>
      </c>
      <c r="AX25" s="26" t="s">
        <v>14</v>
      </c>
      <c r="AY25" s="26" t="s">
        <v>14</v>
      </c>
      <c r="AZ25" s="26" t="s">
        <v>14</v>
      </c>
      <c r="BA25" s="26" t="s">
        <v>14</v>
      </c>
      <c r="BB25" s="26" t="s">
        <v>14</v>
      </c>
      <c r="BC25" s="26" t="s">
        <v>14</v>
      </c>
      <c r="BD25" s="31">
        <f t="shared" si="0"/>
        <v>0</v>
      </c>
    </row>
    <row r="26" spans="1:57" ht="30" x14ac:dyDescent="0.25">
      <c r="A26" s="127" t="s">
        <v>147</v>
      </c>
      <c r="B26" s="127" t="s">
        <v>13</v>
      </c>
      <c r="C26" s="14" t="s">
        <v>211</v>
      </c>
      <c r="D26" s="32">
        <v>2</v>
      </c>
      <c r="E26" s="32">
        <v>2</v>
      </c>
      <c r="F26" s="32">
        <v>2</v>
      </c>
      <c r="G26" s="32">
        <v>2</v>
      </c>
      <c r="H26" s="32">
        <v>2</v>
      </c>
      <c r="I26" s="32">
        <v>4</v>
      </c>
      <c r="J26" s="32">
        <v>4</v>
      </c>
      <c r="K26" s="32">
        <v>4</v>
      </c>
      <c r="L26" s="32">
        <v>2</v>
      </c>
      <c r="M26" s="32">
        <v>2</v>
      </c>
      <c r="N26" s="32">
        <v>2</v>
      </c>
      <c r="O26" s="32">
        <v>2</v>
      </c>
      <c r="P26" s="32">
        <v>2</v>
      </c>
      <c r="Q26" s="32">
        <v>2</v>
      </c>
      <c r="R26" s="32">
        <v>2</v>
      </c>
      <c r="S26" s="32">
        <v>2</v>
      </c>
      <c r="T26" s="32">
        <v>2</v>
      </c>
      <c r="U26" s="30" t="s">
        <v>14</v>
      </c>
      <c r="V26" s="30" t="s">
        <v>14</v>
      </c>
      <c r="W26" s="32"/>
      <c r="X26" s="33"/>
      <c r="Y26" s="66"/>
      <c r="Z26" s="67"/>
      <c r="AA26" s="66"/>
      <c r="AB26" s="66"/>
      <c r="AC26" s="66"/>
      <c r="AD26" s="32"/>
      <c r="AE26" s="32"/>
      <c r="AF26" s="32"/>
      <c r="AG26" s="32"/>
      <c r="AH26" s="32"/>
      <c r="AI26" s="25"/>
      <c r="AJ26" s="25"/>
      <c r="AK26" s="25"/>
      <c r="AL26" s="25"/>
      <c r="AM26" s="25"/>
      <c r="AN26" s="25"/>
      <c r="AO26" s="25"/>
      <c r="AP26" s="25"/>
      <c r="AQ26" s="25"/>
      <c r="AR26" s="25"/>
      <c r="AS26" s="25"/>
      <c r="AT26" s="25"/>
      <c r="AU26" s="26" t="s">
        <v>14</v>
      </c>
      <c r="AV26" s="26" t="s">
        <v>14</v>
      </c>
      <c r="AW26" s="26" t="s">
        <v>14</v>
      </c>
      <c r="AX26" s="26" t="s">
        <v>14</v>
      </c>
      <c r="AY26" s="26" t="s">
        <v>14</v>
      </c>
      <c r="AZ26" s="26" t="s">
        <v>14</v>
      </c>
      <c r="BA26" s="26" t="s">
        <v>14</v>
      </c>
      <c r="BB26" s="26" t="s">
        <v>14</v>
      </c>
      <c r="BC26" s="26" t="s">
        <v>14</v>
      </c>
      <c r="BD26" s="24">
        <f t="shared" si="0"/>
        <v>40</v>
      </c>
    </row>
    <row r="27" spans="1:57" x14ac:dyDescent="0.25">
      <c r="A27" s="131"/>
      <c r="B27" s="128"/>
      <c r="C27" s="25" t="s">
        <v>8</v>
      </c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0" t="s">
        <v>14</v>
      </c>
      <c r="V27" s="30" t="s">
        <v>14</v>
      </c>
      <c r="W27" s="32"/>
      <c r="X27" s="33"/>
      <c r="Y27" s="66"/>
      <c r="Z27" s="67"/>
      <c r="AA27" s="66"/>
      <c r="AB27" s="66"/>
      <c r="AC27" s="66"/>
      <c r="AD27" s="32"/>
      <c r="AE27" s="32"/>
      <c r="AF27" s="32"/>
      <c r="AG27" s="32"/>
      <c r="AH27" s="32"/>
      <c r="AI27" s="32"/>
      <c r="AJ27" s="32"/>
      <c r="AK27" s="32"/>
      <c r="AL27" s="32"/>
      <c r="AM27" s="32"/>
      <c r="AN27" s="25"/>
      <c r="AO27" s="25"/>
      <c r="AP27" s="25"/>
      <c r="AQ27" s="25"/>
      <c r="AR27" s="25"/>
      <c r="AS27" s="25"/>
      <c r="AT27" s="25"/>
      <c r="AU27" s="26" t="s">
        <v>14</v>
      </c>
      <c r="AV27" s="26" t="s">
        <v>14</v>
      </c>
      <c r="AW27" s="26" t="s">
        <v>14</v>
      </c>
      <c r="AX27" s="26" t="s">
        <v>14</v>
      </c>
      <c r="AY27" s="26" t="s">
        <v>14</v>
      </c>
      <c r="AZ27" s="26" t="s">
        <v>14</v>
      </c>
      <c r="BA27" s="26" t="s">
        <v>14</v>
      </c>
      <c r="BB27" s="26" t="s">
        <v>14</v>
      </c>
      <c r="BC27" s="26" t="s">
        <v>14</v>
      </c>
      <c r="BD27" s="31">
        <f t="shared" si="0"/>
        <v>0</v>
      </c>
    </row>
    <row r="28" spans="1:57" ht="30" x14ac:dyDescent="0.25">
      <c r="A28" s="129" t="s">
        <v>246</v>
      </c>
      <c r="B28" s="127" t="s">
        <v>85</v>
      </c>
      <c r="C28" s="14" t="s">
        <v>211</v>
      </c>
      <c r="D28" s="32">
        <v>5</v>
      </c>
      <c r="E28" s="32">
        <v>6</v>
      </c>
      <c r="F28" s="32">
        <v>4</v>
      </c>
      <c r="G28" s="32">
        <v>4</v>
      </c>
      <c r="H28" s="32">
        <v>4</v>
      </c>
      <c r="I28" s="32">
        <v>4</v>
      </c>
      <c r="J28" s="32">
        <v>4</v>
      </c>
      <c r="K28" s="32">
        <v>4</v>
      </c>
      <c r="L28" s="32">
        <v>4</v>
      </c>
      <c r="M28" s="32">
        <v>4</v>
      </c>
      <c r="N28" s="32">
        <v>6</v>
      </c>
      <c r="O28" s="32">
        <v>4</v>
      </c>
      <c r="P28" s="32">
        <v>4</v>
      </c>
      <c r="Q28" s="32">
        <v>6</v>
      </c>
      <c r="R28" s="32">
        <v>6</v>
      </c>
      <c r="S28" s="32">
        <v>8</v>
      </c>
      <c r="T28" s="32">
        <v>6</v>
      </c>
      <c r="U28" s="30" t="s">
        <v>14</v>
      </c>
      <c r="V28" s="30" t="s">
        <v>14</v>
      </c>
      <c r="W28" s="32"/>
      <c r="X28" s="33"/>
      <c r="Y28" s="66"/>
      <c r="Z28" s="67"/>
      <c r="AA28" s="66"/>
      <c r="AB28" s="66"/>
      <c r="AC28" s="66"/>
      <c r="AD28" s="32"/>
      <c r="AE28" s="32"/>
      <c r="AF28" s="32"/>
      <c r="AG28" s="32"/>
      <c r="AH28" s="32"/>
      <c r="AI28" s="25"/>
      <c r="AJ28" s="25"/>
      <c r="AK28" s="25"/>
      <c r="AL28" s="25"/>
      <c r="AM28" s="25"/>
      <c r="AN28" s="25"/>
      <c r="AO28" s="25"/>
      <c r="AP28" s="25"/>
      <c r="AQ28" s="25"/>
      <c r="AR28" s="25"/>
      <c r="AS28" s="25"/>
      <c r="AT28" s="25"/>
      <c r="AU28" s="26" t="s">
        <v>14</v>
      </c>
      <c r="AV28" s="26" t="s">
        <v>14</v>
      </c>
      <c r="AW28" s="26" t="s">
        <v>14</v>
      </c>
      <c r="AX28" s="26" t="s">
        <v>14</v>
      </c>
      <c r="AY28" s="26" t="s">
        <v>14</v>
      </c>
      <c r="AZ28" s="26" t="s">
        <v>14</v>
      </c>
      <c r="BA28" s="26" t="s">
        <v>14</v>
      </c>
      <c r="BB28" s="30" t="s">
        <v>14</v>
      </c>
      <c r="BC28" s="30" t="s">
        <v>14</v>
      </c>
      <c r="BD28" s="24">
        <f t="shared" si="0"/>
        <v>83</v>
      </c>
    </row>
    <row r="29" spans="1:57" x14ac:dyDescent="0.25">
      <c r="A29" s="130"/>
      <c r="B29" s="128"/>
      <c r="C29" s="25" t="s">
        <v>8</v>
      </c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0" t="s">
        <v>14</v>
      </c>
      <c r="V29" s="30" t="s">
        <v>14</v>
      </c>
      <c r="W29" s="32"/>
      <c r="X29" s="33"/>
      <c r="Y29" s="66"/>
      <c r="Z29" s="67"/>
      <c r="AA29" s="66"/>
      <c r="AB29" s="66"/>
      <c r="AC29" s="66"/>
      <c r="AD29" s="32"/>
      <c r="AE29" s="32"/>
      <c r="AF29" s="32"/>
      <c r="AG29" s="32"/>
      <c r="AH29" s="32"/>
      <c r="AI29" s="32"/>
      <c r="AJ29" s="32"/>
      <c r="AK29" s="32"/>
      <c r="AL29" s="32"/>
      <c r="AM29" s="25"/>
      <c r="AN29" s="25"/>
      <c r="AO29" s="25"/>
      <c r="AP29" s="25"/>
      <c r="AQ29" s="25"/>
      <c r="AR29" s="25"/>
      <c r="AS29" s="25"/>
      <c r="AT29" s="25"/>
      <c r="AU29" s="26" t="s">
        <v>14</v>
      </c>
      <c r="AV29" s="26" t="s">
        <v>14</v>
      </c>
      <c r="AW29" s="26" t="s">
        <v>14</v>
      </c>
      <c r="AX29" s="26" t="s">
        <v>14</v>
      </c>
      <c r="AY29" s="26" t="s">
        <v>14</v>
      </c>
      <c r="AZ29" s="26" t="s">
        <v>14</v>
      </c>
      <c r="BA29" s="26" t="s">
        <v>14</v>
      </c>
      <c r="BB29" s="30" t="s">
        <v>14</v>
      </c>
      <c r="BC29" s="30" t="s">
        <v>14</v>
      </c>
      <c r="BD29" s="31">
        <f t="shared" si="0"/>
        <v>0</v>
      </c>
    </row>
    <row r="30" spans="1:57" x14ac:dyDescent="0.25">
      <c r="A30" s="90"/>
      <c r="B30" s="89" t="s">
        <v>218</v>
      </c>
      <c r="C30" s="14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0" t="s">
        <v>14</v>
      </c>
      <c r="V30" s="30" t="s">
        <v>14</v>
      </c>
      <c r="W30" s="32"/>
      <c r="X30" s="33"/>
      <c r="Y30" s="66"/>
      <c r="Z30" s="67"/>
      <c r="AA30" s="66"/>
      <c r="AB30" s="66"/>
      <c r="AC30" s="66"/>
      <c r="AD30" s="32"/>
      <c r="AE30" s="32"/>
      <c r="AF30" s="32"/>
      <c r="AG30" s="32"/>
      <c r="AH30" s="32"/>
      <c r="AI30" s="25"/>
      <c r="AJ30" s="25"/>
      <c r="AK30" s="25"/>
      <c r="AL30" s="25"/>
      <c r="AM30" s="32"/>
      <c r="AN30" s="32"/>
      <c r="AO30" s="25"/>
      <c r="AP30" s="25"/>
      <c r="AQ30" s="25"/>
      <c r="AR30" s="25"/>
      <c r="AS30" s="25"/>
      <c r="AT30" s="25"/>
      <c r="AU30" s="26" t="s">
        <v>14</v>
      </c>
      <c r="AV30" s="26" t="s">
        <v>14</v>
      </c>
      <c r="AW30" s="26" t="s">
        <v>14</v>
      </c>
      <c r="AX30" s="26" t="s">
        <v>14</v>
      </c>
      <c r="AY30" s="26" t="s">
        <v>14</v>
      </c>
      <c r="AZ30" s="26" t="s">
        <v>14</v>
      </c>
      <c r="BA30" s="26" t="s">
        <v>14</v>
      </c>
      <c r="BB30" s="30" t="s">
        <v>14</v>
      </c>
      <c r="BC30" s="30" t="s">
        <v>14</v>
      </c>
      <c r="BD30" s="24">
        <f t="shared" si="0"/>
        <v>0</v>
      </c>
    </row>
    <row r="31" spans="1:57" s="16" customFormat="1" x14ac:dyDescent="0.25">
      <c r="A31" s="35" t="s">
        <v>16</v>
      </c>
      <c r="B31" s="29" t="s">
        <v>17</v>
      </c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99"/>
      <c r="Y31" s="62"/>
      <c r="Z31" s="63"/>
      <c r="AA31" s="62"/>
      <c r="AB31" s="62"/>
      <c r="AC31" s="62"/>
      <c r="AD31" s="30"/>
      <c r="AE31" s="30"/>
      <c r="AF31" s="30"/>
      <c r="AG31" s="30"/>
      <c r="AH31" s="30"/>
      <c r="AI31" s="26"/>
      <c r="AJ31" s="26"/>
      <c r="AK31" s="26"/>
      <c r="AL31" s="26"/>
      <c r="AM31" s="26"/>
      <c r="AN31" s="26"/>
      <c r="AO31" s="26"/>
      <c r="AP31" s="26"/>
      <c r="AQ31" s="26"/>
      <c r="AR31" s="26"/>
      <c r="AS31" s="26"/>
      <c r="AT31" s="26"/>
      <c r="AU31" s="26"/>
      <c r="AV31" s="26"/>
      <c r="AW31" s="26"/>
      <c r="AX31" s="26"/>
      <c r="AY31" s="26"/>
      <c r="AZ31" s="26"/>
      <c r="BA31" s="26"/>
      <c r="BB31" s="30"/>
      <c r="BC31" s="30"/>
      <c r="BD31" s="31"/>
      <c r="BE31" s="10"/>
    </row>
    <row r="32" spans="1:57" ht="30" x14ac:dyDescent="0.25">
      <c r="A32" s="129" t="s">
        <v>225</v>
      </c>
      <c r="B32" s="127" t="s">
        <v>212</v>
      </c>
      <c r="C32" s="14" t="s">
        <v>211</v>
      </c>
      <c r="D32" s="32">
        <v>4</v>
      </c>
      <c r="E32" s="32">
        <v>4</v>
      </c>
      <c r="F32" s="32">
        <v>4</v>
      </c>
      <c r="G32" s="32">
        <v>2</v>
      </c>
      <c r="H32" s="32">
        <v>4</v>
      </c>
      <c r="I32" s="32">
        <v>4</v>
      </c>
      <c r="J32" s="32">
        <v>2</v>
      </c>
      <c r="K32" s="32">
        <v>2</v>
      </c>
      <c r="L32" s="32">
        <v>2</v>
      </c>
      <c r="M32" s="32">
        <v>2</v>
      </c>
      <c r="N32" s="32">
        <v>2</v>
      </c>
      <c r="O32" s="32"/>
      <c r="P32" s="32"/>
      <c r="Q32" s="32"/>
      <c r="R32" s="32"/>
      <c r="S32" s="32"/>
      <c r="T32" s="32"/>
      <c r="U32" s="30" t="s">
        <v>14</v>
      </c>
      <c r="V32" s="30" t="s">
        <v>14</v>
      </c>
      <c r="W32" s="32"/>
      <c r="X32" s="33"/>
      <c r="Y32" s="66"/>
      <c r="Z32" s="67"/>
      <c r="AA32" s="66"/>
      <c r="AB32" s="66"/>
      <c r="AC32" s="66"/>
      <c r="AD32" s="32"/>
      <c r="AE32" s="32"/>
      <c r="AF32" s="32"/>
      <c r="AG32" s="32"/>
      <c r="AH32" s="32"/>
      <c r="AI32" s="25"/>
      <c r="AJ32" s="25"/>
      <c r="AK32" s="25"/>
      <c r="AL32" s="25"/>
      <c r="AM32" s="25"/>
      <c r="AN32" s="25"/>
      <c r="AO32" s="25"/>
      <c r="AP32" s="25"/>
      <c r="AQ32" s="25"/>
      <c r="AR32" s="25"/>
      <c r="AS32" s="25"/>
      <c r="AT32" s="25"/>
      <c r="AU32" s="26" t="s">
        <v>14</v>
      </c>
      <c r="AV32" s="26" t="s">
        <v>14</v>
      </c>
      <c r="AW32" s="26" t="s">
        <v>14</v>
      </c>
      <c r="AX32" s="26" t="s">
        <v>14</v>
      </c>
      <c r="AY32" s="26" t="s">
        <v>14</v>
      </c>
      <c r="AZ32" s="26" t="s">
        <v>14</v>
      </c>
      <c r="BA32" s="26" t="s">
        <v>14</v>
      </c>
      <c r="BB32" s="30" t="s">
        <v>14</v>
      </c>
      <c r="BC32" s="30" t="s">
        <v>14</v>
      </c>
      <c r="BD32" s="24">
        <f>SUM(C32:BC32)</f>
        <v>32</v>
      </c>
    </row>
    <row r="33" spans="1:57" x14ac:dyDescent="0.25">
      <c r="A33" s="130"/>
      <c r="B33" s="128"/>
      <c r="C33" s="25" t="s">
        <v>8</v>
      </c>
      <c r="D33" s="32">
        <v>1</v>
      </c>
      <c r="E33" s="32">
        <v>1</v>
      </c>
      <c r="F33" s="32">
        <v>2</v>
      </c>
      <c r="G33" s="32"/>
      <c r="H33" s="32"/>
      <c r="I33" s="32"/>
      <c r="J33" s="32"/>
      <c r="K33" s="32"/>
      <c r="L33" s="32"/>
      <c r="M33" s="32">
        <v>1</v>
      </c>
      <c r="N33" s="32"/>
      <c r="O33" s="32"/>
      <c r="P33" s="32"/>
      <c r="Q33" s="32"/>
      <c r="R33" s="32"/>
      <c r="S33" s="32"/>
      <c r="T33" s="32"/>
      <c r="U33" s="30" t="s">
        <v>14</v>
      </c>
      <c r="V33" s="30" t="s">
        <v>14</v>
      </c>
      <c r="W33" s="32"/>
      <c r="X33" s="33"/>
      <c r="Y33" s="66"/>
      <c r="Z33" s="67"/>
      <c r="AA33" s="66"/>
      <c r="AB33" s="66"/>
      <c r="AC33" s="66"/>
      <c r="AD33" s="32"/>
      <c r="AE33" s="32"/>
      <c r="AF33" s="32"/>
      <c r="AG33" s="32"/>
      <c r="AH33" s="32"/>
      <c r="AI33" s="32"/>
      <c r="AJ33" s="32"/>
      <c r="AK33" s="32"/>
      <c r="AL33" s="32"/>
      <c r="AM33" s="25"/>
      <c r="AN33" s="25"/>
      <c r="AO33" s="25"/>
      <c r="AP33" s="25"/>
      <c r="AQ33" s="25"/>
      <c r="AR33" s="25"/>
      <c r="AS33" s="25"/>
      <c r="AT33" s="25"/>
      <c r="AU33" s="26" t="s">
        <v>14</v>
      </c>
      <c r="AV33" s="26" t="s">
        <v>14</v>
      </c>
      <c r="AW33" s="26" t="s">
        <v>14</v>
      </c>
      <c r="AX33" s="26" t="s">
        <v>14</v>
      </c>
      <c r="AY33" s="26" t="s">
        <v>14</v>
      </c>
      <c r="AZ33" s="26" t="s">
        <v>14</v>
      </c>
      <c r="BA33" s="26" t="s">
        <v>14</v>
      </c>
      <c r="BB33" s="30" t="s">
        <v>14</v>
      </c>
      <c r="BC33" s="30" t="s">
        <v>14</v>
      </c>
      <c r="BD33" s="31">
        <f t="shared" ref="BD33:BD35" si="1">SUM(D33:BC33)</f>
        <v>5</v>
      </c>
    </row>
    <row r="34" spans="1:57" ht="30" x14ac:dyDescent="0.25">
      <c r="A34" s="129" t="s">
        <v>228</v>
      </c>
      <c r="B34" s="127" t="s">
        <v>247</v>
      </c>
      <c r="C34" s="14" t="s">
        <v>211</v>
      </c>
      <c r="D34" s="32">
        <v>4</v>
      </c>
      <c r="E34" s="32">
        <v>4</v>
      </c>
      <c r="F34" s="32">
        <v>2</v>
      </c>
      <c r="G34" s="32">
        <v>2</v>
      </c>
      <c r="H34" s="32">
        <v>2</v>
      </c>
      <c r="I34" s="32">
        <v>2</v>
      </c>
      <c r="J34" s="32">
        <v>2</v>
      </c>
      <c r="K34" s="32">
        <v>2</v>
      </c>
      <c r="L34" s="32">
        <v>2</v>
      </c>
      <c r="M34" s="32">
        <v>2</v>
      </c>
      <c r="N34" s="32">
        <v>2</v>
      </c>
      <c r="O34" s="32">
        <v>2</v>
      </c>
      <c r="P34" s="32">
        <v>2</v>
      </c>
      <c r="Q34" s="32">
        <v>2</v>
      </c>
      <c r="R34" s="32">
        <v>2</v>
      </c>
      <c r="S34" s="32">
        <v>2</v>
      </c>
      <c r="T34" s="32"/>
      <c r="U34" s="30" t="s">
        <v>14</v>
      </c>
      <c r="V34" s="30" t="s">
        <v>14</v>
      </c>
      <c r="W34" s="32">
        <v>2</v>
      </c>
      <c r="X34" s="33">
        <v>2</v>
      </c>
      <c r="Y34" s="66"/>
      <c r="Z34" s="67"/>
      <c r="AA34" s="66"/>
      <c r="AB34" s="66"/>
      <c r="AC34" s="66"/>
      <c r="AD34" s="32">
        <v>4</v>
      </c>
      <c r="AE34" s="32">
        <v>4</v>
      </c>
      <c r="AF34" s="32">
        <v>4</v>
      </c>
      <c r="AG34" s="32">
        <v>4</v>
      </c>
      <c r="AH34" s="32">
        <v>4</v>
      </c>
      <c r="AI34" s="32">
        <v>4</v>
      </c>
      <c r="AJ34" s="32">
        <v>3</v>
      </c>
      <c r="AK34" s="32">
        <v>2</v>
      </c>
      <c r="AL34" s="32">
        <v>2</v>
      </c>
      <c r="AM34" s="25"/>
      <c r="AN34" s="25"/>
      <c r="AO34" s="25"/>
      <c r="AP34" s="25"/>
      <c r="AQ34" s="25"/>
      <c r="AR34" s="25"/>
      <c r="AS34" s="25"/>
      <c r="AT34" s="25"/>
      <c r="AU34" s="26" t="s">
        <v>14</v>
      </c>
      <c r="AV34" s="26" t="s">
        <v>14</v>
      </c>
      <c r="AW34" s="26" t="s">
        <v>14</v>
      </c>
      <c r="AX34" s="26" t="s">
        <v>14</v>
      </c>
      <c r="AY34" s="26" t="s">
        <v>14</v>
      </c>
      <c r="AZ34" s="26" t="s">
        <v>14</v>
      </c>
      <c r="BA34" s="26" t="s">
        <v>14</v>
      </c>
      <c r="BB34" s="26" t="s">
        <v>14</v>
      </c>
      <c r="BC34" s="26" t="s">
        <v>14</v>
      </c>
      <c r="BD34" s="24">
        <f t="shared" ref="BD34" si="2">SUM(C34:BC34)</f>
        <v>71</v>
      </c>
    </row>
    <row r="35" spans="1:57" x14ac:dyDescent="0.25">
      <c r="A35" s="130"/>
      <c r="B35" s="128"/>
      <c r="C35" s="25" t="s">
        <v>8</v>
      </c>
      <c r="D35" s="32">
        <v>1</v>
      </c>
      <c r="E35" s="32">
        <v>1</v>
      </c>
      <c r="F35" s="32">
        <v>2</v>
      </c>
      <c r="G35" s="32">
        <v>1</v>
      </c>
      <c r="H35" s="32"/>
      <c r="I35" s="32"/>
      <c r="J35" s="32">
        <v>1</v>
      </c>
      <c r="K35" s="32">
        <v>1</v>
      </c>
      <c r="L35" s="32">
        <v>2</v>
      </c>
      <c r="M35" s="32"/>
      <c r="N35" s="32">
        <v>1</v>
      </c>
      <c r="O35" s="32"/>
      <c r="P35" s="32"/>
      <c r="Q35" s="32"/>
      <c r="R35" s="32"/>
      <c r="S35" s="32"/>
      <c r="T35" s="32">
        <v>1</v>
      </c>
      <c r="U35" s="30" t="s">
        <v>14</v>
      </c>
      <c r="V35" s="30" t="s">
        <v>14</v>
      </c>
      <c r="W35" s="32">
        <v>1</v>
      </c>
      <c r="X35" s="33">
        <v>1</v>
      </c>
      <c r="Y35" s="66"/>
      <c r="Z35" s="67"/>
      <c r="AA35" s="66"/>
      <c r="AB35" s="66"/>
      <c r="AC35" s="66"/>
      <c r="AD35" s="32">
        <v>1</v>
      </c>
      <c r="AE35" s="32">
        <v>1</v>
      </c>
      <c r="AF35" s="32">
        <v>1</v>
      </c>
      <c r="AG35" s="32">
        <v>1</v>
      </c>
      <c r="AH35" s="32">
        <v>1</v>
      </c>
      <c r="AI35" s="32">
        <v>1</v>
      </c>
      <c r="AJ35" s="32">
        <v>2</v>
      </c>
      <c r="AK35" s="32"/>
      <c r="AL35" s="32"/>
      <c r="AM35" s="25"/>
      <c r="AN35" s="25"/>
      <c r="AO35" s="25"/>
      <c r="AP35" s="25"/>
      <c r="AQ35" s="25"/>
      <c r="AR35" s="25"/>
      <c r="AS35" s="25"/>
      <c r="AT35" s="25"/>
      <c r="AU35" s="26" t="s">
        <v>14</v>
      </c>
      <c r="AV35" s="26" t="s">
        <v>14</v>
      </c>
      <c r="AW35" s="26" t="s">
        <v>14</v>
      </c>
      <c r="AX35" s="26" t="s">
        <v>14</v>
      </c>
      <c r="AY35" s="26" t="s">
        <v>14</v>
      </c>
      <c r="AZ35" s="26" t="s">
        <v>14</v>
      </c>
      <c r="BA35" s="26" t="s">
        <v>14</v>
      </c>
      <c r="BB35" s="26" t="s">
        <v>14</v>
      </c>
      <c r="BC35" s="26" t="s">
        <v>14</v>
      </c>
      <c r="BD35" s="31">
        <f t="shared" si="1"/>
        <v>21</v>
      </c>
    </row>
    <row r="36" spans="1:57" s="16" customFormat="1" x14ac:dyDescent="0.25">
      <c r="A36" s="35" t="s">
        <v>20</v>
      </c>
      <c r="B36" s="29" t="s">
        <v>21</v>
      </c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99"/>
      <c r="Y36" s="62"/>
      <c r="Z36" s="63"/>
      <c r="AA36" s="62"/>
      <c r="AB36" s="62"/>
      <c r="AC36" s="62"/>
      <c r="AD36" s="30"/>
      <c r="AE36" s="30"/>
      <c r="AF36" s="30"/>
      <c r="AG36" s="30"/>
      <c r="AH36" s="30"/>
      <c r="AI36" s="26"/>
      <c r="AJ36" s="26"/>
      <c r="AK36" s="26"/>
      <c r="AL36" s="26"/>
      <c r="AM36" s="26"/>
      <c r="AN36" s="26"/>
      <c r="AO36" s="26"/>
      <c r="AP36" s="26"/>
      <c r="AQ36" s="26"/>
      <c r="AR36" s="26"/>
      <c r="AS36" s="26"/>
      <c r="AT36" s="26"/>
      <c r="AU36" s="26"/>
      <c r="AV36" s="26"/>
      <c r="AW36" s="26"/>
      <c r="AX36" s="26"/>
      <c r="AY36" s="26"/>
      <c r="AZ36" s="26"/>
      <c r="BA36" s="26"/>
      <c r="BB36" s="26"/>
      <c r="BC36" s="26"/>
      <c r="BD36" s="31"/>
      <c r="BE36" s="10"/>
    </row>
    <row r="37" spans="1:57" s="16" customFormat="1" ht="30" customHeight="1" x14ac:dyDescent="0.25">
      <c r="A37" s="129" t="s">
        <v>223</v>
      </c>
      <c r="B37" s="127" t="s">
        <v>243</v>
      </c>
      <c r="C37" s="14" t="s">
        <v>211</v>
      </c>
      <c r="D37" s="32"/>
      <c r="E37" s="32"/>
      <c r="F37" s="32"/>
      <c r="G37" s="32">
        <v>4</v>
      </c>
      <c r="H37" s="32">
        <v>4</v>
      </c>
      <c r="I37" s="32">
        <v>4</v>
      </c>
      <c r="J37" s="32">
        <v>4</v>
      </c>
      <c r="K37" s="32">
        <v>4</v>
      </c>
      <c r="L37" s="32">
        <v>4</v>
      </c>
      <c r="M37" s="32">
        <v>4</v>
      </c>
      <c r="N37" s="32">
        <v>4</v>
      </c>
      <c r="O37" s="32">
        <v>2</v>
      </c>
      <c r="P37" s="32">
        <v>2</v>
      </c>
      <c r="Q37" s="32"/>
      <c r="R37" s="32"/>
      <c r="S37" s="32"/>
      <c r="T37" s="32"/>
      <c r="U37" s="30" t="s">
        <v>14</v>
      </c>
      <c r="V37" s="30" t="s">
        <v>14</v>
      </c>
      <c r="W37" s="32"/>
      <c r="X37" s="33"/>
      <c r="Y37" s="66"/>
      <c r="Z37" s="67"/>
      <c r="AA37" s="66"/>
      <c r="AB37" s="66"/>
      <c r="AC37" s="66"/>
      <c r="AD37" s="32"/>
      <c r="AE37" s="32"/>
      <c r="AF37" s="32"/>
      <c r="AG37" s="32"/>
      <c r="AH37" s="32"/>
      <c r="AI37" s="25"/>
      <c r="AJ37" s="25"/>
      <c r="AK37" s="25"/>
      <c r="AL37" s="25"/>
      <c r="AM37" s="25"/>
      <c r="AN37" s="25"/>
      <c r="AO37" s="25"/>
      <c r="AP37" s="25"/>
      <c r="AQ37" s="25"/>
      <c r="AR37" s="25"/>
      <c r="AS37" s="25"/>
      <c r="AT37" s="25"/>
      <c r="AU37" s="26" t="s">
        <v>14</v>
      </c>
      <c r="AV37" s="26" t="s">
        <v>14</v>
      </c>
      <c r="AW37" s="26" t="s">
        <v>14</v>
      </c>
      <c r="AX37" s="26" t="s">
        <v>14</v>
      </c>
      <c r="AY37" s="26" t="s">
        <v>14</v>
      </c>
      <c r="AZ37" s="26" t="s">
        <v>14</v>
      </c>
      <c r="BA37" s="26" t="s">
        <v>14</v>
      </c>
      <c r="BB37" s="26" t="s">
        <v>14</v>
      </c>
      <c r="BC37" s="26" t="s">
        <v>14</v>
      </c>
      <c r="BD37" s="24">
        <f t="shared" ref="BD37:BD41" si="3">SUM(D37:BC37)</f>
        <v>36</v>
      </c>
      <c r="BE37" s="10"/>
    </row>
    <row r="38" spans="1:57" s="16" customFormat="1" x14ac:dyDescent="0.25">
      <c r="A38" s="130"/>
      <c r="B38" s="128"/>
      <c r="C38" s="25" t="s">
        <v>8</v>
      </c>
      <c r="D38" s="32"/>
      <c r="E38" s="32"/>
      <c r="F38" s="32"/>
      <c r="G38" s="32">
        <v>1</v>
      </c>
      <c r="H38" s="32"/>
      <c r="I38" s="32"/>
      <c r="J38" s="32">
        <v>1</v>
      </c>
      <c r="K38" s="32">
        <v>1</v>
      </c>
      <c r="L38" s="32">
        <v>2</v>
      </c>
      <c r="M38" s="32">
        <v>3</v>
      </c>
      <c r="N38" s="32">
        <v>1</v>
      </c>
      <c r="O38" s="32"/>
      <c r="P38" s="32"/>
      <c r="Q38" s="32"/>
      <c r="R38" s="32"/>
      <c r="S38" s="32"/>
      <c r="T38" s="32"/>
      <c r="U38" s="30" t="s">
        <v>14</v>
      </c>
      <c r="V38" s="30" t="s">
        <v>14</v>
      </c>
      <c r="W38" s="32"/>
      <c r="X38" s="33"/>
      <c r="Y38" s="66"/>
      <c r="Z38" s="67"/>
      <c r="AA38" s="66"/>
      <c r="AB38" s="66"/>
      <c r="AC38" s="66"/>
      <c r="AD38" s="32"/>
      <c r="AE38" s="32"/>
      <c r="AF38" s="32"/>
      <c r="AG38" s="32"/>
      <c r="AH38" s="32"/>
      <c r="AI38" s="25"/>
      <c r="AJ38" s="25"/>
      <c r="AK38" s="25"/>
      <c r="AL38" s="25"/>
      <c r="AM38" s="25"/>
      <c r="AN38" s="25"/>
      <c r="AO38" s="25"/>
      <c r="AP38" s="25"/>
      <c r="AQ38" s="25"/>
      <c r="AR38" s="25"/>
      <c r="AS38" s="25"/>
      <c r="AT38" s="25"/>
      <c r="AU38" s="26" t="s">
        <v>14</v>
      </c>
      <c r="AV38" s="26" t="s">
        <v>14</v>
      </c>
      <c r="AW38" s="26" t="s">
        <v>14</v>
      </c>
      <c r="AX38" s="26" t="s">
        <v>14</v>
      </c>
      <c r="AY38" s="26" t="s">
        <v>14</v>
      </c>
      <c r="AZ38" s="26" t="s">
        <v>14</v>
      </c>
      <c r="BA38" s="26" t="s">
        <v>14</v>
      </c>
      <c r="BB38" s="26" t="s">
        <v>14</v>
      </c>
      <c r="BC38" s="26" t="s">
        <v>14</v>
      </c>
      <c r="BD38" s="31">
        <f t="shared" si="3"/>
        <v>9</v>
      </c>
      <c r="BE38" s="10"/>
    </row>
    <row r="39" spans="1:57" s="16" customFormat="1" x14ac:dyDescent="0.25">
      <c r="A39" s="91"/>
      <c r="B39" s="91" t="s">
        <v>214</v>
      </c>
      <c r="C39" s="25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0" t="s">
        <v>14</v>
      </c>
      <c r="V39" s="30" t="s">
        <v>14</v>
      </c>
      <c r="W39" s="32"/>
      <c r="X39" s="33"/>
      <c r="Y39" s="66"/>
      <c r="Z39" s="67"/>
      <c r="AA39" s="66"/>
      <c r="AB39" s="66"/>
      <c r="AC39" s="66"/>
      <c r="AD39" s="32"/>
      <c r="AE39" s="32"/>
      <c r="AF39" s="32"/>
      <c r="AG39" s="32"/>
      <c r="AH39" s="32"/>
      <c r="AI39" s="25"/>
      <c r="AJ39" s="25"/>
      <c r="AK39" s="25"/>
      <c r="AL39" s="25"/>
      <c r="AM39" s="25"/>
      <c r="AN39" s="25"/>
      <c r="AO39" s="25"/>
      <c r="AP39" s="25"/>
      <c r="AQ39" s="25"/>
      <c r="AR39" s="25"/>
      <c r="AS39" s="25"/>
      <c r="AT39" s="25"/>
      <c r="AU39" s="26" t="s">
        <v>14</v>
      </c>
      <c r="AV39" s="26" t="s">
        <v>14</v>
      </c>
      <c r="AW39" s="26" t="s">
        <v>14</v>
      </c>
      <c r="AX39" s="26" t="s">
        <v>14</v>
      </c>
      <c r="AY39" s="26" t="s">
        <v>14</v>
      </c>
      <c r="AZ39" s="26" t="s">
        <v>14</v>
      </c>
      <c r="BA39" s="26" t="s">
        <v>14</v>
      </c>
      <c r="BB39" s="26" t="s">
        <v>14</v>
      </c>
      <c r="BC39" s="26" t="s">
        <v>14</v>
      </c>
      <c r="BD39" s="31">
        <f t="shared" si="3"/>
        <v>0</v>
      </c>
      <c r="BE39" s="10"/>
    </row>
    <row r="40" spans="1:57" s="16" customFormat="1" ht="60" x14ac:dyDescent="0.25">
      <c r="A40" s="39" t="s">
        <v>248</v>
      </c>
      <c r="B40" s="39" t="s">
        <v>249</v>
      </c>
      <c r="C40" s="25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>
        <v>6</v>
      </c>
      <c r="P40" s="32">
        <v>6</v>
      </c>
      <c r="Q40" s="32">
        <v>6</v>
      </c>
      <c r="R40" s="32">
        <v>6</v>
      </c>
      <c r="S40" s="32">
        <v>6</v>
      </c>
      <c r="T40" s="32">
        <v>6</v>
      </c>
      <c r="U40" s="30" t="s">
        <v>14</v>
      </c>
      <c r="V40" s="30" t="s">
        <v>14</v>
      </c>
      <c r="W40" s="32">
        <v>12</v>
      </c>
      <c r="X40" s="33">
        <v>12</v>
      </c>
      <c r="Y40" s="66">
        <v>12</v>
      </c>
      <c r="Z40" s="67"/>
      <c r="AA40" s="66"/>
      <c r="AB40" s="66"/>
      <c r="AC40" s="66"/>
      <c r="AD40" s="32"/>
      <c r="AE40" s="32"/>
      <c r="AF40" s="32"/>
      <c r="AG40" s="32"/>
      <c r="AH40" s="32"/>
      <c r="AI40" s="25"/>
      <c r="AJ40" s="25"/>
      <c r="AK40" s="25"/>
      <c r="AL40" s="25"/>
      <c r="AM40" s="25"/>
      <c r="AN40" s="25"/>
      <c r="AO40" s="25"/>
      <c r="AP40" s="25"/>
      <c r="AQ40" s="25"/>
      <c r="AR40" s="25"/>
      <c r="AS40" s="25"/>
      <c r="AT40" s="25"/>
      <c r="AU40" s="26" t="s">
        <v>14</v>
      </c>
      <c r="AV40" s="26" t="s">
        <v>14</v>
      </c>
      <c r="AW40" s="26" t="s">
        <v>14</v>
      </c>
      <c r="AX40" s="26" t="s">
        <v>14</v>
      </c>
      <c r="AY40" s="26" t="s">
        <v>14</v>
      </c>
      <c r="AZ40" s="26" t="s">
        <v>14</v>
      </c>
      <c r="BA40" s="26" t="s">
        <v>14</v>
      </c>
      <c r="BB40" s="26" t="s">
        <v>14</v>
      </c>
      <c r="BC40" s="26" t="s">
        <v>14</v>
      </c>
      <c r="BD40" s="24">
        <f t="shared" si="3"/>
        <v>72</v>
      </c>
      <c r="BE40" s="10"/>
    </row>
    <row r="41" spans="1:57" s="16" customFormat="1" ht="75" x14ac:dyDescent="0.25">
      <c r="A41" s="94" t="s">
        <v>250</v>
      </c>
      <c r="B41" s="94" t="s">
        <v>251</v>
      </c>
      <c r="C41" s="25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0" t="s">
        <v>14</v>
      </c>
      <c r="V41" s="30" t="s">
        <v>14</v>
      </c>
      <c r="W41" s="32"/>
      <c r="X41" s="33"/>
      <c r="Y41" s="66">
        <v>24</v>
      </c>
      <c r="Z41" s="67">
        <v>36</v>
      </c>
      <c r="AA41" s="66">
        <v>36</v>
      </c>
      <c r="AB41" s="66">
        <v>36</v>
      </c>
      <c r="AC41" s="66">
        <v>12</v>
      </c>
      <c r="AD41" s="32"/>
      <c r="AE41" s="32"/>
      <c r="AF41" s="32"/>
      <c r="AG41" s="32"/>
      <c r="AH41" s="32"/>
      <c r="AI41" s="25"/>
      <c r="AJ41" s="25"/>
      <c r="AK41" s="25"/>
      <c r="AL41" s="25"/>
      <c r="AM41" s="25"/>
      <c r="AN41" s="25"/>
      <c r="AO41" s="25"/>
      <c r="AP41" s="25"/>
      <c r="AQ41" s="25"/>
      <c r="AR41" s="25"/>
      <c r="AS41" s="25"/>
      <c r="AT41" s="25"/>
      <c r="AU41" s="26" t="s">
        <v>14</v>
      </c>
      <c r="AV41" s="26" t="s">
        <v>14</v>
      </c>
      <c r="AW41" s="26" t="s">
        <v>14</v>
      </c>
      <c r="AX41" s="26" t="s">
        <v>14</v>
      </c>
      <c r="AY41" s="26" t="s">
        <v>14</v>
      </c>
      <c r="AZ41" s="26" t="s">
        <v>14</v>
      </c>
      <c r="BA41" s="26" t="s">
        <v>14</v>
      </c>
      <c r="BB41" s="26" t="s">
        <v>14</v>
      </c>
      <c r="BC41" s="26" t="s">
        <v>14</v>
      </c>
      <c r="BD41" s="24">
        <f t="shared" si="3"/>
        <v>144</v>
      </c>
      <c r="BE41" s="10"/>
    </row>
    <row r="42" spans="1:57" ht="30" x14ac:dyDescent="0.25">
      <c r="A42" s="127" t="s">
        <v>222</v>
      </c>
      <c r="B42" s="127" t="s">
        <v>252</v>
      </c>
      <c r="C42" s="14" t="s">
        <v>211</v>
      </c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0" t="s">
        <v>14</v>
      </c>
      <c r="V42" s="30" t="s">
        <v>14</v>
      </c>
      <c r="W42" s="32"/>
      <c r="X42" s="33"/>
      <c r="Y42" s="66"/>
      <c r="Z42" s="67"/>
      <c r="AA42" s="66"/>
      <c r="AB42" s="66"/>
      <c r="AC42" s="66"/>
      <c r="AD42" s="32">
        <v>2</v>
      </c>
      <c r="AE42" s="32">
        <v>4</v>
      </c>
      <c r="AF42" s="32">
        <v>4</v>
      </c>
      <c r="AG42" s="32">
        <v>4</v>
      </c>
      <c r="AH42" s="32">
        <v>4</v>
      </c>
      <c r="AI42" s="25">
        <v>4</v>
      </c>
      <c r="AJ42" s="25">
        <v>4</v>
      </c>
      <c r="AK42" s="25">
        <v>4</v>
      </c>
      <c r="AL42" s="25">
        <v>4</v>
      </c>
      <c r="AM42" s="25">
        <v>4</v>
      </c>
      <c r="AN42" s="25">
        <v>4</v>
      </c>
      <c r="AO42" s="25">
        <v>6</v>
      </c>
      <c r="AP42" s="25">
        <v>4</v>
      </c>
      <c r="AQ42" s="25">
        <v>4</v>
      </c>
      <c r="AR42" s="25">
        <v>2</v>
      </c>
      <c r="AS42" s="25">
        <v>6</v>
      </c>
      <c r="AT42" s="25">
        <v>2</v>
      </c>
      <c r="AU42" s="26" t="s">
        <v>14</v>
      </c>
      <c r="AV42" s="26" t="s">
        <v>14</v>
      </c>
      <c r="AW42" s="26" t="s">
        <v>14</v>
      </c>
      <c r="AX42" s="26" t="s">
        <v>14</v>
      </c>
      <c r="AY42" s="26" t="s">
        <v>14</v>
      </c>
      <c r="AZ42" s="26" t="s">
        <v>14</v>
      </c>
      <c r="BA42" s="26" t="s">
        <v>14</v>
      </c>
      <c r="BB42" s="26" t="s">
        <v>14</v>
      </c>
      <c r="BC42" s="26" t="s">
        <v>14</v>
      </c>
      <c r="BD42" s="24">
        <f>SUM(D42:BC42)</f>
        <v>66</v>
      </c>
    </row>
    <row r="43" spans="1:57" x14ac:dyDescent="0.25">
      <c r="A43" s="151"/>
      <c r="B43" s="128"/>
      <c r="C43" s="25" t="s">
        <v>8</v>
      </c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0" t="s">
        <v>14</v>
      </c>
      <c r="V43" s="30" t="s">
        <v>14</v>
      </c>
      <c r="W43" s="32"/>
      <c r="X43" s="33"/>
      <c r="Y43" s="66"/>
      <c r="Z43" s="67"/>
      <c r="AA43" s="66"/>
      <c r="AB43" s="66"/>
      <c r="AC43" s="66"/>
      <c r="AD43" s="32">
        <v>2</v>
      </c>
      <c r="AE43" s="32">
        <v>1</v>
      </c>
      <c r="AF43" s="32">
        <v>2</v>
      </c>
      <c r="AG43" s="32">
        <v>1</v>
      </c>
      <c r="AH43" s="32">
        <v>1</v>
      </c>
      <c r="AI43" s="25">
        <v>1</v>
      </c>
      <c r="AJ43" s="25">
        <v>2</v>
      </c>
      <c r="AK43" s="25">
        <v>1</v>
      </c>
      <c r="AL43" s="25">
        <v>1</v>
      </c>
      <c r="AM43" s="25">
        <v>1</v>
      </c>
      <c r="AN43" s="25">
        <v>2</v>
      </c>
      <c r="AO43" s="25">
        <v>1</v>
      </c>
      <c r="AP43" s="25">
        <v>1</v>
      </c>
      <c r="AQ43" s="25">
        <v>2</v>
      </c>
      <c r="AR43" s="25">
        <v>2</v>
      </c>
      <c r="AS43" s="25">
        <v>2</v>
      </c>
      <c r="AT43" s="25">
        <v>2</v>
      </c>
      <c r="AU43" s="26" t="s">
        <v>14</v>
      </c>
      <c r="AV43" s="26" t="s">
        <v>14</v>
      </c>
      <c r="AW43" s="26" t="s">
        <v>14</v>
      </c>
      <c r="AX43" s="26" t="s">
        <v>14</v>
      </c>
      <c r="AY43" s="26" t="s">
        <v>14</v>
      </c>
      <c r="AZ43" s="26" t="s">
        <v>14</v>
      </c>
      <c r="BA43" s="26" t="s">
        <v>14</v>
      </c>
      <c r="BB43" s="30" t="s">
        <v>14</v>
      </c>
      <c r="BC43" s="30" t="s">
        <v>14</v>
      </c>
      <c r="BD43" s="31">
        <f>SUM(D43:BC43)</f>
        <v>25</v>
      </c>
    </row>
    <row r="44" spans="1:57" x14ac:dyDescent="0.25">
      <c r="A44" s="9" t="s">
        <v>34</v>
      </c>
      <c r="B44" s="39" t="s">
        <v>33</v>
      </c>
      <c r="C44" s="25"/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0"/>
      <c r="V44" s="30"/>
      <c r="W44" s="32"/>
      <c r="X44" s="33"/>
      <c r="Y44" s="66"/>
      <c r="Z44" s="68"/>
      <c r="AA44" s="69"/>
      <c r="AB44" s="69"/>
      <c r="AC44" s="69">
        <v>24</v>
      </c>
      <c r="AD44" s="25"/>
      <c r="AE44" s="25"/>
      <c r="AF44" s="25"/>
      <c r="AG44" s="25"/>
      <c r="AH44" s="25"/>
      <c r="AI44" s="25"/>
      <c r="AJ44" s="25"/>
      <c r="AK44" s="25"/>
      <c r="AL44" s="25"/>
      <c r="AM44" s="25"/>
      <c r="AN44" s="25"/>
      <c r="AO44" s="25"/>
      <c r="AP44" s="25"/>
      <c r="AQ44" s="25"/>
      <c r="AR44" s="25">
        <v>6</v>
      </c>
      <c r="AS44" s="25"/>
      <c r="AT44" s="25">
        <v>6</v>
      </c>
      <c r="AU44" s="26"/>
      <c r="AV44" s="26"/>
      <c r="AW44" s="26"/>
      <c r="AX44" s="26"/>
      <c r="AY44" s="26"/>
      <c r="AZ44" s="26"/>
      <c r="BA44" s="26"/>
      <c r="BB44" s="30"/>
      <c r="BC44" s="30"/>
      <c r="BD44" s="24">
        <f>SUM(D44:BC44)</f>
        <v>36</v>
      </c>
    </row>
    <row r="45" spans="1:57" ht="32.25" customHeight="1" x14ac:dyDescent="0.25">
      <c r="A45" s="149" t="s">
        <v>217</v>
      </c>
      <c r="B45" s="150"/>
      <c r="C45" s="25"/>
      <c r="D45" s="32">
        <v>34</v>
      </c>
      <c r="E45" s="32">
        <f t="shared" ref="E45:S45" si="4">E8+E10+E12+E14+E16+E18+E20+E22+E24+E26+E28+E32+E34+E37+E40+E41+E42</f>
        <v>34</v>
      </c>
      <c r="F45" s="32">
        <f t="shared" si="4"/>
        <v>32</v>
      </c>
      <c r="G45" s="32">
        <f t="shared" si="4"/>
        <v>34</v>
      </c>
      <c r="H45" s="32">
        <f t="shared" si="4"/>
        <v>36</v>
      </c>
      <c r="I45" s="32">
        <f t="shared" si="4"/>
        <v>36</v>
      </c>
      <c r="J45" s="32">
        <f t="shared" si="4"/>
        <v>34</v>
      </c>
      <c r="K45" s="32">
        <f t="shared" si="4"/>
        <v>34</v>
      </c>
      <c r="L45" s="32">
        <f t="shared" si="4"/>
        <v>32</v>
      </c>
      <c r="M45" s="32">
        <f t="shared" si="4"/>
        <v>32</v>
      </c>
      <c r="N45" s="32">
        <f t="shared" si="4"/>
        <v>34</v>
      </c>
      <c r="O45" s="32">
        <f t="shared" si="4"/>
        <v>36</v>
      </c>
      <c r="P45" s="32">
        <f t="shared" si="4"/>
        <v>36</v>
      </c>
      <c r="Q45" s="32">
        <f t="shared" si="4"/>
        <v>36</v>
      </c>
      <c r="R45" s="32">
        <f t="shared" si="4"/>
        <v>36</v>
      </c>
      <c r="S45" s="32">
        <f t="shared" si="4"/>
        <v>36</v>
      </c>
      <c r="T45" s="32">
        <v>34</v>
      </c>
      <c r="U45" s="30"/>
      <c r="V45" s="30"/>
      <c r="W45" s="32">
        <f>W8+W10+W12+W14+W16+W18+W20+W22+W24+W26+W28+W32+W34+W37+W40+W41+W42+W44</f>
        <v>33</v>
      </c>
      <c r="X45" s="32">
        <f t="shared" ref="X45:AT45" si="5">X8+X10+X12+X14+X16+X18+X20+X22+X24+X26+X28+X32+X34+X37+X40+X41+X42+X44</f>
        <v>33</v>
      </c>
      <c r="Y45" s="32">
        <f t="shared" si="5"/>
        <v>36</v>
      </c>
      <c r="Z45" s="32">
        <f t="shared" si="5"/>
        <v>36</v>
      </c>
      <c r="AA45" s="32">
        <f t="shared" si="5"/>
        <v>36</v>
      </c>
      <c r="AB45" s="32">
        <f t="shared" si="5"/>
        <v>36</v>
      </c>
      <c r="AC45" s="32">
        <f t="shared" si="5"/>
        <v>36</v>
      </c>
      <c r="AD45" s="32">
        <f t="shared" si="5"/>
        <v>31</v>
      </c>
      <c r="AE45" s="32">
        <f t="shared" si="5"/>
        <v>33</v>
      </c>
      <c r="AF45" s="32">
        <f t="shared" si="5"/>
        <v>33</v>
      </c>
      <c r="AG45" s="32">
        <v>33</v>
      </c>
      <c r="AH45" s="32">
        <v>33</v>
      </c>
      <c r="AI45" s="32">
        <v>33</v>
      </c>
      <c r="AJ45" s="32">
        <f t="shared" si="5"/>
        <v>32</v>
      </c>
      <c r="AK45" s="32">
        <v>33</v>
      </c>
      <c r="AL45" s="32">
        <v>33</v>
      </c>
      <c r="AM45" s="32">
        <v>33</v>
      </c>
      <c r="AN45" s="32">
        <v>33</v>
      </c>
      <c r="AO45" s="32">
        <v>33</v>
      </c>
      <c r="AP45" s="32">
        <v>33</v>
      </c>
      <c r="AQ45" s="32">
        <v>33</v>
      </c>
      <c r="AR45" s="32">
        <f t="shared" si="5"/>
        <v>22</v>
      </c>
      <c r="AS45" s="32">
        <f t="shared" si="5"/>
        <v>32</v>
      </c>
      <c r="AT45" s="32">
        <f t="shared" si="5"/>
        <v>22</v>
      </c>
      <c r="AU45" s="26"/>
      <c r="AV45" s="26"/>
      <c r="AW45" s="26"/>
      <c r="AX45" s="26"/>
      <c r="AY45" s="26"/>
      <c r="AZ45" s="26"/>
      <c r="BA45" s="26"/>
      <c r="BB45" s="30"/>
      <c r="BC45" s="30"/>
      <c r="BD45" s="47">
        <f>BD8+BD10+BD22+BD24+BD26+BD28+BD32+BD34+BD37+BD42+BD12+BD14+BD16+BD18+BD40+BD41+BD20</f>
        <v>1299</v>
      </c>
    </row>
    <row r="46" spans="1:57" x14ac:dyDescent="0.25">
      <c r="A46" s="149" t="s">
        <v>23</v>
      </c>
      <c r="B46" s="150"/>
      <c r="C46" s="25"/>
      <c r="D46" s="32">
        <f>D11+D9+D23+D25+D27+D29+D33+D43+D35+D38</f>
        <v>2</v>
      </c>
      <c r="E46" s="32">
        <f t="shared" ref="E46:S46" si="6">E11+E9+E23+E25+E27+E29+E33+E43+E35+E38</f>
        <v>2</v>
      </c>
      <c r="F46" s="32">
        <f t="shared" si="6"/>
        <v>4</v>
      </c>
      <c r="G46" s="32">
        <f t="shared" si="6"/>
        <v>2</v>
      </c>
      <c r="H46" s="32">
        <f t="shared" si="6"/>
        <v>0</v>
      </c>
      <c r="I46" s="32">
        <f t="shared" si="6"/>
        <v>0</v>
      </c>
      <c r="J46" s="32">
        <f t="shared" si="6"/>
        <v>2</v>
      </c>
      <c r="K46" s="32">
        <f t="shared" si="6"/>
        <v>2</v>
      </c>
      <c r="L46" s="32">
        <f t="shared" si="6"/>
        <v>4</v>
      </c>
      <c r="M46" s="32">
        <f t="shared" si="6"/>
        <v>4</v>
      </c>
      <c r="N46" s="32">
        <f t="shared" si="6"/>
        <v>2</v>
      </c>
      <c r="O46" s="32">
        <f t="shared" si="6"/>
        <v>0</v>
      </c>
      <c r="P46" s="32">
        <f t="shared" si="6"/>
        <v>0</v>
      </c>
      <c r="Q46" s="32">
        <f t="shared" si="6"/>
        <v>0</v>
      </c>
      <c r="R46" s="32">
        <f t="shared" si="6"/>
        <v>0</v>
      </c>
      <c r="S46" s="32">
        <f t="shared" si="6"/>
        <v>0</v>
      </c>
      <c r="T46" s="32">
        <v>2</v>
      </c>
      <c r="U46" s="30"/>
      <c r="V46" s="30"/>
      <c r="W46" s="32">
        <v>3</v>
      </c>
      <c r="X46" s="32">
        <v>3</v>
      </c>
      <c r="Y46" s="66">
        <f t="shared" ref="Y46:AT46" si="7">Y11+Y9+Y23+Y25+Y27+Y29+Y33+Y43+Y35+Y38</f>
        <v>0</v>
      </c>
      <c r="Z46" s="66">
        <f t="shared" si="7"/>
        <v>0</v>
      </c>
      <c r="AA46" s="66">
        <f t="shared" si="7"/>
        <v>0</v>
      </c>
      <c r="AB46" s="66">
        <f t="shared" si="7"/>
        <v>0</v>
      </c>
      <c r="AC46" s="66">
        <f t="shared" si="7"/>
        <v>0</v>
      </c>
      <c r="AD46" s="32">
        <v>5</v>
      </c>
      <c r="AE46" s="32">
        <f t="shared" si="7"/>
        <v>2</v>
      </c>
      <c r="AF46" s="32">
        <f t="shared" si="7"/>
        <v>3</v>
      </c>
      <c r="AG46" s="32">
        <v>3</v>
      </c>
      <c r="AH46" s="32">
        <v>3</v>
      </c>
      <c r="AI46" s="32">
        <v>3</v>
      </c>
      <c r="AJ46" s="32">
        <f t="shared" si="7"/>
        <v>4</v>
      </c>
      <c r="AK46" s="32">
        <v>3</v>
      </c>
      <c r="AL46" s="32">
        <v>3</v>
      </c>
      <c r="AM46" s="32">
        <v>3</v>
      </c>
      <c r="AN46" s="32">
        <v>3</v>
      </c>
      <c r="AO46" s="32">
        <v>3</v>
      </c>
      <c r="AP46" s="32">
        <v>3</v>
      </c>
      <c r="AQ46" s="32">
        <v>3</v>
      </c>
      <c r="AR46" s="32">
        <f t="shared" si="7"/>
        <v>2</v>
      </c>
      <c r="AS46" s="32">
        <f t="shared" si="7"/>
        <v>2</v>
      </c>
      <c r="AT46" s="32">
        <f t="shared" si="7"/>
        <v>2</v>
      </c>
      <c r="AU46" s="26"/>
      <c r="AV46" s="26"/>
      <c r="AW46" s="26"/>
      <c r="AX46" s="26"/>
      <c r="AY46" s="26"/>
      <c r="AZ46" s="26"/>
      <c r="BA46" s="26"/>
      <c r="BB46" s="30"/>
      <c r="BC46" s="30"/>
      <c r="BD46" s="24"/>
    </row>
    <row r="47" spans="1:57" x14ac:dyDescent="0.25">
      <c r="A47" s="149" t="s">
        <v>24</v>
      </c>
      <c r="B47" s="150"/>
      <c r="C47" s="32"/>
      <c r="D47" s="32">
        <f>SUM(D45:D46)</f>
        <v>36</v>
      </c>
      <c r="E47" s="32">
        <f>SUM(E45:E46)</f>
        <v>36</v>
      </c>
      <c r="F47" s="32">
        <f>SUM(F45:F46)</f>
        <v>36</v>
      </c>
      <c r="G47" s="32">
        <f t="shared" ref="G47:S47" si="8">SUM(G45:G46)</f>
        <v>36</v>
      </c>
      <c r="H47" s="32">
        <f t="shared" si="8"/>
        <v>36</v>
      </c>
      <c r="I47" s="32">
        <f t="shared" si="8"/>
        <v>36</v>
      </c>
      <c r="J47" s="32">
        <f t="shared" si="8"/>
        <v>36</v>
      </c>
      <c r="K47" s="32">
        <f t="shared" si="8"/>
        <v>36</v>
      </c>
      <c r="L47" s="32">
        <f t="shared" si="8"/>
        <v>36</v>
      </c>
      <c r="M47" s="32">
        <f t="shared" si="8"/>
        <v>36</v>
      </c>
      <c r="N47" s="32">
        <f t="shared" si="8"/>
        <v>36</v>
      </c>
      <c r="O47" s="32">
        <f t="shared" si="8"/>
        <v>36</v>
      </c>
      <c r="P47" s="32">
        <f t="shared" si="8"/>
        <v>36</v>
      </c>
      <c r="Q47" s="32">
        <f t="shared" si="8"/>
        <v>36</v>
      </c>
      <c r="R47" s="32">
        <f t="shared" si="8"/>
        <v>36</v>
      </c>
      <c r="S47" s="32">
        <f t="shared" si="8"/>
        <v>36</v>
      </c>
      <c r="T47" s="32">
        <f>SUM(T45:T46)</f>
        <v>36</v>
      </c>
      <c r="U47" s="30"/>
      <c r="V47" s="30"/>
      <c r="W47" s="32">
        <f>SUM(W45:W46)</f>
        <v>36</v>
      </c>
      <c r="X47" s="33">
        <f>SUM(X45:X46)</f>
        <v>36</v>
      </c>
      <c r="Y47" s="66">
        <f>SUM(Y45:Y46)</f>
        <v>36</v>
      </c>
      <c r="Z47" s="67">
        <f t="shared" ref="Z47:AL47" si="9">SUM(Z45:Z46)</f>
        <v>36</v>
      </c>
      <c r="AA47" s="66">
        <f t="shared" si="9"/>
        <v>36</v>
      </c>
      <c r="AB47" s="66">
        <f t="shared" si="9"/>
        <v>36</v>
      </c>
      <c r="AC47" s="66">
        <f t="shared" si="9"/>
        <v>36</v>
      </c>
      <c r="AD47" s="32">
        <f t="shared" si="9"/>
        <v>36</v>
      </c>
      <c r="AE47" s="32">
        <f t="shared" si="9"/>
        <v>35</v>
      </c>
      <c r="AF47" s="32">
        <f t="shared" si="9"/>
        <v>36</v>
      </c>
      <c r="AG47" s="32">
        <f t="shared" si="9"/>
        <v>36</v>
      </c>
      <c r="AH47" s="32">
        <f t="shared" si="9"/>
        <v>36</v>
      </c>
      <c r="AI47" s="32">
        <f t="shared" si="9"/>
        <v>36</v>
      </c>
      <c r="AJ47" s="32">
        <f t="shared" si="9"/>
        <v>36</v>
      </c>
      <c r="AK47" s="32">
        <f t="shared" si="9"/>
        <v>36</v>
      </c>
      <c r="AL47" s="32">
        <f t="shared" si="9"/>
        <v>36</v>
      </c>
      <c r="AM47" s="32">
        <f>SUM(AM45:AM46)</f>
        <v>36</v>
      </c>
      <c r="AN47" s="32">
        <f>SUM(AN45:AN46)</f>
        <v>36</v>
      </c>
      <c r="AO47" s="32">
        <f>SUM(AO45:AO46)</f>
        <v>36</v>
      </c>
      <c r="AP47" s="32">
        <f t="shared" ref="AP47:AT47" si="10">SUM(AP45:AP46)</f>
        <v>36</v>
      </c>
      <c r="AQ47" s="32">
        <f t="shared" si="10"/>
        <v>36</v>
      </c>
      <c r="AR47" s="32">
        <f t="shared" si="10"/>
        <v>24</v>
      </c>
      <c r="AS47" s="32">
        <f t="shared" si="10"/>
        <v>34</v>
      </c>
      <c r="AT47" s="32">
        <f t="shared" si="10"/>
        <v>24</v>
      </c>
      <c r="AU47" s="26"/>
      <c r="AV47" s="26"/>
      <c r="AW47" s="26"/>
      <c r="AX47" s="26"/>
      <c r="AY47" s="26"/>
      <c r="AZ47" s="26"/>
      <c r="BA47" s="26"/>
      <c r="BB47" s="30"/>
      <c r="BC47" s="30"/>
      <c r="BD47" s="48">
        <v>7</v>
      </c>
    </row>
    <row r="48" spans="1:57" x14ac:dyDescent="0.25">
      <c r="B48" s="12" t="s">
        <v>31</v>
      </c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71"/>
      <c r="Z48" s="70"/>
      <c r="AA48" s="70"/>
      <c r="AB48" s="111"/>
      <c r="AC48" s="111"/>
      <c r="AD48" s="49"/>
      <c r="AE48" s="49"/>
      <c r="AF48" s="49"/>
      <c r="AG48" s="49"/>
      <c r="AH48" s="49"/>
      <c r="AI48" s="49"/>
      <c r="AJ48" s="49"/>
      <c r="AK48" s="49"/>
      <c r="AL48" s="49"/>
    </row>
    <row r="49" spans="2:25" x14ac:dyDescent="0.25">
      <c r="B49" s="7" t="s">
        <v>27</v>
      </c>
      <c r="Y49" s="71"/>
    </row>
    <row r="50" spans="2:25" x14ac:dyDescent="0.25">
      <c r="Y50" s="71"/>
    </row>
    <row r="51" spans="2:25" x14ac:dyDescent="0.25">
      <c r="Y51" s="71"/>
    </row>
    <row r="52" spans="2:25" x14ac:dyDescent="0.25">
      <c r="Y52" s="71"/>
    </row>
    <row r="53" spans="2:25" x14ac:dyDescent="0.25">
      <c r="Y53" s="71"/>
    </row>
    <row r="54" spans="2:25" x14ac:dyDescent="0.25">
      <c r="Y54" s="71"/>
    </row>
    <row r="55" spans="2:25" x14ac:dyDescent="0.25">
      <c r="Y55" s="71"/>
    </row>
    <row r="56" spans="2:25" x14ac:dyDescent="0.25">
      <c r="Y56" s="71"/>
    </row>
    <row r="57" spans="2:25" x14ac:dyDescent="0.25">
      <c r="Y57" s="71"/>
    </row>
    <row r="58" spans="2:25" x14ac:dyDescent="0.25">
      <c r="Y58" s="71"/>
    </row>
    <row r="59" spans="2:25" x14ac:dyDescent="0.25">
      <c r="Y59" s="71"/>
    </row>
    <row r="60" spans="2:25" x14ac:dyDescent="0.25">
      <c r="Y60" s="71"/>
    </row>
    <row r="61" spans="2:25" x14ac:dyDescent="0.25">
      <c r="Y61" s="71"/>
    </row>
    <row r="62" spans="2:25" x14ac:dyDescent="0.25">
      <c r="Y62" s="71"/>
    </row>
    <row r="63" spans="2:25" x14ac:dyDescent="0.25">
      <c r="Y63" s="71"/>
    </row>
    <row r="64" spans="2:25" x14ac:dyDescent="0.25">
      <c r="Y64" s="71"/>
    </row>
    <row r="65" spans="25:25" x14ac:dyDescent="0.25">
      <c r="Y65" s="71"/>
    </row>
    <row r="66" spans="25:25" x14ac:dyDescent="0.25">
      <c r="Y66" s="71"/>
    </row>
    <row r="67" spans="25:25" x14ac:dyDescent="0.25">
      <c r="Y67" s="71"/>
    </row>
    <row r="68" spans="25:25" x14ac:dyDescent="0.25">
      <c r="Y68" s="71"/>
    </row>
    <row r="69" spans="25:25" x14ac:dyDescent="0.25">
      <c r="Y69" s="71"/>
    </row>
    <row r="70" spans="25:25" x14ac:dyDescent="0.25">
      <c r="Y70" s="71"/>
    </row>
    <row r="71" spans="25:25" x14ac:dyDescent="0.25">
      <c r="Y71" s="71"/>
    </row>
    <row r="72" spans="25:25" x14ac:dyDescent="0.25">
      <c r="Y72" s="71"/>
    </row>
    <row r="73" spans="25:25" x14ac:dyDescent="0.25">
      <c r="Y73" s="71"/>
    </row>
    <row r="74" spans="25:25" x14ac:dyDescent="0.25">
      <c r="Y74" s="71"/>
    </row>
    <row r="75" spans="25:25" x14ac:dyDescent="0.25">
      <c r="Y75" s="71"/>
    </row>
    <row r="76" spans="25:25" x14ac:dyDescent="0.25">
      <c r="Y76" s="71"/>
    </row>
    <row r="77" spans="25:25" x14ac:dyDescent="0.25">
      <c r="Y77" s="71"/>
    </row>
    <row r="78" spans="25:25" x14ac:dyDescent="0.25">
      <c r="Y78" s="71"/>
    </row>
    <row r="79" spans="25:25" x14ac:dyDescent="0.25">
      <c r="Y79" s="71"/>
    </row>
    <row r="80" spans="25:25" x14ac:dyDescent="0.25">
      <c r="Y80" s="71"/>
    </row>
    <row r="81" spans="25:25" x14ac:dyDescent="0.25">
      <c r="Y81" s="71"/>
    </row>
    <row r="82" spans="25:25" x14ac:dyDescent="0.25">
      <c r="Y82" s="71"/>
    </row>
    <row r="83" spans="25:25" x14ac:dyDescent="0.25">
      <c r="Y83" s="71"/>
    </row>
    <row r="84" spans="25:25" x14ac:dyDescent="0.25">
      <c r="Y84" s="71"/>
    </row>
    <row r="85" spans="25:25" x14ac:dyDescent="0.25">
      <c r="Y85" s="71"/>
    </row>
    <row r="86" spans="25:25" x14ac:dyDescent="0.25">
      <c r="Y86" s="71"/>
    </row>
    <row r="87" spans="25:25" x14ac:dyDescent="0.25">
      <c r="Y87" s="71"/>
    </row>
    <row r="88" spans="25:25" x14ac:dyDescent="0.25">
      <c r="Y88" s="71"/>
    </row>
    <row r="89" spans="25:25" x14ac:dyDescent="0.25">
      <c r="Y89" s="71"/>
    </row>
    <row r="90" spans="25:25" x14ac:dyDescent="0.25">
      <c r="Y90" s="71"/>
    </row>
    <row r="91" spans="25:25" x14ac:dyDescent="0.25">
      <c r="Y91" s="71"/>
    </row>
    <row r="92" spans="25:25" x14ac:dyDescent="0.25">
      <c r="Y92" s="71"/>
    </row>
    <row r="93" spans="25:25" x14ac:dyDescent="0.25">
      <c r="Y93" s="71"/>
    </row>
    <row r="94" spans="25:25" x14ac:dyDescent="0.25">
      <c r="Y94" s="71"/>
    </row>
    <row r="95" spans="25:25" x14ac:dyDescent="0.25">
      <c r="Y95" s="71"/>
    </row>
    <row r="96" spans="25:25" x14ac:dyDescent="0.25">
      <c r="Y96" s="71"/>
    </row>
    <row r="97" spans="25:25" x14ac:dyDescent="0.25">
      <c r="Y97" s="71"/>
    </row>
    <row r="98" spans="25:25" x14ac:dyDescent="0.25">
      <c r="Y98" s="71"/>
    </row>
    <row r="99" spans="25:25" x14ac:dyDescent="0.25">
      <c r="Y99" s="71"/>
    </row>
    <row r="100" spans="25:25" x14ac:dyDescent="0.25">
      <c r="Y100" s="71"/>
    </row>
    <row r="101" spans="25:25" x14ac:dyDescent="0.25">
      <c r="Y101" s="71"/>
    </row>
    <row r="102" spans="25:25" x14ac:dyDescent="0.25">
      <c r="Y102" s="71"/>
    </row>
    <row r="103" spans="25:25" x14ac:dyDescent="0.25">
      <c r="Y103" s="71"/>
    </row>
    <row r="104" spans="25:25" x14ac:dyDescent="0.25">
      <c r="Y104" s="71"/>
    </row>
    <row r="105" spans="25:25" x14ac:dyDescent="0.25">
      <c r="Y105" s="71"/>
    </row>
    <row r="106" spans="25:25" x14ac:dyDescent="0.25">
      <c r="Y106" s="71"/>
    </row>
    <row r="107" spans="25:25" x14ac:dyDescent="0.25">
      <c r="Y107" s="71"/>
    </row>
    <row r="108" spans="25:25" x14ac:dyDescent="0.25">
      <c r="Y108" s="71"/>
    </row>
    <row r="109" spans="25:25" x14ac:dyDescent="0.25">
      <c r="Y109" s="71"/>
    </row>
    <row r="110" spans="25:25" x14ac:dyDescent="0.25">
      <c r="Y110" s="71"/>
    </row>
    <row r="111" spans="25:25" x14ac:dyDescent="0.25">
      <c r="Y111" s="71"/>
    </row>
    <row r="112" spans="25:25" x14ac:dyDescent="0.25">
      <c r="Y112" s="71"/>
    </row>
    <row r="113" spans="25:25" x14ac:dyDescent="0.25">
      <c r="Y113" s="71"/>
    </row>
    <row r="114" spans="25:25" x14ac:dyDescent="0.25">
      <c r="Y114" s="71"/>
    </row>
    <row r="115" spans="25:25" x14ac:dyDescent="0.25">
      <c r="Y115" s="71"/>
    </row>
    <row r="116" spans="25:25" x14ac:dyDescent="0.25">
      <c r="Y116" s="71"/>
    </row>
    <row r="117" spans="25:25" x14ac:dyDescent="0.25">
      <c r="Y117" s="71"/>
    </row>
    <row r="118" spans="25:25" x14ac:dyDescent="0.25">
      <c r="Y118" s="71"/>
    </row>
    <row r="119" spans="25:25" x14ac:dyDescent="0.25">
      <c r="Y119" s="71"/>
    </row>
    <row r="120" spans="25:25" x14ac:dyDescent="0.25">
      <c r="Y120" s="71"/>
    </row>
    <row r="121" spans="25:25" x14ac:dyDescent="0.25">
      <c r="Y121" s="71"/>
    </row>
    <row r="122" spans="25:25" x14ac:dyDescent="0.25">
      <c r="Y122" s="71"/>
    </row>
    <row r="123" spans="25:25" x14ac:dyDescent="0.25">
      <c r="Y123" s="71"/>
    </row>
    <row r="124" spans="25:25" x14ac:dyDescent="0.25">
      <c r="Y124" s="71"/>
    </row>
    <row r="125" spans="25:25" x14ac:dyDescent="0.25">
      <c r="Y125" s="71"/>
    </row>
    <row r="126" spans="25:25" x14ac:dyDescent="0.25">
      <c r="Y126" s="71"/>
    </row>
    <row r="127" spans="25:25" x14ac:dyDescent="0.25">
      <c r="Y127" s="71"/>
    </row>
    <row r="128" spans="25:25" x14ac:dyDescent="0.25">
      <c r="Y128" s="71"/>
    </row>
    <row r="129" spans="25:25" x14ac:dyDescent="0.25">
      <c r="Y129" s="71"/>
    </row>
    <row r="130" spans="25:25" x14ac:dyDescent="0.25">
      <c r="Y130" s="71"/>
    </row>
    <row r="131" spans="25:25" x14ac:dyDescent="0.25">
      <c r="Y131" s="71"/>
    </row>
    <row r="132" spans="25:25" x14ac:dyDescent="0.25">
      <c r="Y132" s="71"/>
    </row>
    <row r="133" spans="25:25" x14ac:dyDescent="0.25">
      <c r="Y133" s="71"/>
    </row>
    <row r="134" spans="25:25" x14ac:dyDescent="0.25">
      <c r="Y134" s="71"/>
    </row>
    <row r="135" spans="25:25" x14ac:dyDescent="0.25">
      <c r="Y135" s="71"/>
    </row>
    <row r="136" spans="25:25" x14ac:dyDescent="0.25">
      <c r="Y136" s="71"/>
    </row>
    <row r="137" spans="25:25" x14ac:dyDescent="0.25">
      <c r="Y137" s="71"/>
    </row>
    <row r="138" spans="25:25" x14ac:dyDescent="0.25">
      <c r="Y138" s="71"/>
    </row>
    <row r="139" spans="25:25" x14ac:dyDescent="0.25">
      <c r="Y139" s="71"/>
    </row>
    <row r="140" spans="25:25" x14ac:dyDescent="0.25">
      <c r="Y140" s="71"/>
    </row>
    <row r="141" spans="25:25" x14ac:dyDescent="0.25">
      <c r="Y141" s="71"/>
    </row>
    <row r="142" spans="25:25" x14ac:dyDescent="0.25">
      <c r="Y142" s="71"/>
    </row>
    <row r="143" spans="25:25" x14ac:dyDescent="0.25">
      <c r="Y143" s="71"/>
    </row>
    <row r="144" spans="25:25" x14ac:dyDescent="0.25">
      <c r="Y144" s="71"/>
    </row>
    <row r="145" spans="25:25" x14ac:dyDescent="0.25">
      <c r="Y145" s="71"/>
    </row>
    <row r="146" spans="25:25" x14ac:dyDescent="0.25">
      <c r="Y146" s="71"/>
    </row>
    <row r="147" spans="25:25" x14ac:dyDescent="0.25">
      <c r="Y147" s="71"/>
    </row>
    <row r="148" spans="25:25" x14ac:dyDescent="0.25">
      <c r="Y148" s="71"/>
    </row>
    <row r="149" spans="25:25" x14ac:dyDescent="0.25">
      <c r="Y149" s="71"/>
    </row>
    <row r="150" spans="25:25" x14ac:dyDescent="0.25">
      <c r="Y150" s="71"/>
    </row>
    <row r="151" spans="25:25" x14ac:dyDescent="0.25">
      <c r="Y151" s="71"/>
    </row>
    <row r="152" spans="25:25" x14ac:dyDescent="0.25">
      <c r="Y152" s="71"/>
    </row>
    <row r="153" spans="25:25" x14ac:dyDescent="0.25">
      <c r="Y153" s="71"/>
    </row>
    <row r="154" spans="25:25" x14ac:dyDescent="0.25">
      <c r="Y154" s="71"/>
    </row>
    <row r="155" spans="25:25" x14ac:dyDescent="0.25">
      <c r="Y155" s="71"/>
    </row>
    <row r="156" spans="25:25" x14ac:dyDescent="0.25">
      <c r="Y156" s="71"/>
    </row>
    <row r="157" spans="25:25" x14ac:dyDescent="0.25">
      <c r="Y157" s="71"/>
    </row>
    <row r="158" spans="25:25" x14ac:dyDescent="0.25">
      <c r="Y158" s="71"/>
    </row>
    <row r="159" spans="25:25" x14ac:dyDescent="0.25">
      <c r="Y159" s="71"/>
    </row>
    <row r="160" spans="25:25" x14ac:dyDescent="0.25">
      <c r="Y160" s="71"/>
    </row>
    <row r="161" spans="25:25" x14ac:dyDescent="0.25">
      <c r="Y161" s="71"/>
    </row>
    <row r="162" spans="25:25" x14ac:dyDescent="0.25">
      <c r="Y162" s="71"/>
    </row>
    <row r="163" spans="25:25" x14ac:dyDescent="0.25">
      <c r="Y163" s="71"/>
    </row>
    <row r="164" spans="25:25" x14ac:dyDescent="0.25">
      <c r="Y164" s="71"/>
    </row>
    <row r="165" spans="25:25" x14ac:dyDescent="0.25">
      <c r="Y165" s="71"/>
    </row>
    <row r="166" spans="25:25" x14ac:dyDescent="0.25">
      <c r="Y166" s="71"/>
    </row>
    <row r="167" spans="25:25" x14ac:dyDescent="0.25">
      <c r="Y167" s="71"/>
    </row>
    <row r="168" spans="25:25" x14ac:dyDescent="0.25">
      <c r="Y168" s="71"/>
    </row>
    <row r="169" spans="25:25" x14ac:dyDescent="0.25">
      <c r="Y169" s="71"/>
    </row>
    <row r="170" spans="25:25" x14ac:dyDescent="0.25">
      <c r="Y170" s="71"/>
    </row>
    <row r="171" spans="25:25" x14ac:dyDescent="0.25">
      <c r="Y171" s="71"/>
    </row>
    <row r="172" spans="25:25" x14ac:dyDescent="0.25">
      <c r="Y172" s="71"/>
    </row>
    <row r="173" spans="25:25" x14ac:dyDescent="0.25">
      <c r="Y173" s="71"/>
    </row>
    <row r="174" spans="25:25" x14ac:dyDescent="0.25">
      <c r="Y174" s="71"/>
    </row>
    <row r="175" spans="25:25" x14ac:dyDescent="0.25">
      <c r="Y175" s="71"/>
    </row>
    <row r="176" spans="25:25" x14ac:dyDescent="0.25">
      <c r="Y176" s="71"/>
    </row>
    <row r="177" spans="25:25" x14ac:dyDescent="0.25">
      <c r="Y177" s="71"/>
    </row>
    <row r="178" spans="25:25" x14ac:dyDescent="0.25">
      <c r="Y178" s="71"/>
    </row>
    <row r="179" spans="25:25" x14ac:dyDescent="0.25">
      <c r="Y179" s="71"/>
    </row>
    <row r="180" spans="25:25" x14ac:dyDescent="0.25">
      <c r="Y180" s="71"/>
    </row>
    <row r="181" spans="25:25" x14ac:dyDescent="0.25">
      <c r="Y181" s="71"/>
    </row>
    <row r="182" spans="25:25" x14ac:dyDescent="0.25">
      <c r="Y182" s="71"/>
    </row>
    <row r="183" spans="25:25" x14ac:dyDescent="0.25">
      <c r="Y183" s="71"/>
    </row>
    <row r="184" spans="25:25" x14ac:dyDescent="0.25">
      <c r="Y184" s="71"/>
    </row>
    <row r="185" spans="25:25" x14ac:dyDescent="0.25">
      <c r="Y185" s="71"/>
    </row>
    <row r="186" spans="25:25" x14ac:dyDescent="0.25">
      <c r="Y186" s="71"/>
    </row>
  </sheetData>
  <mergeCells count="39">
    <mergeCell ref="A1:BD1"/>
    <mergeCell ref="A2:A6"/>
    <mergeCell ref="B2:B6"/>
    <mergeCell ref="C2:C6"/>
    <mergeCell ref="D3:BD3"/>
    <mergeCell ref="D5:BD5"/>
    <mergeCell ref="A8:A9"/>
    <mergeCell ref="B8:B9"/>
    <mergeCell ref="A22:A23"/>
    <mergeCell ref="B22:B23"/>
    <mergeCell ref="A10:A11"/>
    <mergeCell ref="B10:B11"/>
    <mergeCell ref="A12:A13"/>
    <mergeCell ref="B12:B13"/>
    <mergeCell ref="A14:A15"/>
    <mergeCell ref="B14:B15"/>
    <mergeCell ref="A16:A17"/>
    <mergeCell ref="B16:B17"/>
    <mergeCell ref="A18:A19"/>
    <mergeCell ref="B18:B19"/>
    <mergeCell ref="A20:A21"/>
    <mergeCell ref="B20:B21"/>
    <mergeCell ref="A24:A25"/>
    <mergeCell ref="B24:B25"/>
    <mergeCell ref="A26:A27"/>
    <mergeCell ref="B26:B27"/>
    <mergeCell ref="A28:A29"/>
    <mergeCell ref="B28:B29"/>
    <mergeCell ref="A45:B45"/>
    <mergeCell ref="A46:B46"/>
    <mergeCell ref="A47:B47"/>
    <mergeCell ref="A37:A38"/>
    <mergeCell ref="B37:B38"/>
    <mergeCell ref="B32:B33"/>
    <mergeCell ref="A32:A33"/>
    <mergeCell ref="A34:A35"/>
    <mergeCell ref="B34:B35"/>
    <mergeCell ref="A42:A43"/>
    <mergeCell ref="B42:B43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36" orientation="landscape" horizontalDpi="180" verticalDpi="180" r:id="rId1"/>
  <rowBreaks count="1" manualBreakCount="1">
    <brk id="49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36"/>
  <sheetViews>
    <sheetView view="pageBreakPreview" topLeftCell="K25" zoomScale="80" zoomScaleNormal="100" zoomScaleSheetLayoutView="80" workbookViewId="0">
      <selection activeCell="AV34" sqref="AV34:BC36"/>
    </sheetView>
  </sheetViews>
  <sheetFormatPr defaultRowHeight="15" x14ac:dyDescent="0.25"/>
  <cols>
    <col min="1" max="1" width="9.85546875" style="7" customWidth="1"/>
    <col min="2" max="2" width="28.42578125" style="7" customWidth="1"/>
    <col min="3" max="3" width="12.85546875" style="7" customWidth="1"/>
    <col min="4" max="12" width="4.7109375" style="7" customWidth="1"/>
    <col min="13" max="13" width="4.7109375" style="10" customWidth="1"/>
    <col min="14" max="37" width="4.7109375" style="7" customWidth="1"/>
    <col min="38" max="44" width="4.7109375" style="10" customWidth="1"/>
    <col min="45" max="55" width="4.7109375" style="7" customWidth="1"/>
    <col min="56" max="56" width="9" style="7" customWidth="1"/>
    <col min="57" max="16384" width="9.140625" style="7"/>
  </cols>
  <sheetData>
    <row r="1" spans="1:56" x14ac:dyDescent="0.25">
      <c r="A1" s="132" t="s">
        <v>142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132"/>
      <c r="T1" s="132"/>
      <c r="U1" s="132"/>
      <c r="V1" s="132"/>
      <c r="W1" s="132"/>
      <c r="X1" s="132"/>
      <c r="Y1" s="132"/>
      <c r="Z1" s="132"/>
      <c r="AA1" s="132"/>
      <c r="AB1" s="132"/>
      <c r="AC1" s="132"/>
      <c r="AD1" s="132"/>
      <c r="AE1" s="132"/>
      <c r="AF1" s="132"/>
      <c r="AG1" s="132"/>
      <c r="AH1" s="132"/>
      <c r="AI1" s="132"/>
      <c r="AJ1" s="132"/>
      <c r="AK1" s="133"/>
      <c r="AL1" s="133"/>
      <c r="AM1" s="133"/>
      <c r="AN1" s="133"/>
      <c r="AO1" s="133"/>
      <c r="AP1" s="133"/>
      <c r="AQ1" s="133"/>
      <c r="AR1" s="133"/>
      <c r="AS1" s="133"/>
      <c r="AT1" s="133"/>
      <c r="AU1" s="133"/>
      <c r="AV1" s="133"/>
      <c r="AW1" s="133"/>
      <c r="AX1" s="133"/>
      <c r="AY1" s="133"/>
      <c r="AZ1" s="133"/>
      <c r="BA1" s="133"/>
      <c r="BB1" s="133"/>
      <c r="BC1" s="133"/>
      <c r="BD1" s="133"/>
    </row>
    <row r="2" spans="1:56" ht="99" customHeight="1" x14ac:dyDescent="0.25">
      <c r="A2" s="137" t="s">
        <v>3</v>
      </c>
      <c r="B2" s="134" t="s">
        <v>4</v>
      </c>
      <c r="C2" s="152" t="s">
        <v>5</v>
      </c>
      <c r="D2" s="6" t="s">
        <v>148</v>
      </c>
      <c r="E2" s="6" t="s">
        <v>149</v>
      </c>
      <c r="F2" s="6" t="s">
        <v>150</v>
      </c>
      <c r="G2" s="6" t="s">
        <v>151</v>
      </c>
      <c r="H2" s="6" t="s">
        <v>152</v>
      </c>
      <c r="I2" s="6" t="s">
        <v>153</v>
      </c>
      <c r="J2" s="6" t="s">
        <v>154</v>
      </c>
      <c r="K2" s="6" t="s">
        <v>155</v>
      </c>
      <c r="L2" s="6" t="s">
        <v>156</v>
      </c>
      <c r="M2" s="18" t="s">
        <v>157</v>
      </c>
      <c r="N2" s="6" t="s">
        <v>158</v>
      </c>
      <c r="O2" s="6" t="s">
        <v>159</v>
      </c>
      <c r="P2" s="6" t="s">
        <v>160</v>
      </c>
      <c r="Q2" s="6" t="s">
        <v>161</v>
      </c>
      <c r="R2" s="6" t="s">
        <v>162</v>
      </c>
      <c r="S2" s="6" t="s">
        <v>163</v>
      </c>
      <c r="T2" s="6" t="s">
        <v>164</v>
      </c>
      <c r="U2" s="6" t="s">
        <v>165</v>
      </c>
      <c r="V2" s="6" t="s">
        <v>166</v>
      </c>
      <c r="W2" s="6" t="s">
        <v>167</v>
      </c>
      <c r="X2" s="6" t="s">
        <v>168</v>
      </c>
      <c r="Y2" s="6" t="s">
        <v>169</v>
      </c>
      <c r="Z2" s="6" t="s">
        <v>170</v>
      </c>
      <c r="AA2" s="19" t="s">
        <v>171</v>
      </c>
      <c r="AB2" s="19" t="s">
        <v>172</v>
      </c>
      <c r="AC2" s="19" t="s">
        <v>173</v>
      </c>
      <c r="AD2" s="6" t="s">
        <v>174</v>
      </c>
      <c r="AE2" s="6" t="s">
        <v>175</v>
      </c>
      <c r="AF2" s="6" t="s">
        <v>176</v>
      </c>
      <c r="AG2" s="6" t="s">
        <v>177</v>
      </c>
      <c r="AH2" s="6" t="s">
        <v>178</v>
      </c>
      <c r="AI2" s="6" t="s">
        <v>179</v>
      </c>
      <c r="AJ2" s="6" t="s">
        <v>180</v>
      </c>
      <c r="AK2" s="6" t="s">
        <v>181</v>
      </c>
      <c r="AL2" s="20" t="s">
        <v>182</v>
      </c>
      <c r="AM2" s="18" t="s">
        <v>183</v>
      </c>
      <c r="AN2" s="18" t="s">
        <v>184</v>
      </c>
      <c r="AO2" s="18" t="s">
        <v>185</v>
      </c>
      <c r="AP2" s="18" t="s">
        <v>186</v>
      </c>
      <c r="AQ2" s="18" t="s">
        <v>187</v>
      </c>
      <c r="AR2" s="18" t="s">
        <v>188</v>
      </c>
      <c r="AS2" s="6" t="s">
        <v>189</v>
      </c>
      <c r="AT2" s="6" t="s">
        <v>190</v>
      </c>
      <c r="AU2" s="6" t="s">
        <v>191</v>
      </c>
      <c r="AV2" s="6" t="s">
        <v>192</v>
      </c>
      <c r="AW2" s="6" t="s">
        <v>193</v>
      </c>
      <c r="AX2" s="6" t="s">
        <v>194</v>
      </c>
      <c r="AY2" s="6" t="s">
        <v>195</v>
      </c>
      <c r="AZ2" s="6" t="s">
        <v>196</v>
      </c>
      <c r="BA2" s="6" t="s">
        <v>197</v>
      </c>
      <c r="BB2" s="21" t="s">
        <v>198</v>
      </c>
      <c r="BC2" s="6" t="s">
        <v>199</v>
      </c>
      <c r="BD2" s="6" t="s">
        <v>22</v>
      </c>
    </row>
    <row r="3" spans="1:56" x14ac:dyDescent="0.25">
      <c r="A3" s="138"/>
      <c r="B3" s="135"/>
      <c r="C3" s="153"/>
      <c r="D3" s="140" t="s">
        <v>6</v>
      </c>
      <c r="E3" s="141"/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  <c r="Z3" s="141"/>
      <c r="AA3" s="141"/>
      <c r="AB3" s="141"/>
      <c r="AC3" s="141"/>
      <c r="AD3" s="141"/>
      <c r="AE3" s="141"/>
      <c r="AF3" s="141"/>
      <c r="AG3" s="141"/>
      <c r="AH3" s="141"/>
      <c r="AI3" s="141"/>
      <c r="AJ3" s="141"/>
      <c r="AK3" s="141"/>
      <c r="AL3" s="141"/>
      <c r="AM3" s="141"/>
      <c r="AN3" s="141"/>
      <c r="AO3" s="141"/>
      <c r="AP3" s="141"/>
      <c r="AQ3" s="141"/>
      <c r="AR3" s="141"/>
      <c r="AS3" s="141"/>
      <c r="AT3" s="141"/>
      <c r="AU3" s="141"/>
      <c r="AV3" s="141"/>
      <c r="AW3" s="141"/>
      <c r="AX3" s="141"/>
      <c r="AY3" s="141"/>
      <c r="AZ3" s="141"/>
      <c r="BA3" s="141"/>
      <c r="BB3" s="141"/>
      <c r="BC3" s="141"/>
      <c r="BD3" s="142"/>
    </row>
    <row r="4" spans="1:56" x14ac:dyDescent="0.25">
      <c r="A4" s="138"/>
      <c r="B4" s="135"/>
      <c r="C4" s="153"/>
      <c r="D4" s="22">
        <v>36</v>
      </c>
      <c r="E4" s="22">
        <v>37</v>
      </c>
      <c r="F4" s="22">
        <v>38</v>
      </c>
      <c r="G4" s="22">
        <v>39</v>
      </c>
      <c r="H4" s="22">
        <v>40</v>
      </c>
      <c r="I4" s="22">
        <v>41</v>
      </c>
      <c r="J4" s="22">
        <v>42</v>
      </c>
      <c r="K4" s="22">
        <v>43</v>
      </c>
      <c r="L4" s="22">
        <v>44</v>
      </c>
      <c r="M4" s="23">
        <v>45</v>
      </c>
      <c r="N4" s="22">
        <v>46</v>
      </c>
      <c r="O4" s="22">
        <v>47</v>
      </c>
      <c r="P4" s="22">
        <v>48</v>
      </c>
      <c r="Q4" s="22">
        <v>49</v>
      </c>
      <c r="R4" s="22">
        <v>50</v>
      </c>
      <c r="S4" s="22">
        <v>51</v>
      </c>
      <c r="T4" s="22">
        <v>52</v>
      </c>
      <c r="U4" s="22">
        <v>1</v>
      </c>
      <c r="V4" s="22">
        <v>2</v>
      </c>
      <c r="W4" s="22">
        <v>3</v>
      </c>
      <c r="X4" s="97">
        <v>4</v>
      </c>
      <c r="Y4" s="22">
        <v>5</v>
      </c>
      <c r="Z4" s="98">
        <v>6</v>
      </c>
      <c r="AA4" s="22">
        <v>7</v>
      </c>
      <c r="AB4" s="22">
        <v>8</v>
      </c>
      <c r="AC4" s="22">
        <v>9</v>
      </c>
      <c r="AD4" s="22">
        <v>10</v>
      </c>
      <c r="AE4" s="22">
        <v>11</v>
      </c>
      <c r="AF4" s="22">
        <v>12</v>
      </c>
      <c r="AG4" s="22">
        <v>13</v>
      </c>
      <c r="AH4" s="24">
        <v>14</v>
      </c>
      <c r="AI4" s="24">
        <v>15</v>
      </c>
      <c r="AJ4" s="24">
        <v>16</v>
      </c>
      <c r="AK4" s="22">
        <v>17</v>
      </c>
      <c r="AL4" s="23">
        <v>18</v>
      </c>
      <c r="AM4" s="23">
        <v>19</v>
      </c>
      <c r="AN4" s="23">
        <v>20</v>
      </c>
      <c r="AO4" s="23">
        <v>21</v>
      </c>
      <c r="AP4" s="23">
        <v>22</v>
      </c>
      <c r="AQ4" s="23">
        <v>23</v>
      </c>
      <c r="AR4" s="23">
        <v>24</v>
      </c>
      <c r="AS4" s="22">
        <v>25</v>
      </c>
      <c r="AT4" s="22">
        <v>26</v>
      </c>
      <c r="AU4" s="22">
        <v>27</v>
      </c>
      <c r="AV4" s="22">
        <v>28</v>
      </c>
      <c r="AW4" s="22">
        <v>29</v>
      </c>
      <c r="AX4" s="22">
        <v>30</v>
      </c>
      <c r="AY4" s="22">
        <v>31</v>
      </c>
      <c r="AZ4" s="22">
        <v>32</v>
      </c>
      <c r="BA4" s="22">
        <v>33</v>
      </c>
      <c r="BB4" s="22">
        <v>34</v>
      </c>
      <c r="BC4" s="22">
        <v>35</v>
      </c>
      <c r="BD4" s="22"/>
    </row>
    <row r="5" spans="1:56" x14ac:dyDescent="0.25">
      <c r="A5" s="138"/>
      <c r="B5" s="135"/>
      <c r="C5" s="153"/>
      <c r="D5" s="140" t="s">
        <v>7</v>
      </c>
      <c r="E5" s="141"/>
      <c r="F5" s="141"/>
      <c r="G5" s="141"/>
      <c r="H5" s="141"/>
      <c r="I5" s="141"/>
      <c r="J5" s="141"/>
      <c r="K5" s="141"/>
      <c r="L5" s="141"/>
      <c r="M5" s="141"/>
      <c r="N5" s="141"/>
      <c r="O5" s="141"/>
      <c r="P5" s="141"/>
      <c r="Q5" s="141"/>
      <c r="R5" s="141"/>
      <c r="S5" s="141"/>
      <c r="T5" s="141"/>
      <c r="U5" s="141"/>
      <c r="V5" s="141"/>
      <c r="W5" s="141"/>
      <c r="X5" s="141"/>
      <c r="Y5" s="141"/>
      <c r="Z5" s="141"/>
      <c r="AA5" s="141"/>
      <c r="AB5" s="141"/>
      <c r="AC5" s="141"/>
      <c r="AD5" s="141"/>
      <c r="AE5" s="141"/>
      <c r="AF5" s="141"/>
      <c r="AG5" s="141"/>
      <c r="AH5" s="141"/>
      <c r="AI5" s="141"/>
      <c r="AJ5" s="141"/>
      <c r="AK5" s="141"/>
      <c r="AL5" s="141"/>
      <c r="AM5" s="141"/>
      <c r="AN5" s="141"/>
      <c r="AO5" s="141"/>
      <c r="AP5" s="141"/>
      <c r="AQ5" s="141"/>
      <c r="AR5" s="141"/>
      <c r="AS5" s="141"/>
      <c r="AT5" s="141"/>
      <c r="AU5" s="141"/>
      <c r="AV5" s="141"/>
      <c r="AW5" s="141"/>
      <c r="AX5" s="141"/>
      <c r="AY5" s="141"/>
      <c r="AZ5" s="141"/>
      <c r="BA5" s="141"/>
      <c r="BB5" s="141"/>
      <c r="BC5" s="141"/>
      <c r="BD5" s="142"/>
    </row>
    <row r="6" spans="1:56" x14ac:dyDescent="0.25">
      <c r="A6" s="139"/>
      <c r="B6" s="136"/>
      <c r="C6" s="154"/>
      <c r="D6" s="14">
        <v>1</v>
      </c>
      <c r="E6" s="14">
        <v>2</v>
      </c>
      <c r="F6" s="14">
        <v>3</v>
      </c>
      <c r="G6" s="14">
        <v>4</v>
      </c>
      <c r="H6" s="14">
        <v>5</v>
      </c>
      <c r="I6" s="14">
        <v>6</v>
      </c>
      <c r="J6" s="14">
        <v>7</v>
      </c>
      <c r="K6" s="14">
        <v>8</v>
      </c>
      <c r="L6" s="14">
        <v>9</v>
      </c>
      <c r="M6" s="25">
        <v>10</v>
      </c>
      <c r="N6" s="14">
        <v>11</v>
      </c>
      <c r="O6" s="14">
        <v>12</v>
      </c>
      <c r="P6" s="14">
        <v>13</v>
      </c>
      <c r="Q6" s="14">
        <v>14</v>
      </c>
      <c r="R6" s="14">
        <v>15</v>
      </c>
      <c r="S6" s="14">
        <v>16</v>
      </c>
      <c r="T6" s="14">
        <v>17</v>
      </c>
      <c r="U6" s="26">
        <v>18</v>
      </c>
      <c r="V6" s="26">
        <v>19</v>
      </c>
      <c r="W6" s="14">
        <v>20</v>
      </c>
      <c r="X6" s="103">
        <v>21</v>
      </c>
      <c r="Y6" s="14">
        <v>22</v>
      </c>
      <c r="Z6" s="104">
        <v>23</v>
      </c>
      <c r="AA6" s="14">
        <v>24</v>
      </c>
      <c r="AB6" s="14">
        <v>23</v>
      </c>
      <c r="AC6" s="14">
        <v>26</v>
      </c>
      <c r="AD6" s="14">
        <v>27</v>
      </c>
      <c r="AE6" s="14">
        <v>28</v>
      </c>
      <c r="AF6" s="14">
        <v>29</v>
      </c>
      <c r="AG6" s="14">
        <v>30</v>
      </c>
      <c r="AH6" s="27">
        <v>31</v>
      </c>
      <c r="AI6" s="27">
        <v>32</v>
      </c>
      <c r="AJ6" s="27">
        <v>33</v>
      </c>
      <c r="AK6" s="14">
        <v>34</v>
      </c>
      <c r="AL6" s="25">
        <v>35</v>
      </c>
      <c r="AM6" s="25">
        <v>36</v>
      </c>
      <c r="AN6" s="25">
        <v>37</v>
      </c>
      <c r="AO6" s="25">
        <v>38</v>
      </c>
      <c r="AP6" s="25">
        <v>39</v>
      </c>
      <c r="AQ6" s="25">
        <v>40</v>
      </c>
      <c r="AR6" s="25">
        <v>41</v>
      </c>
      <c r="AS6" s="14">
        <v>42</v>
      </c>
      <c r="AT6" s="14">
        <v>43</v>
      </c>
      <c r="AU6" s="26">
        <v>44</v>
      </c>
      <c r="AV6" s="26">
        <v>45</v>
      </c>
      <c r="AW6" s="26">
        <v>46</v>
      </c>
      <c r="AX6" s="26">
        <v>47</v>
      </c>
      <c r="AY6" s="26">
        <v>48</v>
      </c>
      <c r="AZ6" s="26">
        <v>49</v>
      </c>
      <c r="BA6" s="26">
        <v>50</v>
      </c>
      <c r="BB6" s="26">
        <v>51</v>
      </c>
      <c r="BC6" s="26">
        <v>52</v>
      </c>
      <c r="BD6" s="14"/>
    </row>
    <row r="7" spans="1:56" x14ac:dyDescent="0.25">
      <c r="A7" s="8" t="s">
        <v>15</v>
      </c>
      <c r="B7" s="39" t="s">
        <v>9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99"/>
      <c r="Y7" s="30"/>
      <c r="Z7" s="28"/>
      <c r="AA7" s="30"/>
      <c r="AB7" s="30"/>
      <c r="AC7" s="30"/>
      <c r="AD7" s="30"/>
      <c r="AE7" s="30"/>
      <c r="AF7" s="30"/>
      <c r="AG7" s="30"/>
      <c r="AH7" s="30"/>
      <c r="AI7" s="26"/>
      <c r="AJ7" s="26"/>
      <c r="AK7" s="26"/>
      <c r="AL7" s="26"/>
      <c r="AM7" s="26"/>
      <c r="AN7" s="26"/>
      <c r="AO7" s="26"/>
      <c r="AP7" s="26"/>
      <c r="AQ7" s="26"/>
      <c r="AR7" s="26"/>
      <c r="AS7" s="26"/>
      <c r="AT7" s="26"/>
      <c r="AU7" s="26"/>
      <c r="AV7" s="26"/>
      <c r="AW7" s="26"/>
      <c r="AX7" s="26"/>
      <c r="AY7" s="26"/>
      <c r="AZ7" s="26"/>
      <c r="BA7" s="26"/>
      <c r="BB7" s="31"/>
      <c r="BC7" s="31"/>
      <c r="BD7" s="31"/>
    </row>
    <row r="8" spans="1:56" ht="30" customHeight="1" x14ac:dyDescent="0.25">
      <c r="A8" s="129" t="s">
        <v>145</v>
      </c>
      <c r="B8" s="127" t="s">
        <v>146</v>
      </c>
      <c r="C8" s="14" t="s">
        <v>211</v>
      </c>
      <c r="D8" s="32">
        <v>6</v>
      </c>
      <c r="E8" s="32">
        <v>6</v>
      </c>
      <c r="F8" s="32">
        <v>4</v>
      </c>
      <c r="G8" s="32">
        <v>4</v>
      </c>
      <c r="H8" s="32">
        <v>4</v>
      </c>
      <c r="I8" s="32">
        <v>4</v>
      </c>
      <c r="J8" s="32">
        <v>4</v>
      </c>
      <c r="K8" s="32">
        <v>4</v>
      </c>
      <c r="L8" s="32">
        <v>4</v>
      </c>
      <c r="M8" s="32">
        <v>4</v>
      </c>
      <c r="N8" s="32">
        <v>4</v>
      </c>
      <c r="O8" s="32">
        <v>4</v>
      </c>
      <c r="P8" s="32">
        <v>4</v>
      </c>
      <c r="Q8" s="32">
        <v>4</v>
      </c>
      <c r="R8" s="32">
        <v>3</v>
      </c>
      <c r="S8" s="32">
        <v>4</v>
      </c>
      <c r="T8" s="32"/>
      <c r="U8" s="30" t="s">
        <v>14</v>
      </c>
      <c r="V8" s="30" t="s">
        <v>14</v>
      </c>
      <c r="W8" s="32"/>
      <c r="X8" s="33"/>
      <c r="Y8" s="32"/>
      <c r="Z8" s="100"/>
      <c r="AA8" s="32"/>
      <c r="AB8" s="32"/>
      <c r="AC8" s="32"/>
      <c r="AD8" s="32"/>
      <c r="AE8" s="32"/>
      <c r="AF8" s="32"/>
      <c r="AG8" s="32"/>
      <c r="AH8" s="32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6" t="s">
        <v>14</v>
      </c>
      <c r="AV8" s="26" t="s">
        <v>14</v>
      </c>
      <c r="AW8" s="26" t="s">
        <v>14</v>
      </c>
      <c r="AX8" s="26" t="s">
        <v>14</v>
      </c>
      <c r="AY8" s="26" t="s">
        <v>14</v>
      </c>
      <c r="AZ8" s="26" t="s">
        <v>14</v>
      </c>
      <c r="BA8" s="30" t="s">
        <v>14</v>
      </c>
      <c r="BB8" s="30" t="s">
        <v>14</v>
      </c>
      <c r="BC8" s="30" t="s">
        <v>14</v>
      </c>
      <c r="BD8" s="24">
        <f t="shared" ref="BD8:BD11" si="0">SUM(D8:BC8)</f>
        <v>67</v>
      </c>
    </row>
    <row r="9" spans="1:56" x14ac:dyDescent="0.25">
      <c r="A9" s="130"/>
      <c r="B9" s="128"/>
      <c r="C9" s="25" t="s">
        <v>8</v>
      </c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0" t="s">
        <v>14</v>
      </c>
      <c r="V9" s="30" t="s">
        <v>14</v>
      </c>
      <c r="W9" s="32"/>
      <c r="X9" s="33"/>
      <c r="Y9" s="32"/>
      <c r="Z9" s="100"/>
      <c r="AA9" s="32"/>
      <c r="AB9" s="32"/>
      <c r="AC9" s="32"/>
      <c r="AD9" s="32"/>
      <c r="AE9" s="32"/>
      <c r="AF9" s="32"/>
      <c r="AG9" s="32"/>
      <c r="AH9" s="32"/>
      <c r="AI9" s="32"/>
      <c r="AJ9" s="32"/>
      <c r="AK9" s="32"/>
      <c r="AL9" s="32"/>
      <c r="AM9" s="32"/>
      <c r="AN9" s="32"/>
      <c r="AO9" s="32"/>
      <c r="AP9" s="32"/>
      <c r="AQ9" s="32"/>
      <c r="AR9" s="32"/>
      <c r="AS9" s="32"/>
      <c r="AT9" s="32"/>
      <c r="AU9" s="26" t="s">
        <v>14</v>
      </c>
      <c r="AV9" s="26" t="s">
        <v>14</v>
      </c>
      <c r="AW9" s="26" t="s">
        <v>14</v>
      </c>
      <c r="AX9" s="26" t="s">
        <v>14</v>
      </c>
      <c r="AY9" s="26" t="s">
        <v>14</v>
      </c>
      <c r="AZ9" s="26" t="s">
        <v>14</v>
      </c>
      <c r="BA9" s="30" t="s">
        <v>14</v>
      </c>
      <c r="BB9" s="30" t="s">
        <v>14</v>
      </c>
      <c r="BC9" s="30" t="s">
        <v>14</v>
      </c>
      <c r="BD9" s="34">
        <f t="shared" si="0"/>
        <v>0</v>
      </c>
    </row>
    <row r="10" spans="1:56" ht="30" x14ac:dyDescent="0.25">
      <c r="A10" s="129" t="s">
        <v>144</v>
      </c>
      <c r="B10" s="127" t="s">
        <v>83</v>
      </c>
      <c r="C10" s="14" t="s">
        <v>211</v>
      </c>
      <c r="D10" s="32">
        <v>2</v>
      </c>
      <c r="E10" s="32">
        <v>2</v>
      </c>
      <c r="F10" s="32">
        <v>1</v>
      </c>
      <c r="G10" s="32">
        <v>1</v>
      </c>
      <c r="H10" s="32">
        <v>1</v>
      </c>
      <c r="I10" s="32">
        <v>1</v>
      </c>
      <c r="J10" s="32">
        <v>1</v>
      </c>
      <c r="K10" s="32">
        <v>1</v>
      </c>
      <c r="L10" s="32">
        <v>1</v>
      </c>
      <c r="M10" s="32">
        <v>1</v>
      </c>
      <c r="N10" s="32">
        <v>1</v>
      </c>
      <c r="O10" s="32">
        <v>1</v>
      </c>
      <c r="P10" s="32">
        <v>1</v>
      </c>
      <c r="Q10" s="32">
        <v>1</v>
      </c>
      <c r="R10" s="32">
        <v>1</v>
      </c>
      <c r="S10" s="32">
        <v>1</v>
      </c>
      <c r="T10" s="32"/>
      <c r="U10" s="26" t="s">
        <v>14</v>
      </c>
      <c r="V10" s="26" t="s">
        <v>14</v>
      </c>
      <c r="W10" s="32"/>
      <c r="X10" s="33"/>
      <c r="Y10" s="32"/>
      <c r="Z10" s="100"/>
      <c r="AA10" s="32"/>
      <c r="AB10" s="32"/>
      <c r="AC10" s="32">
        <v>3</v>
      </c>
      <c r="AD10" s="32">
        <v>2</v>
      </c>
      <c r="AE10" s="32">
        <v>2</v>
      </c>
      <c r="AF10" s="32">
        <v>2</v>
      </c>
      <c r="AG10" s="32">
        <v>2</v>
      </c>
      <c r="AH10" s="32">
        <v>2</v>
      </c>
      <c r="AI10" s="32">
        <v>2</v>
      </c>
      <c r="AJ10" s="32">
        <v>2</v>
      </c>
      <c r="AK10" s="32">
        <v>2</v>
      </c>
      <c r="AL10" s="32">
        <v>2</v>
      </c>
      <c r="AM10" s="32">
        <v>2</v>
      </c>
      <c r="AN10" s="32">
        <v>3</v>
      </c>
      <c r="AO10" s="32">
        <v>4</v>
      </c>
      <c r="AP10" s="32"/>
      <c r="AQ10" s="32"/>
      <c r="AR10" s="32"/>
      <c r="AS10" s="32"/>
      <c r="AT10" s="32"/>
      <c r="AU10" s="26" t="s">
        <v>14</v>
      </c>
      <c r="AV10" s="26" t="s">
        <v>14</v>
      </c>
      <c r="AW10" s="26" t="s">
        <v>14</v>
      </c>
      <c r="AX10" s="26" t="s">
        <v>14</v>
      </c>
      <c r="AY10" s="26" t="s">
        <v>14</v>
      </c>
      <c r="AZ10" s="26" t="s">
        <v>14</v>
      </c>
      <c r="BA10" s="30" t="s">
        <v>14</v>
      </c>
      <c r="BB10" s="30" t="s">
        <v>14</v>
      </c>
      <c r="BC10" s="30"/>
      <c r="BD10" s="24">
        <f t="shared" si="0"/>
        <v>48</v>
      </c>
    </row>
    <row r="11" spans="1:56" x14ac:dyDescent="0.25">
      <c r="A11" s="130"/>
      <c r="B11" s="128"/>
      <c r="C11" s="25" t="s">
        <v>8</v>
      </c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26" t="s">
        <v>14</v>
      </c>
      <c r="V11" s="26" t="s">
        <v>14</v>
      </c>
      <c r="W11" s="32"/>
      <c r="X11" s="33"/>
      <c r="Y11" s="32"/>
      <c r="Z11" s="100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2"/>
      <c r="AL11" s="32"/>
      <c r="AM11" s="32"/>
      <c r="AN11" s="32"/>
      <c r="AO11" s="32"/>
      <c r="AP11" s="32"/>
      <c r="AQ11" s="32"/>
      <c r="AR11" s="32"/>
      <c r="AS11" s="32"/>
      <c r="AT11" s="32"/>
      <c r="AU11" s="26" t="s">
        <v>14</v>
      </c>
      <c r="AV11" s="26" t="s">
        <v>14</v>
      </c>
      <c r="AW11" s="26" t="s">
        <v>14</v>
      </c>
      <c r="AX11" s="26" t="s">
        <v>14</v>
      </c>
      <c r="AY11" s="26" t="s">
        <v>14</v>
      </c>
      <c r="AZ11" s="26" t="s">
        <v>14</v>
      </c>
      <c r="BA11" s="30" t="s">
        <v>14</v>
      </c>
      <c r="BB11" s="30" t="s">
        <v>14</v>
      </c>
      <c r="BC11" s="30"/>
      <c r="BD11" s="34">
        <f t="shared" si="0"/>
        <v>0</v>
      </c>
    </row>
    <row r="12" spans="1:56" ht="30" x14ac:dyDescent="0.25">
      <c r="A12" s="35" t="s">
        <v>16</v>
      </c>
      <c r="B12" s="29" t="s">
        <v>17</v>
      </c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26" t="s">
        <v>14</v>
      </c>
      <c r="V12" s="26" t="s">
        <v>14</v>
      </c>
      <c r="W12" s="30"/>
      <c r="X12" s="99"/>
      <c r="Y12" s="30"/>
      <c r="Z12" s="28"/>
      <c r="AA12" s="30"/>
      <c r="AB12" s="30"/>
      <c r="AC12" s="30"/>
      <c r="AD12" s="30"/>
      <c r="AE12" s="30"/>
      <c r="AF12" s="30"/>
      <c r="AG12" s="30"/>
      <c r="AH12" s="30"/>
      <c r="AI12" s="26"/>
      <c r="AJ12" s="26"/>
      <c r="AK12" s="26"/>
      <c r="AL12" s="26"/>
      <c r="AM12" s="26"/>
      <c r="AN12" s="26"/>
      <c r="AO12" s="26"/>
      <c r="AP12" s="26"/>
      <c r="AQ12" s="26"/>
      <c r="AR12" s="26"/>
      <c r="AS12" s="26"/>
      <c r="AT12" s="26"/>
      <c r="AU12" s="26" t="s">
        <v>14</v>
      </c>
      <c r="AV12" s="26" t="s">
        <v>14</v>
      </c>
      <c r="AW12" s="26" t="s">
        <v>14</v>
      </c>
      <c r="AX12" s="26" t="s">
        <v>14</v>
      </c>
      <c r="AY12" s="26" t="s">
        <v>14</v>
      </c>
      <c r="AZ12" s="26" t="s">
        <v>14</v>
      </c>
      <c r="BA12" s="30" t="s">
        <v>14</v>
      </c>
      <c r="BB12" s="30" t="s">
        <v>14</v>
      </c>
      <c r="BC12" s="30"/>
      <c r="BD12" s="31"/>
    </row>
    <row r="13" spans="1:56" ht="30" x14ac:dyDescent="0.25">
      <c r="A13" s="129" t="s">
        <v>253</v>
      </c>
      <c r="B13" s="127" t="s">
        <v>254</v>
      </c>
      <c r="C13" s="14" t="s">
        <v>211</v>
      </c>
      <c r="D13" s="32">
        <v>6</v>
      </c>
      <c r="E13" s="32">
        <v>4</v>
      </c>
      <c r="F13" s="32">
        <v>2</v>
      </c>
      <c r="G13" s="32">
        <v>4</v>
      </c>
      <c r="H13" s="32">
        <v>4</v>
      </c>
      <c r="I13" s="32">
        <v>4</v>
      </c>
      <c r="J13" s="32">
        <v>4</v>
      </c>
      <c r="K13" s="32">
        <v>4</v>
      </c>
      <c r="L13" s="32">
        <v>4</v>
      </c>
      <c r="M13" s="32">
        <v>4</v>
      </c>
      <c r="N13" s="32">
        <v>4</v>
      </c>
      <c r="O13" s="32">
        <v>4</v>
      </c>
      <c r="P13" s="32">
        <v>4</v>
      </c>
      <c r="Q13" s="32">
        <v>4</v>
      </c>
      <c r="R13" s="32">
        <v>2</v>
      </c>
      <c r="S13" s="32">
        <v>2</v>
      </c>
      <c r="T13" s="32"/>
      <c r="U13" s="26" t="s">
        <v>14</v>
      </c>
      <c r="V13" s="26" t="s">
        <v>14</v>
      </c>
      <c r="W13" s="32"/>
      <c r="X13" s="33"/>
      <c r="Y13" s="32"/>
      <c r="Z13" s="100"/>
      <c r="AA13" s="32"/>
      <c r="AB13" s="33"/>
      <c r="AC13" s="32"/>
      <c r="AD13" s="100"/>
      <c r="AE13" s="32"/>
      <c r="AF13" s="32"/>
      <c r="AG13" s="32"/>
      <c r="AH13" s="32"/>
      <c r="AI13" s="32"/>
      <c r="AJ13" s="32"/>
      <c r="AK13" s="25"/>
      <c r="AL13" s="25"/>
      <c r="AM13" s="25"/>
      <c r="AN13" s="25"/>
      <c r="AO13" s="25"/>
      <c r="AP13" s="25"/>
      <c r="AQ13" s="25"/>
      <c r="AR13" s="25"/>
      <c r="AS13" s="25"/>
      <c r="AT13" s="25"/>
      <c r="AU13" s="26" t="s">
        <v>14</v>
      </c>
      <c r="AV13" s="26" t="s">
        <v>14</v>
      </c>
      <c r="AW13" s="26" t="s">
        <v>14</v>
      </c>
      <c r="AX13" s="26" t="s">
        <v>14</v>
      </c>
      <c r="AY13" s="26" t="s">
        <v>14</v>
      </c>
      <c r="AZ13" s="26" t="s">
        <v>14</v>
      </c>
      <c r="BA13" s="30" t="s">
        <v>14</v>
      </c>
      <c r="BB13" s="30" t="s">
        <v>14</v>
      </c>
      <c r="BC13" s="30" t="s">
        <v>14</v>
      </c>
      <c r="BD13" s="24">
        <f>SUM(C13:BC13)</f>
        <v>60</v>
      </c>
    </row>
    <row r="14" spans="1:56" x14ac:dyDescent="0.25">
      <c r="A14" s="130"/>
      <c r="B14" s="128"/>
      <c r="C14" s="25" t="s">
        <v>8</v>
      </c>
      <c r="D14" s="32"/>
      <c r="E14" s="32"/>
      <c r="F14" s="32"/>
      <c r="G14" s="32"/>
      <c r="H14" s="32"/>
      <c r="I14" s="32">
        <v>1</v>
      </c>
      <c r="J14" s="32"/>
      <c r="K14" s="32">
        <v>1</v>
      </c>
      <c r="L14" s="32"/>
      <c r="M14" s="32">
        <v>1</v>
      </c>
      <c r="N14" s="32">
        <v>1</v>
      </c>
      <c r="O14" s="32">
        <v>1</v>
      </c>
      <c r="P14" s="32">
        <v>1</v>
      </c>
      <c r="Q14" s="32">
        <v>1</v>
      </c>
      <c r="R14" s="32">
        <v>1</v>
      </c>
      <c r="S14" s="32">
        <v>2</v>
      </c>
      <c r="T14" s="32"/>
      <c r="U14" s="30" t="s">
        <v>14</v>
      </c>
      <c r="V14" s="30" t="s">
        <v>14</v>
      </c>
      <c r="W14" s="32"/>
      <c r="X14" s="33"/>
      <c r="Y14" s="32"/>
      <c r="Z14" s="100"/>
      <c r="AA14" s="32"/>
      <c r="AB14" s="33"/>
      <c r="AC14" s="32"/>
      <c r="AD14" s="100"/>
      <c r="AE14" s="32"/>
      <c r="AF14" s="32"/>
      <c r="AG14" s="32"/>
      <c r="AH14" s="32"/>
      <c r="AI14" s="25"/>
      <c r="AJ14" s="25"/>
      <c r="AK14" s="25"/>
      <c r="AL14" s="25"/>
      <c r="AM14" s="25"/>
      <c r="AN14" s="25"/>
      <c r="AO14" s="25"/>
      <c r="AP14" s="25"/>
      <c r="AQ14" s="25"/>
      <c r="AR14" s="25"/>
      <c r="AS14" s="25"/>
      <c r="AT14" s="25"/>
      <c r="AU14" s="26" t="s">
        <v>14</v>
      </c>
      <c r="AV14" s="26" t="s">
        <v>14</v>
      </c>
      <c r="AW14" s="26" t="s">
        <v>14</v>
      </c>
      <c r="AX14" s="26" t="s">
        <v>14</v>
      </c>
      <c r="AY14" s="26" t="s">
        <v>14</v>
      </c>
      <c r="AZ14" s="26" t="s">
        <v>14</v>
      </c>
      <c r="BA14" s="30" t="s">
        <v>14</v>
      </c>
      <c r="BB14" s="30" t="s">
        <v>14</v>
      </c>
      <c r="BC14" s="30" t="s">
        <v>14</v>
      </c>
      <c r="BD14" s="24">
        <f>SUM(C14:BC14)</f>
        <v>10</v>
      </c>
    </row>
    <row r="15" spans="1:56" ht="30" x14ac:dyDescent="0.25">
      <c r="A15" s="129" t="s">
        <v>216</v>
      </c>
      <c r="B15" s="127" t="s">
        <v>257</v>
      </c>
      <c r="C15" s="14" t="s">
        <v>211</v>
      </c>
      <c r="D15" s="32">
        <v>3</v>
      </c>
      <c r="E15" s="32">
        <v>3</v>
      </c>
      <c r="F15" s="32">
        <v>3</v>
      </c>
      <c r="G15" s="32">
        <v>3</v>
      </c>
      <c r="H15" s="32">
        <v>3</v>
      </c>
      <c r="I15" s="32">
        <v>3</v>
      </c>
      <c r="J15" s="32">
        <v>3</v>
      </c>
      <c r="K15" s="32">
        <v>3</v>
      </c>
      <c r="L15" s="32">
        <v>3</v>
      </c>
      <c r="M15" s="32">
        <v>3</v>
      </c>
      <c r="N15" s="32">
        <v>1</v>
      </c>
      <c r="O15" s="32">
        <v>1</v>
      </c>
      <c r="P15" s="32">
        <v>1</v>
      </c>
      <c r="Q15" s="32">
        <v>3</v>
      </c>
      <c r="R15" s="32"/>
      <c r="S15" s="32"/>
      <c r="T15" s="32"/>
      <c r="U15" s="30" t="s">
        <v>14</v>
      </c>
      <c r="V15" s="30" t="s">
        <v>14</v>
      </c>
      <c r="W15" s="32"/>
      <c r="X15" s="33"/>
      <c r="Y15" s="32"/>
      <c r="Z15" s="100"/>
      <c r="AA15" s="32"/>
      <c r="AB15" s="33"/>
      <c r="AC15" s="32"/>
      <c r="AD15" s="100"/>
      <c r="AE15" s="32"/>
      <c r="AF15" s="32"/>
      <c r="AG15" s="32"/>
      <c r="AH15" s="32"/>
      <c r="AI15" s="32"/>
      <c r="AJ15" s="32"/>
      <c r="AK15" s="25"/>
      <c r="AL15" s="25"/>
      <c r="AM15" s="25"/>
      <c r="AN15" s="25"/>
      <c r="AO15" s="25"/>
      <c r="AP15" s="25"/>
      <c r="AQ15" s="25"/>
      <c r="AR15" s="25"/>
      <c r="AS15" s="25"/>
      <c r="AT15" s="25"/>
      <c r="AU15" s="26" t="s">
        <v>14</v>
      </c>
      <c r="AV15" s="26" t="s">
        <v>14</v>
      </c>
      <c r="AW15" s="26" t="s">
        <v>14</v>
      </c>
      <c r="AX15" s="26" t="s">
        <v>14</v>
      </c>
      <c r="AY15" s="26" t="s">
        <v>14</v>
      </c>
      <c r="AZ15" s="26" t="s">
        <v>14</v>
      </c>
      <c r="BA15" s="30" t="s">
        <v>14</v>
      </c>
      <c r="BB15" s="30" t="s">
        <v>14</v>
      </c>
      <c r="BC15" s="30" t="s">
        <v>14</v>
      </c>
      <c r="BD15" s="24">
        <f>SUM(D15:BC15)</f>
        <v>36</v>
      </c>
    </row>
    <row r="16" spans="1:56" x14ac:dyDescent="0.25">
      <c r="A16" s="130"/>
      <c r="B16" s="128"/>
      <c r="C16" s="25" t="s">
        <v>8</v>
      </c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26" t="s">
        <v>14</v>
      </c>
      <c r="V16" s="30" t="s">
        <v>14</v>
      </c>
      <c r="W16" s="32"/>
      <c r="X16" s="33"/>
      <c r="Y16" s="32"/>
      <c r="Z16" s="100"/>
      <c r="AA16" s="32"/>
      <c r="AB16" s="32"/>
      <c r="AC16" s="32"/>
      <c r="AD16" s="32"/>
      <c r="AE16" s="32"/>
      <c r="AF16" s="32"/>
      <c r="AG16" s="32"/>
      <c r="AH16" s="32"/>
      <c r="AI16" s="25"/>
      <c r="AJ16" s="25"/>
      <c r="AK16" s="25"/>
      <c r="AL16" s="25"/>
      <c r="AM16" s="25"/>
      <c r="AN16" s="25"/>
      <c r="AO16" s="25"/>
      <c r="AP16" s="25"/>
      <c r="AQ16" s="25"/>
      <c r="AR16" s="25"/>
      <c r="AS16" s="25"/>
      <c r="AT16" s="25"/>
      <c r="AU16" s="26" t="s">
        <v>14</v>
      </c>
      <c r="AV16" s="26" t="s">
        <v>14</v>
      </c>
      <c r="AW16" s="26" t="s">
        <v>14</v>
      </c>
      <c r="AX16" s="26" t="s">
        <v>14</v>
      </c>
      <c r="AY16" s="26" t="s">
        <v>14</v>
      </c>
      <c r="AZ16" s="26" t="s">
        <v>14</v>
      </c>
      <c r="BA16" s="30" t="s">
        <v>14</v>
      </c>
      <c r="BB16" s="30" t="s">
        <v>14</v>
      </c>
      <c r="BC16" s="30" t="s">
        <v>14</v>
      </c>
      <c r="BD16" s="24">
        <f>SUM(C16:BC16)</f>
        <v>0</v>
      </c>
    </row>
    <row r="17" spans="1:56" ht="30" x14ac:dyDescent="0.25">
      <c r="A17" s="129" t="s">
        <v>221</v>
      </c>
      <c r="B17" s="127" t="s">
        <v>258</v>
      </c>
      <c r="C17" s="14" t="s">
        <v>211</v>
      </c>
      <c r="D17" s="32">
        <v>3</v>
      </c>
      <c r="E17" s="32">
        <v>3</v>
      </c>
      <c r="F17" s="32">
        <v>3</v>
      </c>
      <c r="G17" s="32">
        <v>3</v>
      </c>
      <c r="H17" s="32">
        <v>3</v>
      </c>
      <c r="I17" s="32">
        <v>3</v>
      </c>
      <c r="J17" s="32">
        <v>3</v>
      </c>
      <c r="K17" s="32">
        <v>3</v>
      </c>
      <c r="L17" s="32">
        <v>3</v>
      </c>
      <c r="M17" s="32">
        <v>3</v>
      </c>
      <c r="N17" s="32">
        <v>1</v>
      </c>
      <c r="O17" s="32">
        <v>1</v>
      </c>
      <c r="P17" s="32">
        <v>1</v>
      </c>
      <c r="Q17" s="32">
        <v>3</v>
      </c>
      <c r="R17" s="32"/>
      <c r="S17" s="32"/>
      <c r="T17" s="32"/>
      <c r="U17" s="26" t="s">
        <v>14</v>
      </c>
      <c r="V17" s="30"/>
      <c r="W17" s="32"/>
      <c r="X17" s="33"/>
      <c r="Y17" s="32"/>
      <c r="Z17" s="100"/>
      <c r="AA17" s="32"/>
      <c r="AB17" s="32"/>
      <c r="AC17" s="32"/>
      <c r="AD17" s="32"/>
      <c r="AE17" s="32"/>
      <c r="AF17" s="32"/>
      <c r="AG17" s="32"/>
      <c r="AH17" s="32"/>
      <c r="AI17" s="25"/>
      <c r="AJ17" s="25"/>
      <c r="AK17" s="25"/>
      <c r="AL17" s="25"/>
      <c r="AM17" s="25"/>
      <c r="AN17" s="25"/>
      <c r="AO17" s="25"/>
      <c r="AP17" s="25"/>
      <c r="AQ17" s="25"/>
      <c r="AR17" s="25"/>
      <c r="AS17" s="25"/>
      <c r="AT17" s="25"/>
      <c r="AU17" s="26" t="s">
        <v>14</v>
      </c>
      <c r="AV17" s="26" t="s">
        <v>14</v>
      </c>
      <c r="AW17" s="26" t="s">
        <v>14</v>
      </c>
      <c r="AX17" s="26" t="s">
        <v>14</v>
      </c>
      <c r="AY17" s="26" t="s">
        <v>14</v>
      </c>
      <c r="AZ17" s="26" t="s">
        <v>14</v>
      </c>
      <c r="BA17" s="30" t="s">
        <v>14</v>
      </c>
      <c r="BB17" s="30" t="s">
        <v>14</v>
      </c>
      <c r="BC17" s="30"/>
      <c r="BD17" s="24">
        <f>SUM(D17:BC17)</f>
        <v>36</v>
      </c>
    </row>
    <row r="18" spans="1:56" x14ac:dyDescent="0.25">
      <c r="A18" s="130"/>
      <c r="B18" s="128"/>
      <c r="C18" s="25" t="s">
        <v>8</v>
      </c>
      <c r="D18" s="32"/>
      <c r="E18" s="32"/>
      <c r="F18" s="32"/>
      <c r="G18" s="32"/>
      <c r="H18" s="32"/>
      <c r="I18" s="32">
        <v>1</v>
      </c>
      <c r="J18" s="32"/>
      <c r="K18" s="32">
        <v>1</v>
      </c>
      <c r="L18" s="32"/>
      <c r="M18" s="32"/>
      <c r="N18" s="32"/>
      <c r="O18" s="32"/>
      <c r="P18" s="32"/>
      <c r="Q18" s="32"/>
      <c r="R18" s="32"/>
      <c r="S18" s="32">
        <v>2</v>
      </c>
      <c r="T18" s="32"/>
      <c r="U18" s="26" t="s">
        <v>14</v>
      </c>
      <c r="V18" s="30"/>
      <c r="W18" s="32"/>
      <c r="X18" s="33"/>
      <c r="Y18" s="32"/>
      <c r="Z18" s="100"/>
      <c r="AA18" s="32"/>
      <c r="AB18" s="32"/>
      <c r="AC18" s="32"/>
      <c r="AD18" s="32"/>
      <c r="AE18" s="32"/>
      <c r="AF18" s="32"/>
      <c r="AG18" s="32"/>
      <c r="AH18" s="32"/>
      <c r="AI18" s="25"/>
      <c r="AJ18" s="25"/>
      <c r="AK18" s="25"/>
      <c r="AL18" s="25"/>
      <c r="AM18" s="25"/>
      <c r="AN18" s="25"/>
      <c r="AO18" s="25"/>
      <c r="AP18" s="25"/>
      <c r="AQ18" s="25"/>
      <c r="AR18" s="25"/>
      <c r="AS18" s="25"/>
      <c r="AT18" s="25"/>
      <c r="AU18" s="26" t="s">
        <v>14</v>
      </c>
      <c r="AV18" s="26" t="s">
        <v>14</v>
      </c>
      <c r="AW18" s="26" t="s">
        <v>14</v>
      </c>
      <c r="AX18" s="26" t="s">
        <v>14</v>
      </c>
      <c r="AY18" s="26" t="s">
        <v>14</v>
      </c>
      <c r="AZ18" s="26" t="s">
        <v>14</v>
      </c>
      <c r="BA18" s="30" t="s">
        <v>14</v>
      </c>
      <c r="BB18" s="30" t="s">
        <v>14</v>
      </c>
      <c r="BC18" s="30"/>
      <c r="BD18" s="24">
        <f>SUM(C18:BC18)</f>
        <v>4</v>
      </c>
    </row>
    <row r="19" spans="1:56" x14ac:dyDescent="0.25">
      <c r="A19" s="35" t="s">
        <v>20</v>
      </c>
      <c r="B19" s="29" t="s">
        <v>21</v>
      </c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26" t="s">
        <v>14</v>
      </c>
      <c r="V19" s="26" t="s">
        <v>14</v>
      </c>
      <c r="W19" s="30"/>
      <c r="X19" s="99"/>
      <c r="Y19" s="30"/>
      <c r="Z19" s="28"/>
      <c r="AA19" s="30"/>
      <c r="AB19" s="30"/>
      <c r="AC19" s="30"/>
      <c r="AD19" s="30"/>
      <c r="AE19" s="30"/>
      <c r="AF19" s="30"/>
      <c r="AG19" s="30"/>
      <c r="AH19" s="30"/>
      <c r="AI19" s="26"/>
      <c r="AJ19" s="26"/>
      <c r="AK19" s="26"/>
      <c r="AL19" s="26"/>
      <c r="AM19" s="26"/>
      <c r="AN19" s="26"/>
      <c r="AO19" s="26"/>
      <c r="AP19" s="26"/>
      <c r="AQ19" s="26"/>
      <c r="AR19" s="26"/>
      <c r="AS19" s="26"/>
      <c r="AT19" s="26"/>
      <c r="AU19" s="26" t="s">
        <v>14</v>
      </c>
      <c r="AV19" s="26" t="s">
        <v>14</v>
      </c>
      <c r="AW19" s="26" t="s">
        <v>14</v>
      </c>
      <c r="AX19" s="26" t="s">
        <v>14</v>
      </c>
      <c r="AY19" s="26" t="s">
        <v>14</v>
      </c>
      <c r="AZ19" s="26" t="s">
        <v>14</v>
      </c>
      <c r="BA19" s="30" t="s">
        <v>14</v>
      </c>
      <c r="BB19" s="30" t="s">
        <v>14</v>
      </c>
      <c r="BC19" s="30" t="s">
        <v>14</v>
      </c>
      <c r="BD19" s="31"/>
    </row>
    <row r="20" spans="1:56" ht="30" x14ac:dyDescent="0.25">
      <c r="A20" s="127" t="s">
        <v>209</v>
      </c>
      <c r="B20" s="127" t="s">
        <v>262</v>
      </c>
      <c r="C20" s="14" t="s">
        <v>211</v>
      </c>
      <c r="D20" s="32">
        <v>16</v>
      </c>
      <c r="E20" s="33">
        <v>16</v>
      </c>
      <c r="F20" s="32">
        <v>12</v>
      </c>
      <c r="G20" s="36">
        <v>8</v>
      </c>
      <c r="H20" s="25">
        <v>8</v>
      </c>
      <c r="I20" s="25">
        <v>10</v>
      </c>
      <c r="J20" s="25">
        <v>10</v>
      </c>
      <c r="K20" s="25">
        <v>10</v>
      </c>
      <c r="L20" s="25">
        <v>10</v>
      </c>
      <c r="M20" s="25">
        <v>10</v>
      </c>
      <c r="N20" s="25">
        <v>10</v>
      </c>
      <c r="O20" s="25">
        <v>10</v>
      </c>
      <c r="P20" s="25">
        <v>12</v>
      </c>
      <c r="Q20" s="25">
        <v>10</v>
      </c>
      <c r="R20" s="25">
        <v>8</v>
      </c>
      <c r="S20" s="25"/>
      <c r="T20" s="25"/>
      <c r="U20" s="30" t="s">
        <v>14</v>
      </c>
      <c r="V20" s="26" t="s">
        <v>14</v>
      </c>
      <c r="W20" s="25"/>
      <c r="X20" s="25"/>
      <c r="Y20" s="32"/>
      <c r="Z20" s="36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25"/>
      <c r="AL20" s="25"/>
      <c r="AM20" s="25"/>
      <c r="AN20" s="25"/>
      <c r="AO20" s="25"/>
      <c r="AP20" s="25"/>
      <c r="AQ20" s="25"/>
      <c r="AR20" s="25"/>
      <c r="AS20" s="25"/>
      <c r="AT20" s="25"/>
      <c r="AU20" s="26" t="s">
        <v>14</v>
      </c>
      <c r="AV20" s="26" t="s">
        <v>14</v>
      </c>
      <c r="AW20" s="26" t="s">
        <v>14</v>
      </c>
      <c r="AX20" s="26" t="s">
        <v>14</v>
      </c>
      <c r="AY20" s="26" t="s">
        <v>14</v>
      </c>
      <c r="AZ20" s="26" t="s">
        <v>14</v>
      </c>
      <c r="BA20" s="30" t="s">
        <v>14</v>
      </c>
      <c r="BB20" s="30" t="s">
        <v>14</v>
      </c>
      <c r="BC20" s="30" t="s">
        <v>14</v>
      </c>
      <c r="BD20" s="37">
        <f t="shared" ref="BD20:BD28" si="1">SUM(D20:BC20)</f>
        <v>160</v>
      </c>
    </row>
    <row r="21" spans="1:56" ht="30.75" customHeight="1" x14ac:dyDescent="0.25">
      <c r="A21" s="128"/>
      <c r="B21" s="128"/>
      <c r="C21" s="25" t="s">
        <v>8</v>
      </c>
      <c r="D21" s="32">
        <v>2</v>
      </c>
      <c r="E21" s="33">
        <v>2</v>
      </c>
      <c r="F21" s="32">
        <v>2</v>
      </c>
      <c r="G21" s="36">
        <v>2</v>
      </c>
      <c r="H21" s="25">
        <v>2</v>
      </c>
      <c r="I21" s="25">
        <v>1</v>
      </c>
      <c r="J21" s="25">
        <v>2</v>
      </c>
      <c r="K21" s="25">
        <v>1</v>
      </c>
      <c r="L21" s="25">
        <v>2</v>
      </c>
      <c r="M21" s="25">
        <v>1</v>
      </c>
      <c r="N21" s="25">
        <v>1</v>
      </c>
      <c r="O21" s="25">
        <v>1</v>
      </c>
      <c r="P21" s="25">
        <v>1</v>
      </c>
      <c r="Q21" s="25">
        <v>1</v>
      </c>
      <c r="R21" s="25"/>
      <c r="S21" s="25">
        <v>3</v>
      </c>
      <c r="T21" s="25"/>
      <c r="U21" s="30" t="s">
        <v>14</v>
      </c>
      <c r="V21" s="26" t="s">
        <v>14</v>
      </c>
      <c r="W21" s="25"/>
      <c r="X21" s="25"/>
      <c r="Y21" s="32"/>
      <c r="Z21" s="36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5"/>
      <c r="AR21" s="25"/>
      <c r="AS21" s="25"/>
      <c r="AT21" s="25"/>
      <c r="AU21" s="26" t="s">
        <v>14</v>
      </c>
      <c r="AV21" s="26" t="s">
        <v>14</v>
      </c>
      <c r="AW21" s="26" t="s">
        <v>14</v>
      </c>
      <c r="AX21" s="26" t="s">
        <v>14</v>
      </c>
      <c r="AY21" s="26" t="s">
        <v>14</v>
      </c>
      <c r="AZ21" s="26" t="s">
        <v>14</v>
      </c>
      <c r="BA21" s="30" t="s">
        <v>14</v>
      </c>
      <c r="BB21" s="30" t="s">
        <v>14</v>
      </c>
      <c r="BC21" s="30" t="s">
        <v>14</v>
      </c>
      <c r="BD21" s="38">
        <f t="shared" si="1"/>
        <v>24</v>
      </c>
    </row>
    <row r="22" spans="1:56" ht="18.75" customHeight="1" x14ac:dyDescent="0.25">
      <c r="A22" s="106"/>
      <c r="B22" s="106" t="s">
        <v>214</v>
      </c>
      <c r="C22" s="25"/>
      <c r="D22" s="32"/>
      <c r="E22" s="33"/>
      <c r="F22" s="32"/>
      <c r="G22" s="36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>
        <v>2</v>
      </c>
      <c r="T22" s="25"/>
      <c r="U22" s="26" t="s">
        <v>14</v>
      </c>
      <c r="V22" s="26"/>
      <c r="W22" s="25"/>
      <c r="X22" s="25"/>
      <c r="Y22" s="32"/>
      <c r="Z22" s="36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5"/>
      <c r="AS22" s="25"/>
      <c r="AT22" s="25"/>
      <c r="AU22" s="26" t="s">
        <v>14</v>
      </c>
      <c r="AV22" s="26" t="s">
        <v>14</v>
      </c>
      <c r="AW22" s="26" t="s">
        <v>14</v>
      </c>
      <c r="AX22" s="26" t="s">
        <v>14</v>
      </c>
      <c r="AY22" s="26" t="s">
        <v>14</v>
      </c>
      <c r="AZ22" s="26" t="s">
        <v>14</v>
      </c>
      <c r="BA22" s="30" t="s">
        <v>14</v>
      </c>
      <c r="BB22" s="30" t="s">
        <v>14</v>
      </c>
      <c r="BC22" s="30"/>
      <c r="BD22" s="38">
        <f t="shared" si="1"/>
        <v>2</v>
      </c>
    </row>
    <row r="23" spans="1:56" ht="81.75" customHeight="1" x14ac:dyDescent="0.25">
      <c r="A23" s="39" t="s">
        <v>30</v>
      </c>
      <c r="B23" s="39" t="s">
        <v>263</v>
      </c>
      <c r="C23" s="25"/>
      <c r="D23" s="32"/>
      <c r="E23" s="32"/>
      <c r="F23" s="32">
        <v>12</v>
      </c>
      <c r="G23" s="32">
        <v>12</v>
      </c>
      <c r="H23" s="32">
        <v>12</v>
      </c>
      <c r="I23" s="32">
        <v>12</v>
      </c>
      <c r="J23" s="32">
        <v>12</v>
      </c>
      <c r="K23" s="32">
        <v>12</v>
      </c>
      <c r="L23" s="32">
        <v>12</v>
      </c>
      <c r="M23" s="32">
        <v>12</v>
      </c>
      <c r="N23" s="32">
        <v>12</v>
      </c>
      <c r="O23" s="32">
        <v>12</v>
      </c>
      <c r="P23" s="32">
        <v>12</v>
      </c>
      <c r="Q23" s="32">
        <v>12</v>
      </c>
      <c r="R23" s="32"/>
      <c r="S23" s="32"/>
      <c r="T23" s="32"/>
      <c r="U23" s="26" t="s">
        <v>14</v>
      </c>
      <c r="V23" s="26" t="s">
        <v>14</v>
      </c>
      <c r="W23" s="25"/>
      <c r="X23" s="25"/>
      <c r="Y23" s="25"/>
      <c r="Z23" s="25"/>
      <c r="AA23" s="25"/>
      <c r="AB23" s="25"/>
      <c r="AC23" s="32"/>
      <c r="AD23" s="32"/>
      <c r="AE23" s="32"/>
      <c r="AF23" s="32"/>
      <c r="AG23" s="32"/>
      <c r="AH23" s="32"/>
      <c r="AI23" s="32"/>
      <c r="AJ23" s="32"/>
      <c r="AK23" s="32"/>
      <c r="AL23" s="25"/>
      <c r="AM23" s="25"/>
      <c r="AN23" s="25"/>
      <c r="AO23" s="25"/>
      <c r="AP23" s="25"/>
      <c r="AQ23" s="25"/>
      <c r="AR23" s="25"/>
      <c r="AS23" s="25"/>
      <c r="AT23" s="25"/>
      <c r="AU23" s="26" t="s">
        <v>14</v>
      </c>
      <c r="AV23" s="26" t="s">
        <v>14</v>
      </c>
      <c r="AW23" s="26" t="s">
        <v>14</v>
      </c>
      <c r="AX23" s="26" t="s">
        <v>14</v>
      </c>
      <c r="AY23" s="26" t="s">
        <v>14</v>
      </c>
      <c r="AZ23" s="26" t="s">
        <v>14</v>
      </c>
      <c r="BA23" s="30" t="s">
        <v>14</v>
      </c>
      <c r="BB23" s="30" t="s">
        <v>14</v>
      </c>
      <c r="BC23" s="30" t="s">
        <v>14</v>
      </c>
      <c r="BD23" s="37">
        <f t="shared" si="1"/>
        <v>144</v>
      </c>
    </row>
    <row r="24" spans="1:56" ht="105" x14ac:dyDescent="0.25">
      <c r="A24" s="9" t="s">
        <v>32</v>
      </c>
      <c r="B24" s="102" t="s">
        <v>264</v>
      </c>
      <c r="C24" s="25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>
        <v>36</v>
      </c>
      <c r="U24" s="26" t="s">
        <v>14</v>
      </c>
      <c r="V24" s="26" t="s">
        <v>14</v>
      </c>
      <c r="W24" s="25">
        <v>36</v>
      </c>
      <c r="X24" s="105">
        <v>36</v>
      </c>
      <c r="Y24" s="25">
        <v>36</v>
      </c>
      <c r="Z24" s="36">
        <v>36</v>
      </c>
      <c r="AA24" s="25">
        <v>36</v>
      </c>
      <c r="AB24" s="25">
        <v>36</v>
      </c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5"/>
      <c r="AS24" s="25"/>
      <c r="AT24" s="25"/>
      <c r="AU24" s="26" t="s">
        <v>14</v>
      </c>
      <c r="AV24" s="26" t="s">
        <v>14</v>
      </c>
      <c r="AW24" s="26" t="s">
        <v>14</v>
      </c>
      <c r="AX24" s="26" t="s">
        <v>14</v>
      </c>
      <c r="AY24" s="26" t="s">
        <v>14</v>
      </c>
      <c r="AZ24" s="26" t="s">
        <v>14</v>
      </c>
      <c r="BA24" s="30" t="s">
        <v>14</v>
      </c>
      <c r="BB24" s="30" t="s">
        <v>14</v>
      </c>
      <c r="BC24" s="30" t="s">
        <v>14</v>
      </c>
      <c r="BD24" s="37">
        <f t="shared" si="1"/>
        <v>252</v>
      </c>
    </row>
    <row r="25" spans="1:56" ht="30" customHeight="1" x14ac:dyDescent="0.25">
      <c r="A25" s="127" t="s">
        <v>259</v>
      </c>
      <c r="B25" s="155" t="s">
        <v>265</v>
      </c>
      <c r="C25" s="14" t="s">
        <v>211</v>
      </c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26" t="s">
        <v>14</v>
      </c>
      <c r="V25" s="26" t="s">
        <v>14</v>
      </c>
      <c r="W25" s="25"/>
      <c r="X25" s="105"/>
      <c r="Y25" s="25"/>
      <c r="Z25" s="36"/>
      <c r="AA25" s="25"/>
      <c r="AB25" s="25"/>
      <c r="AC25" s="25">
        <v>2</v>
      </c>
      <c r="AD25" s="25">
        <v>10</v>
      </c>
      <c r="AE25" s="25">
        <v>6</v>
      </c>
      <c r="AF25" s="25">
        <v>6</v>
      </c>
      <c r="AG25" s="25">
        <v>6</v>
      </c>
      <c r="AH25" s="25">
        <v>6</v>
      </c>
      <c r="AI25" s="25">
        <v>6</v>
      </c>
      <c r="AJ25" s="25">
        <v>6</v>
      </c>
      <c r="AK25" s="25">
        <v>6</v>
      </c>
      <c r="AL25" s="25">
        <v>6</v>
      </c>
      <c r="AM25" s="25">
        <v>6</v>
      </c>
      <c r="AN25" s="25">
        <v>6</v>
      </c>
      <c r="AO25" s="25"/>
      <c r="AP25" s="25"/>
      <c r="AQ25" s="25"/>
      <c r="AR25" s="25"/>
      <c r="AS25" s="25"/>
      <c r="AT25" s="25"/>
      <c r="AU25" s="26" t="s">
        <v>14</v>
      </c>
      <c r="AV25" s="26" t="s">
        <v>14</v>
      </c>
      <c r="AW25" s="26" t="s">
        <v>14</v>
      </c>
      <c r="AX25" s="26" t="s">
        <v>14</v>
      </c>
      <c r="AY25" s="26" t="s">
        <v>14</v>
      </c>
      <c r="AZ25" s="26" t="s">
        <v>14</v>
      </c>
      <c r="BA25" s="30" t="s">
        <v>14</v>
      </c>
      <c r="BB25" s="30" t="s">
        <v>14</v>
      </c>
      <c r="BC25" s="30" t="s">
        <v>14</v>
      </c>
      <c r="BD25" s="37">
        <f t="shared" si="1"/>
        <v>72</v>
      </c>
    </row>
    <row r="26" spans="1:56" ht="50.25" customHeight="1" x14ac:dyDescent="0.25">
      <c r="A26" s="151"/>
      <c r="B26" s="156"/>
      <c r="C26" s="25" t="s">
        <v>8</v>
      </c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0" t="s">
        <v>14</v>
      </c>
      <c r="V26" s="26" t="s">
        <v>14</v>
      </c>
      <c r="W26" s="25"/>
      <c r="X26" s="105"/>
      <c r="Y26" s="25"/>
      <c r="Z26" s="36"/>
      <c r="AA26" s="25"/>
      <c r="AB26" s="25"/>
      <c r="AC26" s="25">
        <v>3</v>
      </c>
      <c r="AD26" s="25"/>
      <c r="AE26" s="25"/>
      <c r="AF26" s="25">
        <v>1</v>
      </c>
      <c r="AG26" s="25">
        <v>1</v>
      </c>
      <c r="AH26" s="25"/>
      <c r="AI26" s="25"/>
      <c r="AJ26" s="25"/>
      <c r="AK26" s="25"/>
      <c r="AL26" s="25"/>
      <c r="AM26" s="25"/>
      <c r="AN26" s="25"/>
      <c r="AO26" s="25">
        <v>1</v>
      </c>
      <c r="AP26" s="25"/>
      <c r="AQ26" s="25"/>
      <c r="AR26" s="25"/>
      <c r="AS26" s="25"/>
      <c r="AT26" s="25">
        <v>6</v>
      </c>
      <c r="AU26" s="26" t="s">
        <v>14</v>
      </c>
      <c r="AV26" s="26" t="s">
        <v>14</v>
      </c>
      <c r="AW26" s="26" t="s">
        <v>14</v>
      </c>
      <c r="AX26" s="26" t="s">
        <v>14</v>
      </c>
      <c r="AY26" s="26" t="s">
        <v>14</v>
      </c>
      <c r="AZ26" s="26" t="s">
        <v>14</v>
      </c>
      <c r="BA26" s="30" t="s">
        <v>14</v>
      </c>
      <c r="BB26" s="30" t="s">
        <v>14</v>
      </c>
      <c r="BC26" s="30" t="s">
        <v>14</v>
      </c>
      <c r="BD26" s="38">
        <f t="shared" si="1"/>
        <v>12</v>
      </c>
    </row>
    <row r="27" spans="1:56" ht="28.5" customHeight="1" x14ac:dyDescent="0.25">
      <c r="A27" s="127" t="s">
        <v>260</v>
      </c>
      <c r="B27" s="155" t="s">
        <v>266</v>
      </c>
      <c r="C27" s="14" t="s">
        <v>211</v>
      </c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0" t="s">
        <v>14</v>
      </c>
      <c r="V27" s="30" t="s">
        <v>14</v>
      </c>
      <c r="W27" s="25"/>
      <c r="X27" s="105"/>
      <c r="Y27" s="25"/>
      <c r="Z27" s="36"/>
      <c r="AA27" s="25"/>
      <c r="AB27" s="25"/>
      <c r="AC27" s="25"/>
      <c r="AD27" s="25">
        <v>16</v>
      </c>
      <c r="AE27" s="25">
        <v>16</v>
      </c>
      <c r="AF27" s="25">
        <v>10</v>
      </c>
      <c r="AG27" s="25">
        <v>10</v>
      </c>
      <c r="AH27" s="25">
        <v>10</v>
      </c>
      <c r="AI27" s="25">
        <v>10</v>
      </c>
      <c r="AJ27" s="25">
        <v>10</v>
      </c>
      <c r="AK27" s="25">
        <v>10</v>
      </c>
      <c r="AL27" s="25">
        <v>10</v>
      </c>
      <c r="AM27" s="25">
        <v>10</v>
      </c>
      <c r="AN27" s="25">
        <v>10</v>
      </c>
      <c r="AO27" s="25">
        <v>14</v>
      </c>
      <c r="AP27" s="25"/>
      <c r="AQ27" s="25"/>
      <c r="AR27" s="25"/>
      <c r="AS27" s="25"/>
      <c r="AT27" s="25"/>
      <c r="AU27" s="26" t="s">
        <v>14</v>
      </c>
      <c r="AV27" s="26" t="s">
        <v>14</v>
      </c>
      <c r="AW27" s="26" t="s">
        <v>14</v>
      </c>
      <c r="AX27" s="26" t="s">
        <v>14</v>
      </c>
      <c r="AY27" s="26" t="s">
        <v>14</v>
      </c>
      <c r="AZ27" s="26" t="s">
        <v>14</v>
      </c>
      <c r="BA27" s="30" t="s">
        <v>14</v>
      </c>
      <c r="BB27" s="30" t="s">
        <v>14</v>
      </c>
      <c r="BC27" s="30" t="s">
        <v>14</v>
      </c>
      <c r="BD27" s="37">
        <f t="shared" si="1"/>
        <v>136</v>
      </c>
    </row>
    <row r="28" spans="1:56" ht="46.5" customHeight="1" x14ac:dyDescent="0.25">
      <c r="A28" s="151"/>
      <c r="B28" s="156"/>
      <c r="C28" s="25" t="s">
        <v>8</v>
      </c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26" t="s">
        <v>14</v>
      </c>
      <c r="V28" s="30" t="s">
        <v>14</v>
      </c>
      <c r="W28" s="25"/>
      <c r="X28" s="105"/>
      <c r="Y28" s="25"/>
      <c r="Z28" s="36"/>
      <c r="AA28" s="25"/>
      <c r="AB28" s="25"/>
      <c r="AC28" s="25"/>
      <c r="AD28" s="25"/>
      <c r="AE28" s="25"/>
      <c r="AF28" s="25">
        <v>1</v>
      </c>
      <c r="AG28" s="25">
        <v>1</v>
      </c>
      <c r="AH28" s="25"/>
      <c r="AI28" s="25"/>
      <c r="AJ28" s="25"/>
      <c r="AK28" s="25"/>
      <c r="AL28" s="25"/>
      <c r="AM28" s="25"/>
      <c r="AN28" s="25">
        <v>1</v>
      </c>
      <c r="AO28" s="25">
        <v>1</v>
      </c>
      <c r="AP28" s="25"/>
      <c r="AQ28" s="25"/>
      <c r="AR28" s="25"/>
      <c r="AS28" s="25"/>
      <c r="AT28" s="25">
        <v>6</v>
      </c>
      <c r="AU28" s="26" t="s">
        <v>14</v>
      </c>
      <c r="AV28" s="26" t="s">
        <v>14</v>
      </c>
      <c r="AW28" s="26" t="s">
        <v>14</v>
      </c>
      <c r="AX28" s="26" t="s">
        <v>14</v>
      </c>
      <c r="AY28" s="26" t="s">
        <v>14</v>
      </c>
      <c r="AZ28" s="26" t="s">
        <v>14</v>
      </c>
      <c r="BA28" s="30" t="s">
        <v>14</v>
      </c>
      <c r="BB28" s="30" t="s">
        <v>14</v>
      </c>
      <c r="BC28" s="30" t="s">
        <v>14</v>
      </c>
      <c r="BD28" s="38">
        <f t="shared" si="1"/>
        <v>10</v>
      </c>
    </row>
    <row r="29" spans="1:56" ht="93.75" customHeight="1" x14ac:dyDescent="0.25">
      <c r="A29" s="39" t="s">
        <v>226</v>
      </c>
      <c r="B29" s="101" t="s">
        <v>267</v>
      </c>
      <c r="C29" s="25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26" t="s">
        <v>14</v>
      </c>
      <c r="V29" s="26" t="s">
        <v>14</v>
      </c>
      <c r="W29" s="25"/>
      <c r="X29" s="105"/>
      <c r="Y29" s="25"/>
      <c r="Z29" s="36"/>
      <c r="AA29" s="25"/>
      <c r="AB29" s="25"/>
      <c r="AC29" s="25"/>
      <c r="AD29" s="25"/>
      <c r="AE29" s="25"/>
      <c r="AF29" s="25">
        <v>6</v>
      </c>
      <c r="AG29" s="25">
        <v>6</v>
      </c>
      <c r="AH29" s="25">
        <v>12</v>
      </c>
      <c r="AI29" s="25">
        <v>12</v>
      </c>
      <c r="AJ29" s="25">
        <v>12</v>
      </c>
      <c r="AK29" s="25">
        <v>12</v>
      </c>
      <c r="AL29" s="25">
        <v>12</v>
      </c>
      <c r="AM29" s="25">
        <v>12</v>
      </c>
      <c r="AN29" s="25">
        <v>12</v>
      </c>
      <c r="AO29" s="25">
        <v>12</v>
      </c>
      <c r="AP29" s="25"/>
      <c r="AQ29" s="25"/>
      <c r="AR29" s="25"/>
      <c r="AS29" s="25"/>
      <c r="AT29" s="25"/>
      <c r="AU29" s="26" t="s">
        <v>14</v>
      </c>
      <c r="AV29" s="26" t="s">
        <v>14</v>
      </c>
      <c r="AW29" s="26" t="s">
        <v>14</v>
      </c>
      <c r="AX29" s="26" t="s">
        <v>14</v>
      </c>
      <c r="AY29" s="26" t="s">
        <v>14</v>
      </c>
      <c r="AZ29" s="26" t="s">
        <v>14</v>
      </c>
      <c r="BA29" s="30" t="s">
        <v>14</v>
      </c>
      <c r="BB29" s="30" t="s">
        <v>14</v>
      </c>
      <c r="BC29" s="30" t="s">
        <v>14</v>
      </c>
      <c r="BD29" s="37">
        <f t="shared" ref="BD29" si="2">SUM(D29:BC29)</f>
        <v>108</v>
      </c>
    </row>
    <row r="30" spans="1:56" ht="99.75" customHeight="1" x14ac:dyDescent="0.25">
      <c r="A30" s="39" t="s">
        <v>227</v>
      </c>
      <c r="B30" s="101" t="s">
        <v>268</v>
      </c>
      <c r="C30" s="25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26" t="s">
        <v>14</v>
      </c>
      <c r="V30" s="26" t="s">
        <v>14</v>
      </c>
      <c r="W30" s="25"/>
      <c r="X30" s="105"/>
      <c r="Y30" s="25"/>
      <c r="Z30" s="36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5"/>
      <c r="AL30" s="25"/>
      <c r="AM30" s="25"/>
      <c r="AN30" s="25"/>
      <c r="AO30" s="25"/>
      <c r="AP30" s="25">
        <v>36</v>
      </c>
      <c r="AQ30" s="25">
        <v>36</v>
      </c>
      <c r="AR30" s="25">
        <v>36</v>
      </c>
      <c r="AS30" s="25">
        <v>36</v>
      </c>
      <c r="AT30" s="25"/>
      <c r="AU30" s="26" t="s">
        <v>14</v>
      </c>
      <c r="AV30" s="26" t="s">
        <v>14</v>
      </c>
      <c r="AW30" s="26" t="s">
        <v>14</v>
      </c>
      <c r="AX30" s="26" t="s">
        <v>14</v>
      </c>
      <c r="AY30" s="26" t="s">
        <v>14</v>
      </c>
      <c r="AZ30" s="26" t="s">
        <v>14</v>
      </c>
      <c r="BA30" s="30" t="s">
        <v>14</v>
      </c>
      <c r="BB30" s="30" t="s">
        <v>14</v>
      </c>
      <c r="BC30" s="30" t="s">
        <v>14</v>
      </c>
      <c r="BD30" s="37">
        <f>SUM(D30:BC30)</f>
        <v>144</v>
      </c>
    </row>
    <row r="31" spans="1:56" ht="34.5" customHeight="1" x14ac:dyDescent="0.25">
      <c r="A31" s="127" t="s">
        <v>261</v>
      </c>
      <c r="B31" s="155" t="s">
        <v>269</v>
      </c>
      <c r="C31" s="14" t="s">
        <v>211</v>
      </c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26" t="s">
        <v>14</v>
      </c>
      <c r="V31" s="26" t="s">
        <v>14</v>
      </c>
      <c r="W31" s="25"/>
      <c r="X31" s="105"/>
      <c r="Y31" s="25"/>
      <c r="Z31" s="36"/>
      <c r="AA31" s="25"/>
      <c r="AB31" s="25"/>
      <c r="AC31" s="25">
        <v>4</v>
      </c>
      <c r="AD31" s="25">
        <v>6</v>
      </c>
      <c r="AE31" s="25">
        <v>10</v>
      </c>
      <c r="AF31" s="25">
        <v>10</v>
      </c>
      <c r="AG31" s="25">
        <v>10</v>
      </c>
      <c r="AH31" s="25">
        <v>6</v>
      </c>
      <c r="AI31" s="25">
        <v>6</v>
      </c>
      <c r="AJ31" s="25">
        <v>4</v>
      </c>
      <c r="AK31" s="25">
        <v>4</v>
      </c>
      <c r="AL31" s="25">
        <v>4</v>
      </c>
      <c r="AM31" s="25">
        <v>4</v>
      </c>
      <c r="AN31" s="25">
        <v>2</v>
      </c>
      <c r="AO31" s="25">
        <v>4</v>
      </c>
      <c r="AP31" s="25"/>
      <c r="AQ31" s="25"/>
      <c r="AR31" s="25"/>
      <c r="AS31" s="25"/>
      <c r="AT31" s="25"/>
      <c r="AU31" s="26" t="s">
        <v>14</v>
      </c>
      <c r="AV31" s="26" t="s">
        <v>14</v>
      </c>
      <c r="AW31" s="26" t="s">
        <v>14</v>
      </c>
      <c r="AX31" s="26" t="s">
        <v>14</v>
      </c>
      <c r="AY31" s="26" t="s">
        <v>14</v>
      </c>
      <c r="AZ31" s="26" t="s">
        <v>14</v>
      </c>
      <c r="BA31" s="30" t="s">
        <v>14</v>
      </c>
      <c r="BB31" s="30" t="s">
        <v>14</v>
      </c>
      <c r="BC31" s="30" t="s">
        <v>14</v>
      </c>
      <c r="BD31" s="37">
        <f t="shared" ref="BD31:BD32" si="3">SUM(D31:BC31)</f>
        <v>74</v>
      </c>
    </row>
    <row r="32" spans="1:56" ht="49.5" customHeight="1" x14ac:dyDescent="0.25">
      <c r="A32" s="151"/>
      <c r="B32" s="156"/>
      <c r="C32" s="25" t="s">
        <v>8</v>
      </c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0" t="s">
        <v>14</v>
      </c>
      <c r="V32" s="26" t="s">
        <v>14</v>
      </c>
      <c r="W32" s="25"/>
      <c r="X32" s="105"/>
      <c r="Y32" s="25"/>
      <c r="Z32" s="36"/>
      <c r="AA32" s="25"/>
      <c r="AB32" s="25"/>
      <c r="AC32" s="25"/>
      <c r="AD32" s="25">
        <v>2</v>
      </c>
      <c r="AE32" s="25">
        <v>2</v>
      </c>
      <c r="AF32" s="25"/>
      <c r="AG32" s="25"/>
      <c r="AH32" s="25"/>
      <c r="AI32" s="25"/>
      <c r="AJ32" s="25">
        <v>2</v>
      </c>
      <c r="AK32" s="25">
        <v>2</v>
      </c>
      <c r="AL32" s="25">
        <v>2</v>
      </c>
      <c r="AM32" s="25">
        <v>2</v>
      </c>
      <c r="AN32" s="25">
        <v>2</v>
      </c>
      <c r="AO32" s="25"/>
      <c r="AP32" s="25"/>
      <c r="AQ32" s="25"/>
      <c r="AR32" s="25"/>
      <c r="AS32" s="25"/>
      <c r="AT32" s="25"/>
      <c r="AU32" s="26" t="s">
        <v>14</v>
      </c>
      <c r="AV32" s="26" t="s">
        <v>14</v>
      </c>
      <c r="AW32" s="26" t="s">
        <v>14</v>
      </c>
      <c r="AX32" s="26" t="s">
        <v>14</v>
      </c>
      <c r="AY32" s="26" t="s">
        <v>14</v>
      </c>
      <c r="AZ32" s="26" t="s">
        <v>14</v>
      </c>
      <c r="BA32" s="30" t="s">
        <v>14</v>
      </c>
      <c r="BB32" s="30" t="s">
        <v>14</v>
      </c>
      <c r="BC32" s="30" t="s">
        <v>14</v>
      </c>
      <c r="BD32" s="38">
        <f t="shared" si="3"/>
        <v>14</v>
      </c>
    </row>
    <row r="33" spans="1:56" ht="23.25" customHeight="1" x14ac:dyDescent="0.25">
      <c r="A33" s="39" t="s">
        <v>34</v>
      </c>
      <c r="B33" s="14" t="s">
        <v>200</v>
      </c>
      <c r="C33" s="25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>
        <v>6</v>
      </c>
      <c r="S33" s="32">
        <v>6</v>
      </c>
      <c r="T33" s="32"/>
      <c r="U33" s="30"/>
      <c r="V33" s="30"/>
      <c r="W33" s="25"/>
      <c r="X33" s="105"/>
      <c r="Y33" s="25"/>
      <c r="Z33" s="36"/>
      <c r="AA33" s="25"/>
      <c r="AB33" s="25"/>
      <c r="AC33" s="25">
        <v>24</v>
      </c>
      <c r="AD33" s="25"/>
      <c r="AE33" s="25"/>
      <c r="AF33" s="25"/>
      <c r="AG33" s="25"/>
      <c r="AH33" s="25"/>
      <c r="AI33" s="25"/>
      <c r="AJ33" s="25"/>
      <c r="AK33" s="25"/>
      <c r="AL33" s="25"/>
      <c r="AM33" s="25"/>
      <c r="AN33" s="25"/>
      <c r="AO33" s="25"/>
      <c r="AP33" s="25"/>
      <c r="AQ33" s="25"/>
      <c r="AR33" s="25"/>
      <c r="AS33" s="25"/>
      <c r="AT33" s="25">
        <v>24</v>
      </c>
      <c r="AU33" s="26" t="s">
        <v>14</v>
      </c>
      <c r="AV33" s="26" t="s">
        <v>14</v>
      </c>
      <c r="AW33" s="26" t="s">
        <v>14</v>
      </c>
      <c r="AX33" s="26" t="s">
        <v>14</v>
      </c>
      <c r="AY33" s="26" t="s">
        <v>14</v>
      </c>
      <c r="AZ33" s="26" t="s">
        <v>14</v>
      </c>
      <c r="BA33" s="30" t="s">
        <v>14</v>
      </c>
      <c r="BB33" s="30" t="s">
        <v>14</v>
      </c>
      <c r="BC33" s="30" t="s">
        <v>14</v>
      </c>
      <c r="BD33" s="37">
        <f>SUM(D33:BC33)</f>
        <v>60</v>
      </c>
    </row>
    <row r="34" spans="1:56" ht="30.75" customHeight="1" x14ac:dyDescent="0.25">
      <c r="A34" s="149" t="s">
        <v>217</v>
      </c>
      <c r="B34" s="150"/>
      <c r="C34" s="25"/>
      <c r="D34" s="32">
        <f>D8+D20+D15+D23+D24+D25+D29+D30+D33+D10+D13+D27+D31</f>
        <v>33</v>
      </c>
      <c r="E34" s="32">
        <f t="shared" ref="E34:T34" si="4">E8+E20+E15+E23+E24+E25+E29+E30+E33+E10+E13+E27+E31</f>
        <v>31</v>
      </c>
      <c r="F34" s="32">
        <f t="shared" si="4"/>
        <v>34</v>
      </c>
      <c r="G34" s="32">
        <f t="shared" si="4"/>
        <v>32</v>
      </c>
      <c r="H34" s="32">
        <f t="shared" si="4"/>
        <v>32</v>
      </c>
      <c r="I34" s="32">
        <f t="shared" si="4"/>
        <v>34</v>
      </c>
      <c r="J34" s="32">
        <f t="shared" si="4"/>
        <v>34</v>
      </c>
      <c r="K34" s="32">
        <f t="shared" si="4"/>
        <v>34</v>
      </c>
      <c r="L34" s="32">
        <f t="shared" si="4"/>
        <v>34</v>
      </c>
      <c r="M34" s="32">
        <f t="shared" si="4"/>
        <v>34</v>
      </c>
      <c r="N34" s="32">
        <f t="shared" si="4"/>
        <v>32</v>
      </c>
      <c r="O34" s="32">
        <f t="shared" si="4"/>
        <v>32</v>
      </c>
      <c r="P34" s="32">
        <f t="shared" si="4"/>
        <v>34</v>
      </c>
      <c r="Q34" s="32">
        <f t="shared" si="4"/>
        <v>34</v>
      </c>
      <c r="R34" s="32">
        <f t="shared" si="4"/>
        <v>20</v>
      </c>
      <c r="S34" s="32">
        <v>15</v>
      </c>
      <c r="T34" s="32">
        <f t="shared" si="4"/>
        <v>36</v>
      </c>
      <c r="U34" s="30"/>
      <c r="V34" s="30"/>
      <c r="W34" s="32">
        <f t="shared" ref="W34:AT34" si="5">W8+W20+W15+W23+W24+W25+W29+W30+W33+W10+W13+W27+W31</f>
        <v>36</v>
      </c>
      <c r="X34" s="32">
        <f t="shared" si="5"/>
        <v>36</v>
      </c>
      <c r="Y34" s="32">
        <f t="shared" si="5"/>
        <v>36</v>
      </c>
      <c r="Z34" s="32">
        <f t="shared" si="5"/>
        <v>36</v>
      </c>
      <c r="AA34" s="32">
        <f t="shared" si="5"/>
        <v>36</v>
      </c>
      <c r="AB34" s="32">
        <f t="shared" si="5"/>
        <v>36</v>
      </c>
      <c r="AC34" s="32">
        <f t="shared" si="5"/>
        <v>33</v>
      </c>
      <c r="AD34" s="32">
        <f t="shared" si="5"/>
        <v>34</v>
      </c>
      <c r="AE34" s="32">
        <f t="shared" si="5"/>
        <v>34</v>
      </c>
      <c r="AF34" s="32">
        <f>AF8+AF20+AF15+AF23+AF24+AF25+AF29+AF30+AF33+AF10+AF13+AF27+AF31</f>
        <v>34</v>
      </c>
      <c r="AG34" s="32">
        <f t="shared" si="5"/>
        <v>34</v>
      </c>
      <c r="AH34" s="32">
        <f t="shared" si="5"/>
        <v>36</v>
      </c>
      <c r="AI34" s="32">
        <f t="shared" si="5"/>
        <v>36</v>
      </c>
      <c r="AJ34" s="32">
        <f t="shared" si="5"/>
        <v>34</v>
      </c>
      <c r="AK34" s="32">
        <f t="shared" si="5"/>
        <v>34</v>
      </c>
      <c r="AL34" s="32">
        <f t="shared" si="5"/>
        <v>34</v>
      </c>
      <c r="AM34" s="32">
        <f t="shared" si="5"/>
        <v>34</v>
      </c>
      <c r="AN34" s="32">
        <f t="shared" si="5"/>
        <v>33</v>
      </c>
      <c r="AO34" s="32">
        <f t="shared" si="5"/>
        <v>34</v>
      </c>
      <c r="AP34" s="32">
        <f t="shared" si="5"/>
        <v>36</v>
      </c>
      <c r="AQ34" s="32">
        <f t="shared" si="5"/>
        <v>36</v>
      </c>
      <c r="AR34" s="32">
        <f t="shared" si="5"/>
        <v>36</v>
      </c>
      <c r="AS34" s="32">
        <f t="shared" si="5"/>
        <v>36</v>
      </c>
      <c r="AT34" s="32">
        <f t="shared" si="5"/>
        <v>24</v>
      </c>
      <c r="AU34" s="26"/>
      <c r="AV34" s="26"/>
      <c r="AW34" s="26"/>
      <c r="AX34" s="26"/>
      <c r="AY34" s="26"/>
      <c r="AZ34" s="26"/>
      <c r="BA34" s="26"/>
      <c r="BB34" s="30"/>
      <c r="BC34" s="30"/>
      <c r="BD34" s="24">
        <f>BD8+BD10+BD13+BD15+BD17+BD20+BD23+BD24+BD25+BD27+BD29+BD30+BD31</f>
        <v>1337</v>
      </c>
    </row>
    <row r="35" spans="1:56" ht="30.75" customHeight="1" x14ac:dyDescent="0.25">
      <c r="A35" s="149" t="s">
        <v>23</v>
      </c>
      <c r="B35" s="150"/>
      <c r="C35" s="25"/>
      <c r="D35" s="32">
        <v>3</v>
      </c>
      <c r="E35" s="32">
        <v>5</v>
      </c>
      <c r="F35" s="32">
        <f t="shared" ref="F35:T35" si="6">F9+F11+F26+F14+F16+F21+F28</f>
        <v>2</v>
      </c>
      <c r="G35" s="32">
        <v>4</v>
      </c>
      <c r="H35" s="32">
        <v>4</v>
      </c>
      <c r="I35" s="32">
        <f t="shared" si="6"/>
        <v>2</v>
      </c>
      <c r="J35" s="32">
        <f t="shared" si="6"/>
        <v>2</v>
      </c>
      <c r="K35" s="32">
        <f t="shared" si="6"/>
        <v>2</v>
      </c>
      <c r="L35" s="32">
        <f t="shared" si="6"/>
        <v>2</v>
      </c>
      <c r="M35" s="32">
        <f t="shared" si="6"/>
        <v>2</v>
      </c>
      <c r="N35" s="32">
        <v>4</v>
      </c>
      <c r="O35" s="32">
        <v>4</v>
      </c>
      <c r="P35" s="32">
        <f t="shared" si="6"/>
        <v>2</v>
      </c>
      <c r="Q35" s="32">
        <f t="shared" si="6"/>
        <v>2</v>
      </c>
      <c r="R35" s="32">
        <v>4</v>
      </c>
      <c r="S35" s="32">
        <v>9</v>
      </c>
      <c r="T35" s="32">
        <f t="shared" si="6"/>
        <v>0</v>
      </c>
      <c r="U35" s="30"/>
      <c r="V35" s="30"/>
      <c r="W35" s="32">
        <f t="shared" ref="W35:AC35" si="7">W9+W11+W26+W14+W16+W21+W28</f>
        <v>0</v>
      </c>
      <c r="X35" s="32">
        <f t="shared" si="7"/>
        <v>0</v>
      </c>
      <c r="Y35" s="32">
        <f t="shared" si="7"/>
        <v>0</v>
      </c>
      <c r="Z35" s="32">
        <f t="shared" si="7"/>
        <v>0</v>
      </c>
      <c r="AA35" s="32">
        <f t="shared" si="7"/>
        <v>0</v>
      </c>
      <c r="AB35" s="32">
        <f t="shared" si="7"/>
        <v>0</v>
      </c>
      <c r="AC35" s="32">
        <f t="shared" si="7"/>
        <v>3</v>
      </c>
      <c r="AD35" s="32">
        <f>AD9+AD11+AD26+AD14+AD16+AD21+AD28+AD32</f>
        <v>2</v>
      </c>
      <c r="AE35" s="32">
        <f t="shared" ref="AE35:AT35" si="8">AE9+AE11+AE26+AE14+AE16+AE21+AE28+AE32</f>
        <v>2</v>
      </c>
      <c r="AF35" s="32">
        <f t="shared" si="8"/>
        <v>2</v>
      </c>
      <c r="AG35" s="32">
        <f t="shared" si="8"/>
        <v>2</v>
      </c>
      <c r="AH35" s="32">
        <f t="shared" si="8"/>
        <v>0</v>
      </c>
      <c r="AI35" s="32">
        <f t="shared" si="8"/>
        <v>0</v>
      </c>
      <c r="AJ35" s="32">
        <f t="shared" si="8"/>
        <v>2</v>
      </c>
      <c r="AK35" s="32">
        <f t="shared" si="8"/>
        <v>2</v>
      </c>
      <c r="AL35" s="32">
        <f t="shared" si="8"/>
        <v>2</v>
      </c>
      <c r="AM35" s="32">
        <f t="shared" si="8"/>
        <v>2</v>
      </c>
      <c r="AN35" s="32">
        <f t="shared" si="8"/>
        <v>3</v>
      </c>
      <c r="AO35" s="32">
        <f t="shared" si="8"/>
        <v>2</v>
      </c>
      <c r="AP35" s="32">
        <f t="shared" si="8"/>
        <v>0</v>
      </c>
      <c r="AQ35" s="32">
        <f t="shared" si="8"/>
        <v>0</v>
      </c>
      <c r="AR35" s="32">
        <f t="shared" si="8"/>
        <v>0</v>
      </c>
      <c r="AS35" s="32">
        <f t="shared" si="8"/>
        <v>0</v>
      </c>
      <c r="AT35" s="32">
        <f t="shared" si="8"/>
        <v>12</v>
      </c>
      <c r="AU35" s="26"/>
      <c r="AV35" s="26"/>
      <c r="AW35" s="26"/>
      <c r="AX35" s="26"/>
      <c r="AY35" s="26"/>
      <c r="AZ35" s="26"/>
      <c r="BA35" s="26"/>
      <c r="BB35" s="30"/>
      <c r="BC35" s="30"/>
      <c r="BD35" s="24"/>
    </row>
    <row r="36" spans="1:56" x14ac:dyDescent="0.25">
      <c r="A36" s="149" t="s">
        <v>24</v>
      </c>
      <c r="B36" s="150"/>
      <c r="C36" s="32"/>
      <c r="D36" s="32">
        <f>SUM(D34:D35)</f>
        <v>36</v>
      </c>
      <c r="E36" s="32">
        <f>SUM(E34:E35)</f>
        <v>36</v>
      </c>
      <c r="F36" s="32">
        <f>SUM(F34:F35)</f>
        <v>36</v>
      </c>
      <c r="G36" s="32">
        <f t="shared" ref="G36:T36" si="9">SUM(G34:G35)</f>
        <v>36</v>
      </c>
      <c r="H36" s="32">
        <f t="shared" si="9"/>
        <v>36</v>
      </c>
      <c r="I36" s="32">
        <f t="shared" si="9"/>
        <v>36</v>
      </c>
      <c r="J36" s="32">
        <f t="shared" si="9"/>
        <v>36</v>
      </c>
      <c r="K36" s="32">
        <f t="shared" si="9"/>
        <v>36</v>
      </c>
      <c r="L36" s="32">
        <f t="shared" si="9"/>
        <v>36</v>
      </c>
      <c r="M36" s="32">
        <f t="shared" si="9"/>
        <v>36</v>
      </c>
      <c r="N36" s="32">
        <f t="shared" si="9"/>
        <v>36</v>
      </c>
      <c r="O36" s="32">
        <f t="shared" si="9"/>
        <v>36</v>
      </c>
      <c r="P36" s="32">
        <f t="shared" si="9"/>
        <v>36</v>
      </c>
      <c r="Q36" s="32">
        <f t="shared" si="9"/>
        <v>36</v>
      </c>
      <c r="R36" s="32">
        <f t="shared" si="9"/>
        <v>24</v>
      </c>
      <c r="S36" s="32">
        <f t="shared" si="9"/>
        <v>24</v>
      </c>
      <c r="T36" s="32">
        <f t="shared" si="9"/>
        <v>36</v>
      </c>
      <c r="U36" s="30"/>
      <c r="V36" s="30"/>
      <c r="W36" s="32">
        <f>SUM(W34:W35)</f>
        <v>36</v>
      </c>
      <c r="X36" s="33">
        <f>SUM(X34:X35)</f>
        <v>36</v>
      </c>
      <c r="Y36" s="32">
        <f>SUM(Y34:Y35)</f>
        <v>36</v>
      </c>
      <c r="Z36" s="100">
        <f t="shared" ref="Z36:AJ36" si="10">SUM(Z34:Z35)</f>
        <v>36</v>
      </c>
      <c r="AA36" s="32">
        <f t="shared" si="10"/>
        <v>36</v>
      </c>
      <c r="AB36" s="32">
        <f>SUM(AB34:AB35)</f>
        <v>36</v>
      </c>
      <c r="AC36" s="32">
        <f t="shared" si="10"/>
        <v>36</v>
      </c>
      <c r="AD36" s="32">
        <f t="shared" si="10"/>
        <v>36</v>
      </c>
      <c r="AE36" s="32">
        <f t="shared" si="10"/>
        <v>36</v>
      </c>
      <c r="AF36" s="32">
        <f t="shared" si="10"/>
        <v>36</v>
      </c>
      <c r="AG36" s="32">
        <f>SUM(AG34:AG35)</f>
        <v>36</v>
      </c>
      <c r="AH36" s="32">
        <f>SUM(AH34:AH35)</f>
        <v>36</v>
      </c>
      <c r="AI36" s="32">
        <f>SUM(AI34:AI35)</f>
        <v>36</v>
      </c>
      <c r="AJ36" s="32">
        <f t="shared" si="10"/>
        <v>36</v>
      </c>
      <c r="AK36" s="32">
        <f t="shared" ref="AK36:AR36" si="11">SUM(AK34:AK35)</f>
        <v>36</v>
      </c>
      <c r="AL36" s="32">
        <f t="shared" si="11"/>
        <v>36</v>
      </c>
      <c r="AM36" s="32">
        <f t="shared" si="11"/>
        <v>36</v>
      </c>
      <c r="AN36" s="32">
        <f t="shared" si="11"/>
        <v>36</v>
      </c>
      <c r="AO36" s="32">
        <f t="shared" si="11"/>
        <v>36</v>
      </c>
      <c r="AP36" s="32">
        <f t="shared" si="11"/>
        <v>36</v>
      </c>
      <c r="AQ36" s="32">
        <f t="shared" si="11"/>
        <v>36</v>
      </c>
      <c r="AR36" s="32">
        <f t="shared" si="11"/>
        <v>36</v>
      </c>
      <c r="AS36" s="32">
        <f t="shared" ref="AS36:AT36" si="12">SUM(AS34:AS35)</f>
        <v>36</v>
      </c>
      <c r="AT36" s="32">
        <f t="shared" si="12"/>
        <v>36</v>
      </c>
      <c r="AU36" s="26"/>
      <c r="AV36" s="26"/>
      <c r="AW36" s="26"/>
      <c r="AX36" s="26"/>
      <c r="AY36" s="26"/>
      <c r="AZ36" s="26"/>
      <c r="BA36" s="26"/>
      <c r="BB36" s="30"/>
      <c r="BC36" s="30"/>
      <c r="BD36" s="40"/>
    </row>
  </sheetData>
  <mergeCells count="27">
    <mergeCell ref="A17:A18"/>
    <mergeCell ref="B17:B18"/>
    <mergeCell ref="A15:A16"/>
    <mergeCell ref="B15:B16"/>
    <mergeCell ref="D5:BD5"/>
    <mergeCell ref="B10:B11"/>
    <mergeCell ref="A8:A9"/>
    <mergeCell ref="B8:B9"/>
    <mergeCell ref="A10:A11"/>
    <mergeCell ref="A36:B36"/>
    <mergeCell ref="A20:A21"/>
    <mergeCell ref="B20:B21"/>
    <mergeCell ref="A34:B34"/>
    <mergeCell ref="A35:B35"/>
    <mergeCell ref="B25:B26"/>
    <mergeCell ref="A25:A26"/>
    <mergeCell ref="A27:A28"/>
    <mergeCell ref="B27:B28"/>
    <mergeCell ref="A31:A32"/>
    <mergeCell ref="B31:B32"/>
    <mergeCell ref="A1:BD1"/>
    <mergeCell ref="A2:A6"/>
    <mergeCell ref="B2:B6"/>
    <mergeCell ref="C2:C6"/>
    <mergeCell ref="A13:A14"/>
    <mergeCell ref="B13:B14"/>
    <mergeCell ref="D3:BD3"/>
  </mergeCells>
  <printOptions horizontalCentered="1"/>
  <pageMargins left="0.70866141732283472" right="0.70866141732283472" top="0.39370078740157483" bottom="0.74803149606299213" header="0" footer="0"/>
  <pageSetup paperSize="9" scale="41" orientation="landscape" horizontalDpi="4294967293" r:id="rId1"/>
  <rowBreaks count="1" manualBreakCount="1">
    <brk id="37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29"/>
  <sheetViews>
    <sheetView view="pageBreakPreview" topLeftCell="O25" zoomScale="80" zoomScaleNormal="100" zoomScaleSheetLayoutView="80" workbookViewId="0">
      <selection activeCell="A26" sqref="A2:A26"/>
    </sheetView>
  </sheetViews>
  <sheetFormatPr defaultRowHeight="15" x14ac:dyDescent="0.25"/>
  <cols>
    <col min="1" max="1" width="9.85546875" style="7" customWidth="1"/>
    <col min="2" max="2" width="28.42578125" style="7" customWidth="1"/>
    <col min="3" max="3" width="12.85546875" style="7" customWidth="1"/>
    <col min="4" max="12" width="4.7109375" style="7" customWidth="1"/>
    <col min="13" max="13" width="4.7109375" style="10" customWidth="1"/>
    <col min="14" max="37" width="4.7109375" style="7" customWidth="1"/>
    <col min="38" max="44" width="4.7109375" style="10" customWidth="1"/>
    <col min="45" max="55" width="4.7109375" style="7" customWidth="1"/>
    <col min="56" max="56" width="9" style="7" customWidth="1"/>
    <col min="57" max="16384" width="9.140625" style="7"/>
  </cols>
  <sheetData>
    <row r="1" spans="1:56" x14ac:dyDescent="0.25">
      <c r="A1" s="132" t="s">
        <v>236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132"/>
      <c r="T1" s="132"/>
      <c r="U1" s="132"/>
      <c r="V1" s="132"/>
      <c r="W1" s="132"/>
      <c r="X1" s="132"/>
      <c r="Y1" s="132"/>
      <c r="Z1" s="132"/>
      <c r="AA1" s="132"/>
      <c r="AB1" s="132"/>
      <c r="AC1" s="132"/>
      <c r="AD1" s="132"/>
      <c r="AE1" s="132"/>
      <c r="AF1" s="132"/>
      <c r="AG1" s="132"/>
      <c r="AH1" s="132"/>
      <c r="AI1" s="132"/>
      <c r="AJ1" s="132"/>
      <c r="AK1" s="133"/>
      <c r="AL1" s="133"/>
      <c r="AM1" s="133"/>
      <c r="AN1" s="133"/>
      <c r="AO1" s="133"/>
      <c r="AP1" s="133"/>
      <c r="AQ1" s="133"/>
      <c r="AR1" s="133"/>
      <c r="AS1" s="133"/>
      <c r="AT1" s="133"/>
      <c r="AU1" s="133"/>
      <c r="AV1" s="133"/>
      <c r="AW1" s="133"/>
      <c r="AX1" s="133"/>
      <c r="AY1" s="133"/>
      <c r="AZ1" s="133"/>
      <c r="BA1" s="133"/>
      <c r="BB1" s="133"/>
      <c r="BC1" s="133"/>
      <c r="BD1" s="133"/>
    </row>
    <row r="2" spans="1:56" ht="99" customHeight="1" x14ac:dyDescent="0.25">
      <c r="A2" s="157" t="s">
        <v>3</v>
      </c>
      <c r="B2" s="134" t="s">
        <v>4</v>
      </c>
      <c r="C2" s="152" t="s">
        <v>5</v>
      </c>
      <c r="D2" s="6" t="s">
        <v>286</v>
      </c>
      <c r="E2" s="6" t="s">
        <v>287</v>
      </c>
      <c r="F2" s="6" t="s">
        <v>288</v>
      </c>
      <c r="G2" s="6" t="s">
        <v>289</v>
      </c>
      <c r="H2" s="6" t="s">
        <v>290</v>
      </c>
      <c r="I2" s="6" t="s">
        <v>291</v>
      </c>
      <c r="J2" s="6" t="s">
        <v>292</v>
      </c>
      <c r="K2" s="6" t="s">
        <v>293</v>
      </c>
      <c r="L2" s="6" t="s">
        <v>294</v>
      </c>
      <c r="M2" s="18" t="s">
        <v>295</v>
      </c>
      <c r="N2" s="6" t="s">
        <v>296</v>
      </c>
      <c r="O2" s="6" t="s">
        <v>297</v>
      </c>
      <c r="P2" s="6" t="s">
        <v>298</v>
      </c>
      <c r="Q2" s="6" t="s">
        <v>299</v>
      </c>
      <c r="R2" s="6" t="s">
        <v>300</v>
      </c>
      <c r="S2" s="6" t="s">
        <v>301</v>
      </c>
      <c r="T2" s="6" t="s">
        <v>302</v>
      </c>
      <c r="U2" s="6" t="s">
        <v>303</v>
      </c>
      <c r="V2" s="6" t="s">
        <v>304</v>
      </c>
      <c r="W2" s="6" t="s">
        <v>305</v>
      </c>
      <c r="X2" s="6" t="s">
        <v>306</v>
      </c>
      <c r="Y2" s="6" t="s">
        <v>307</v>
      </c>
      <c r="Z2" s="6" t="s">
        <v>308</v>
      </c>
      <c r="AA2" s="19" t="s">
        <v>309</v>
      </c>
      <c r="AB2" s="19" t="s">
        <v>310</v>
      </c>
      <c r="AC2" s="19" t="s">
        <v>331</v>
      </c>
      <c r="AD2" s="6" t="s">
        <v>311</v>
      </c>
      <c r="AE2" s="6" t="s">
        <v>312</v>
      </c>
      <c r="AF2" s="6" t="s">
        <v>313</v>
      </c>
      <c r="AG2" s="6" t="s">
        <v>314</v>
      </c>
      <c r="AH2" s="6" t="s">
        <v>315</v>
      </c>
      <c r="AI2" s="6" t="s">
        <v>316</v>
      </c>
      <c r="AJ2" s="6" t="s">
        <v>317</v>
      </c>
      <c r="AK2" s="6" t="s">
        <v>318</v>
      </c>
      <c r="AL2" s="20" t="s">
        <v>319</v>
      </c>
      <c r="AM2" s="18" t="s">
        <v>320</v>
      </c>
      <c r="AN2" s="18" t="s">
        <v>321</v>
      </c>
      <c r="AO2" s="18" t="s">
        <v>322</v>
      </c>
      <c r="AP2" s="18" t="s">
        <v>323</v>
      </c>
      <c r="AQ2" s="18" t="s">
        <v>324</v>
      </c>
      <c r="AR2" s="18" t="s">
        <v>330</v>
      </c>
      <c r="AS2" s="6" t="s">
        <v>325</v>
      </c>
      <c r="AT2" s="6" t="s">
        <v>326</v>
      </c>
      <c r="AU2" s="6" t="s">
        <v>327</v>
      </c>
      <c r="AV2" s="6" t="s">
        <v>192</v>
      </c>
      <c r="AW2" s="6" t="s">
        <v>193</v>
      </c>
      <c r="AX2" s="6" t="s">
        <v>194</v>
      </c>
      <c r="AY2" s="6" t="s">
        <v>195</v>
      </c>
      <c r="AZ2" s="6" t="s">
        <v>196</v>
      </c>
      <c r="BA2" s="6" t="s">
        <v>197</v>
      </c>
      <c r="BB2" s="21" t="s">
        <v>198</v>
      </c>
      <c r="BC2" s="6" t="s">
        <v>199</v>
      </c>
      <c r="BD2" s="6" t="s">
        <v>22</v>
      </c>
    </row>
    <row r="3" spans="1:56" x14ac:dyDescent="0.25">
      <c r="A3" s="158"/>
      <c r="B3" s="135"/>
      <c r="C3" s="153"/>
      <c r="D3" s="140" t="s">
        <v>6</v>
      </c>
      <c r="E3" s="141"/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  <c r="Z3" s="141"/>
      <c r="AA3" s="141"/>
      <c r="AB3" s="141"/>
      <c r="AC3" s="141"/>
      <c r="AD3" s="141"/>
      <c r="AE3" s="141"/>
      <c r="AF3" s="141"/>
      <c r="AG3" s="141"/>
      <c r="AH3" s="141"/>
      <c r="AI3" s="141"/>
      <c r="AJ3" s="141"/>
      <c r="AK3" s="141"/>
      <c r="AL3" s="141"/>
      <c r="AM3" s="141"/>
      <c r="AN3" s="141"/>
      <c r="AO3" s="141"/>
      <c r="AP3" s="141"/>
      <c r="AQ3" s="141"/>
      <c r="AR3" s="141"/>
      <c r="AS3" s="141"/>
      <c r="AT3" s="141"/>
      <c r="AU3" s="141"/>
      <c r="AV3" s="141"/>
      <c r="AW3" s="141"/>
      <c r="AX3" s="141"/>
      <c r="AY3" s="141"/>
      <c r="AZ3" s="141"/>
      <c r="BA3" s="141"/>
      <c r="BB3" s="141"/>
      <c r="BC3" s="141"/>
      <c r="BD3" s="142"/>
    </row>
    <row r="4" spans="1:56" x14ac:dyDescent="0.25">
      <c r="A4" s="158"/>
      <c r="B4" s="135"/>
      <c r="C4" s="153"/>
      <c r="D4" s="22">
        <v>36</v>
      </c>
      <c r="E4" s="22">
        <v>37</v>
      </c>
      <c r="F4" s="22">
        <v>38</v>
      </c>
      <c r="G4" s="22">
        <v>39</v>
      </c>
      <c r="H4" s="22">
        <v>40</v>
      </c>
      <c r="I4" s="22">
        <v>41</v>
      </c>
      <c r="J4" s="22">
        <v>42</v>
      </c>
      <c r="K4" s="22">
        <v>43</v>
      </c>
      <c r="L4" s="22">
        <v>44</v>
      </c>
      <c r="M4" s="23">
        <v>45</v>
      </c>
      <c r="N4" s="22">
        <v>46</v>
      </c>
      <c r="O4" s="22">
        <v>47</v>
      </c>
      <c r="P4" s="22">
        <v>48</v>
      </c>
      <c r="Q4" s="22">
        <v>49</v>
      </c>
      <c r="R4" s="22">
        <v>50</v>
      </c>
      <c r="S4" s="22">
        <v>51</v>
      </c>
      <c r="T4" s="22">
        <v>52</v>
      </c>
      <c r="U4" s="22">
        <v>1</v>
      </c>
      <c r="V4" s="22">
        <v>2</v>
      </c>
      <c r="W4" s="22">
        <v>3</v>
      </c>
      <c r="X4" s="97">
        <v>4</v>
      </c>
      <c r="Y4" s="22">
        <v>5</v>
      </c>
      <c r="Z4" s="98">
        <v>6</v>
      </c>
      <c r="AA4" s="22">
        <v>7</v>
      </c>
      <c r="AB4" s="22">
        <v>8</v>
      </c>
      <c r="AC4" s="22">
        <v>9</v>
      </c>
      <c r="AD4" s="22">
        <v>10</v>
      </c>
      <c r="AE4" s="22">
        <v>11</v>
      </c>
      <c r="AF4" s="22">
        <v>12</v>
      </c>
      <c r="AG4" s="22">
        <v>13</v>
      </c>
      <c r="AH4" s="24">
        <v>14</v>
      </c>
      <c r="AI4" s="24">
        <v>15</v>
      </c>
      <c r="AJ4" s="24">
        <v>16</v>
      </c>
      <c r="AK4" s="22">
        <v>17</v>
      </c>
      <c r="AL4" s="23">
        <v>18</v>
      </c>
      <c r="AM4" s="23">
        <v>19</v>
      </c>
      <c r="AN4" s="23">
        <v>20</v>
      </c>
      <c r="AO4" s="23">
        <v>21</v>
      </c>
      <c r="AP4" s="23">
        <v>22</v>
      </c>
      <c r="AQ4" s="23">
        <v>23</v>
      </c>
      <c r="AR4" s="23">
        <v>24</v>
      </c>
      <c r="AS4" s="22">
        <v>25</v>
      </c>
      <c r="AT4" s="22">
        <v>26</v>
      </c>
      <c r="AU4" s="22">
        <v>27</v>
      </c>
      <c r="AV4" s="22">
        <v>28</v>
      </c>
      <c r="AW4" s="22">
        <v>29</v>
      </c>
      <c r="AX4" s="22">
        <v>30</v>
      </c>
      <c r="AY4" s="22">
        <v>31</v>
      </c>
      <c r="AZ4" s="22">
        <v>32</v>
      </c>
      <c r="BA4" s="22">
        <v>33</v>
      </c>
      <c r="BB4" s="22">
        <v>34</v>
      </c>
      <c r="BC4" s="22">
        <v>35</v>
      </c>
      <c r="BD4" s="22"/>
    </row>
    <row r="5" spans="1:56" x14ac:dyDescent="0.25">
      <c r="A5" s="158"/>
      <c r="B5" s="135"/>
      <c r="C5" s="153"/>
      <c r="D5" s="140" t="s">
        <v>7</v>
      </c>
      <c r="E5" s="141"/>
      <c r="F5" s="141"/>
      <c r="G5" s="141"/>
      <c r="H5" s="141"/>
      <c r="I5" s="141"/>
      <c r="J5" s="141"/>
      <c r="K5" s="141"/>
      <c r="L5" s="141"/>
      <c r="M5" s="141"/>
      <c r="N5" s="141"/>
      <c r="O5" s="141"/>
      <c r="P5" s="141"/>
      <c r="Q5" s="141"/>
      <c r="R5" s="141"/>
      <c r="S5" s="141"/>
      <c r="T5" s="141"/>
      <c r="U5" s="141"/>
      <c r="V5" s="141"/>
      <c r="W5" s="141"/>
      <c r="X5" s="141"/>
      <c r="Y5" s="141"/>
      <c r="Z5" s="141"/>
      <c r="AA5" s="141"/>
      <c r="AB5" s="141"/>
      <c r="AC5" s="141"/>
      <c r="AD5" s="141"/>
      <c r="AE5" s="141"/>
      <c r="AF5" s="141"/>
      <c r="AG5" s="141"/>
      <c r="AH5" s="141"/>
      <c r="AI5" s="141"/>
      <c r="AJ5" s="141"/>
      <c r="AK5" s="141"/>
      <c r="AL5" s="141"/>
      <c r="AM5" s="141"/>
      <c r="AN5" s="141"/>
      <c r="AO5" s="141"/>
      <c r="AP5" s="141"/>
      <c r="AQ5" s="141"/>
      <c r="AR5" s="141"/>
      <c r="AS5" s="141"/>
      <c r="AT5" s="141"/>
      <c r="AU5" s="141"/>
      <c r="AV5" s="141"/>
      <c r="AW5" s="141"/>
      <c r="AX5" s="141"/>
      <c r="AY5" s="141"/>
      <c r="AZ5" s="141"/>
      <c r="BA5" s="141"/>
      <c r="BB5" s="141"/>
      <c r="BC5" s="141"/>
      <c r="BD5" s="142"/>
    </row>
    <row r="6" spans="1:56" x14ac:dyDescent="0.25">
      <c r="A6" s="158"/>
      <c r="B6" s="136"/>
      <c r="C6" s="154"/>
      <c r="D6" s="14">
        <v>1</v>
      </c>
      <c r="E6" s="14">
        <v>2</v>
      </c>
      <c r="F6" s="14">
        <v>3</v>
      </c>
      <c r="G6" s="14">
        <v>4</v>
      </c>
      <c r="H6" s="14">
        <v>5</v>
      </c>
      <c r="I6" s="14">
        <v>6</v>
      </c>
      <c r="J6" s="14">
        <v>7</v>
      </c>
      <c r="K6" s="14">
        <v>8</v>
      </c>
      <c r="L6" s="14">
        <v>9</v>
      </c>
      <c r="M6" s="25">
        <v>10</v>
      </c>
      <c r="N6" s="14">
        <v>11</v>
      </c>
      <c r="O6" s="14">
        <v>12</v>
      </c>
      <c r="P6" s="14">
        <v>13</v>
      </c>
      <c r="Q6" s="14">
        <v>14</v>
      </c>
      <c r="R6" s="14">
        <v>15</v>
      </c>
      <c r="S6" s="14">
        <v>16</v>
      </c>
      <c r="T6" s="14">
        <v>17</v>
      </c>
      <c r="U6" s="26">
        <v>18</v>
      </c>
      <c r="V6" s="26">
        <v>19</v>
      </c>
      <c r="W6" s="14">
        <v>20</v>
      </c>
      <c r="X6" s="117">
        <v>21</v>
      </c>
      <c r="Y6" s="14">
        <v>22</v>
      </c>
      <c r="Z6" s="118">
        <v>23</v>
      </c>
      <c r="AA6" s="14">
        <v>24</v>
      </c>
      <c r="AB6" s="14">
        <v>23</v>
      </c>
      <c r="AC6" s="14">
        <v>26</v>
      </c>
      <c r="AD6" s="14">
        <v>27</v>
      </c>
      <c r="AE6" s="14">
        <v>28</v>
      </c>
      <c r="AF6" s="14">
        <v>29</v>
      </c>
      <c r="AG6" s="14">
        <v>30</v>
      </c>
      <c r="AH6" s="27">
        <v>31</v>
      </c>
      <c r="AI6" s="27">
        <v>32</v>
      </c>
      <c r="AJ6" s="27">
        <v>33</v>
      </c>
      <c r="AK6" s="14">
        <v>34</v>
      </c>
      <c r="AL6" s="25">
        <v>35</v>
      </c>
      <c r="AM6" s="25">
        <v>36</v>
      </c>
      <c r="AN6" s="25">
        <v>37</v>
      </c>
      <c r="AO6" s="25">
        <v>38</v>
      </c>
      <c r="AP6" s="25">
        <v>39</v>
      </c>
      <c r="AQ6" s="25">
        <v>40</v>
      </c>
      <c r="AR6" s="25">
        <v>41</v>
      </c>
      <c r="AS6" s="14">
        <v>42</v>
      </c>
      <c r="AT6" s="14">
        <v>43</v>
      </c>
      <c r="AU6" s="26">
        <v>44</v>
      </c>
      <c r="AV6" s="26">
        <v>45</v>
      </c>
      <c r="AW6" s="26">
        <v>46</v>
      </c>
      <c r="AX6" s="26">
        <v>47</v>
      </c>
      <c r="AY6" s="26">
        <v>48</v>
      </c>
      <c r="AZ6" s="26">
        <v>49</v>
      </c>
      <c r="BA6" s="26">
        <v>50</v>
      </c>
      <c r="BB6" s="26">
        <v>51</v>
      </c>
      <c r="BC6" s="26">
        <v>52</v>
      </c>
      <c r="BD6" s="14"/>
    </row>
    <row r="7" spans="1:56" ht="30" x14ac:dyDescent="0.25">
      <c r="A7" s="29" t="s">
        <v>16</v>
      </c>
      <c r="B7" s="29" t="s">
        <v>17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26"/>
      <c r="V7" s="26" t="s">
        <v>14</v>
      </c>
      <c r="W7" s="30"/>
      <c r="X7" s="99"/>
      <c r="Y7" s="30"/>
      <c r="Z7" s="28"/>
      <c r="AA7" s="30"/>
      <c r="AB7" s="30"/>
      <c r="AC7" s="30"/>
      <c r="AD7" s="30"/>
      <c r="AE7" s="30"/>
      <c r="AF7" s="30"/>
      <c r="AG7" s="30"/>
      <c r="AH7" s="30"/>
      <c r="AI7" s="26"/>
      <c r="AJ7" s="26"/>
      <c r="AK7" s="26"/>
      <c r="AL7" s="26"/>
      <c r="AM7" s="26"/>
      <c r="AN7" s="26"/>
      <c r="AO7" s="26"/>
      <c r="AP7" s="26"/>
      <c r="AQ7" s="26"/>
      <c r="AR7" s="26"/>
      <c r="AS7" s="26"/>
      <c r="AT7" s="26"/>
      <c r="AU7" s="26"/>
      <c r="AV7" s="26"/>
      <c r="AW7" s="26"/>
      <c r="AX7" s="26"/>
      <c r="AY7" s="26"/>
      <c r="AZ7" s="26"/>
      <c r="BA7" s="26"/>
      <c r="BB7" s="30"/>
      <c r="BC7" s="30"/>
      <c r="BD7" s="31"/>
    </row>
    <row r="8" spans="1:56" ht="30" x14ac:dyDescent="0.25">
      <c r="A8" s="159" t="s">
        <v>255</v>
      </c>
      <c r="B8" s="127" t="s">
        <v>256</v>
      </c>
      <c r="C8" s="14" t="s">
        <v>211</v>
      </c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26"/>
      <c r="V8" s="26" t="s">
        <v>14</v>
      </c>
      <c r="W8" s="32">
        <v>4</v>
      </c>
      <c r="X8" s="33">
        <v>4</v>
      </c>
      <c r="Y8" s="32">
        <v>4</v>
      </c>
      <c r="Z8" s="100">
        <v>4</v>
      </c>
      <c r="AA8" s="32">
        <v>4</v>
      </c>
      <c r="AB8" s="33">
        <v>2</v>
      </c>
      <c r="AC8" s="32">
        <v>2</v>
      </c>
      <c r="AD8" s="100">
        <v>2</v>
      </c>
      <c r="AE8" s="32">
        <v>2</v>
      </c>
      <c r="AF8" s="32">
        <v>2</v>
      </c>
      <c r="AG8" s="32">
        <v>2</v>
      </c>
      <c r="AH8" s="32"/>
      <c r="AI8" s="32"/>
      <c r="AJ8" s="32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6"/>
      <c r="AV8" s="26" t="s">
        <v>328</v>
      </c>
      <c r="AW8" s="26" t="s">
        <v>328</v>
      </c>
      <c r="AX8" s="26" t="s">
        <v>328</v>
      </c>
      <c r="AY8" s="26" t="s">
        <v>328</v>
      </c>
      <c r="AZ8" s="26" t="s">
        <v>328</v>
      </c>
      <c r="BA8" s="26" t="s">
        <v>328</v>
      </c>
      <c r="BB8" s="26" t="s">
        <v>328</v>
      </c>
      <c r="BC8" s="26" t="s">
        <v>328</v>
      </c>
      <c r="BD8" s="24">
        <f>SUM(C8:BC8)</f>
        <v>32</v>
      </c>
    </row>
    <row r="9" spans="1:56" x14ac:dyDescent="0.25">
      <c r="A9" s="159"/>
      <c r="B9" s="128"/>
      <c r="C9" s="25" t="s">
        <v>8</v>
      </c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26"/>
      <c r="V9" s="30" t="s">
        <v>14</v>
      </c>
      <c r="W9" s="32">
        <v>1</v>
      </c>
      <c r="X9" s="33">
        <v>1</v>
      </c>
      <c r="Y9" s="32">
        <v>2</v>
      </c>
      <c r="Z9" s="100">
        <v>1</v>
      </c>
      <c r="AA9" s="32">
        <v>1</v>
      </c>
      <c r="AB9" s="33"/>
      <c r="AC9" s="32"/>
      <c r="AD9" s="100"/>
      <c r="AE9" s="32"/>
      <c r="AF9" s="32"/>
      <c r="AG9" s="32"/>
      <c r="AH9" s="32"/>
      <c r="AI9" s="25"/>
      <c r="AJ9" s="25"/>
      <c r="AK9" s="25"/>
      <c r="AL9" s="25"/>
      <c r="AM9" s="25"/>
      <c r="AN9" s="25"/>
      <c r="AO9" s="25"/>
      <c r="AP9" s="25"/>
      <c r="AQ9" s="25"/>
      <c r="AR9" s="25"/>
      <c r="AS9" s="25"/>
      <c r="AT9" s="25"/>
      <c r="AU9" s="26"/>
      <c r="AV9" s="26" t="s">
        <v>328</v>
      </c>
      <c r="AW9" s="26" t="s">
        <v>328</v>
      </c>
      <c r="AX9" s="26" t="s">
        <v>328</v>
      </c>
      <c r="AY9" s="26" t="s">
        <v>328</v>
      </c>
      <c r="AZ9" s="26" t="s">
        <v>328</v>
      </c>
      <c r="BA9" s="26" t="s">
        <v>328</v>
      </c>
      <c r="BB9" s="26" t="s">
        <v>328</v>
      </c>
      <c r="BC9" s="26" t="s">
        <v>328</v>
      </c>
      <c r="BD9" s="24">
        <f>SUM(C9:BC9)</f>
        <v>6</v>
      </c>
    </row>
    <row r="10" spans="1:56" ht="30" x14ac:dyDescent="0.25">
      <c r="A10" s="159" t="s">
        <v>216</v>
      </c>
      <c r="B10" s="127" t="s">
        <v>270</v>
      </c>
      <c r="C10" s="14" t="s">
        <v>211</v>
      </c>
      <c r="D10" s="32">
        <v>6</v>
      </c>
      <c r="E10" s="32">
        <v>6</v>
      </c>
      <c r="F10" s="32">
        <v>6</v>
      </c>
      <c r="G10" s="32">
        <v>6</v>
      </c>
      <c r="H10" s="32">
        <v>4</v>
      </c>
      <c r="I10" s="32">
        <v>2</v>
      </c>
      <c r="J10" s="32">
        <v>2</v>
      </c>
      <c r="K10" s="32">
        <v>2</v>
      </c>
      <c r="L10" s="32">
        <v>2</v>
      </c>
      <c r="M10" s="32">
        <v>2</v>
      </c>
      <c r="N10" s="32">
        <v>2</v>
      </c>
      <c r="O10" s="32">
        <v>3</v>
      </c>
      <c r="P10" s="32">
        <v>2</v>
      </c>
      <c r="Q10" s="32"/>
      <c r="R10" s="32"/>
      <c r="S10" s="32"/>
      <c r="T10" s="32"/>
      <c r="U10" s="26"/>
      <c r="V10" s="30" t="s">
        <v>14</v>
      </c>
      <c r="W10" s="32"/>
      <c r="X10" s="33"/>
      <c r="Y10" s="32"/>
      <c r="Z10" s="100"/>
      <c r="AA10" s="32"/>
      <c r="AB10" s="33"/>
      <c r="AC10" s="32"/>
      <c r="AD10" s="100"/>
      <c r="AE10" s="32"/>
      <c r="AF10" s="32"/>
      <c r="AG10" s="32"/>
      <c r="AH10" s="32"/>
      <c r="AI10" s="32"/>
      <c r="AJ10" s="32"/>
      <c r="AK10" s="25"/>
      <c r="AL10" s="25"/>
      <c r="AM10" s="25"/>
      <c r="AN10" s="25"/>
      <c r="AO10" s="25"/>
      <c r="AP10" s="25"/>
      <c r="AQ10" s="25"/>
      <c r="AR10" s="25"/>
      <c r="AS10" s="25"/>
      <c r="AT10" s="25"/>
      <c r="AU10" s="26"/>
      <c r="AV10" s="26" t="s">
        <v>328</v>
      </c>
      <c r="AW10" s="26" t="s">
        <v>328</v>
      </c>
      <c r="AX10" s="26" t="s">
        <v>328</v>
      </c>
      <c r="AY10" s="26" t="s">
        <v>328</v>
      </c>
      <c r="AZ10" s="26" t="s">
        <v>328</v>
      </c>
      <c r="BA10" s="26" t="s">
        <v>328</v>
      </c>
      <c r="BB10" s="26" t="s">
        <v>328</v>
      </c>
      <c r="BC10" s="26" t="s">
        <v>328</v>
      </c>
      <c r="BD10" s="24">
        <f>SUM(D10:BC10)</f>
        <v>45</v>
      </c>
    </row>
    <row r="11" spans="1:56" x14ac:dyDescent="0.25">
      <c r="A11" s="159"/>
      <c r="B11" s="128"/>
      <c r="C11" s="25" t="s">
        <v>8</v>
      </c>
      <c r="D11" s="32"/>
      <c r="E11" s="32"/>
      <c r="F11" s="32"/>
      <c r="G11" s="32"/>
      <c r="H11" s="32"/>
      <c r="I11" s="32">
        <v>2</v>
      </c>
      <c r="J11" s="32">
        <v>2</v>
      </c>
      <c r="K11" s="32">
        <v>2</v>
      </c>
      <c r="L11" s="32">
        <v>2</v>
      </c>
      <c r="M11" s="32">
        <v>2</v>
      </c>
      <c r="N11" s="32">
        <v>2</v>
      </c>
      <c r="O11" s="32"/>
      <c r="P11" s="32"/>
      <c r="Q11" s="32"/>
      <c r="R11" s="32"/>
      <c r="S11" s="32"/>
      <c r="T11" s="32"/>
      <c r="U11" s="26"/>
      <c r="V11" s="30" t="s">
        <v>14</v>
      </c>
      <c r="W11" s="32"/>
      <c r="X11" s="33"/>
      <c r="Y11" s="32"/>
      <c r="Z11" s="100"/>
      <c r="AA11" s="32"/>
      <c r="AB11" s="32"/>
      <c r="AC11" s="32"/>
      <c r="AD11" s="32"/>
      <c r="AE11" s="32"/>
      <c r="AF11" s="32"/>
      <c r="AG11" s="32"/>
      <c r="AH11" s="32"/>
      <c r="AI11" s="25"/>
      <c r="AJ11" s="25"/>
      <c r="AK11" s="25"/>
      <c r="AL11" s="25"/>
      <c r="AM11" s="25"/>
      <c r="AN11" s="25"/>
      <c r="AO11" s="25"/>
      <c r="AP11" s="25"/>
      <c r="AQ11" s="25"/>
      <c r="AR11" s="25"/>
      <c r="AS11" s="25"/>
      <c r="AT11" s="25"/>
      <c r="AU11" s="26"/>
      <c r="AV11" s="26" t="s">
        <v>328</v>
      </c>
      <c r="AW11" s="26" t="s">
        <v>328</v>
      </c>
      <c r="AX11" s="26" t="s">
        <v>328</v>
      </c>
      <c r="AY11" s="26" t="s">
        <v>328</v>
      </c>
      <c r="AZ11" s="26" t="s">
        <v>328</v>
      </c>
      <c r="BA11" s="26" t="s">
        <v>328</v>
      </c>
      <c r="BB11" s="26" t="s">
        <v>328</v>
      </c>
      <c r="BC11" s="26" t="s">
        <v>328</v>
      </c>
      <c r="BD11" s="24">
        <f>SUM(C11:BC11)</f>
        <v>12</v>
      </c>
    </row>
    <row r="12" spans="1:56" ht="30" x14ac:dyDescent="0.25">
      <c r="A12" s="159" t="s">
        <v>271</v>
      </c>
      <c r="B12" s="127" t="s">
        <v>220</v>
      </c>
      <c r="C12" s="14" t="s">
        <v>211</v>
      </c>
      <c r="D12" s="32">
        <v>4</v>
      </c>
      <c r="E12" s="32">
        <v>4</v>
      </c>
      <c r="F12" s="32">
        <v>2</v>
      </c>
      <c r="G12" s="32">
        <v>2</v>
      </c>
      <c r="H12" s="32">
        <v>2</v>
      </c>
      <c r="I12" s="32">
        <v>2</v>
      </c>
      <c r="J12" s="32">
        <v>2</v>
      </c>
      <c r="K12" s="32">
        <v>1</v>
      </c>
      <c r="L12" s="32">
        <v>1</v>
      </c>
      <c r="M12" s="32">
        <v>1</v>
      </c>
      <c r="N12" s="32">
        <v>4</v>
      </c>
      <c r="O12" s="32">
        <v>2</v>
      </c>
      <c r="P12" s="32"/>
      <c r="Q12" s="32"/>
      <c r="R12" s="32"/>
      <c r="S12" s="32"/>
      <c r="T12" s="32"/>
      <c r="U12" s="26"/>
      <c r="V12" s="30"/>
      <c r="W12" s="32">
        <v>1</v>
      </c>
      <c r="X12" s="33">
        <v>1</v>
      </c>
      <c r="Y12" s="32">
        <v>1</v>
      </c>
      <c r="Z12" s="100">
        <v>1</v>
      </c>
      <c r="AA12" s="32">
        <v>1</v>
      </c>
      <c r="AB12" s="32">
        <v>1</v>
      </c>
      <c r="AC12" s="32">
        <v>1</v>
      </c>
      <c r="AD12" s="32">
        <v>1</v>
      </c>
      <c r="AE12" s="32">
        <v>1</v>
      </c>
      <c r="AF12" s="32">
        <v>2</v>
      </c>
      <c r="AG12" s="32">
        <v>2</v>
      </c>
      <c r="AH12" s="32"/>
      <c r="AI12" s="25"/>
      <c r="AJ12" s="25"/>
      <c r="AK12" s="25"/>
      <c r="AL12" s="25"/>
      <c r="AM12" s="25"/>
      <c r="AN12" s="25"/>
      <c r="AO12" s="25"/>
      <c r="AP12" s="25"/>
      <c r="AQ12" s="25"/>
      <c r="AR12" s="25"/>
      <c r="AS12" s="25"/>
      <c r="AT12" s="25"/>
      <c r="AU12" s="26"/>
      <c r="AV12" s="26" t="s">
        <v>328</v>
      </c>
      <c r="AW12" s="26" t="s">
        <v>328</v>
      </c>
      <c r="AX12" s="26" t="s">
        <v>328</v>
      </c>
      <c r="AY12" s="26" t="s">
        <v>328</v>
      </c>
      <c r="AZ12" s="26" t="s">
        <v>328</v>
      </c>
      <c r="BA12" s="26" t="s">
        <v>328</v>
      </c>
      <c r="BB12" s="26" t="s">
        <v>328</v>
      </c>
      <c r="BC12" s="26" t="s">
        <v>328</v>
      </c>
      <c r="BD12" s="24">
        <f>SUM(D12:BC12)</f>
        <v>40</v>
      </c>
    </row>
    <row r="13" spans="1:56" x14ac:dyDescent="0.25">
      <c r="A13" s="159"/>
      <c r="B13" s="128"/>
      <c r="C13" s="25" t="s">
        <v>8</v>
      </c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26"/>
      <c r="V13" s="30"/>
      <c r="W13" s="32"/>
      <c r="X13" s="33"/>
      <c r="Y13" s="32"/>
      <c r="Z13" s="100"/>
      <c r="AA13" s="32"/>
      <c r="AB13" s="32"/>
      <c r="AC13" s="32"/>
      <c r="AD13" s="32"/>
      <c r="AE13" s="32"/>
      <c r="AF13" s="32"/>
      <c r="AG13" s="32"/>
      <c r="AH13" s="32"/>
      <c r="AI13" s="25"/>
      <c r="AJ13" s="25"/>
      <c r="AK13" s="25"/>
      <c r="AL13" s="25"/>
      <c r="AM13" s="25"/>
      <c r="AN13" s="25"/>
      <c r="AO13" s="25"/>
      <c r="AP13" s="25"/>
      <c r="AQ13" s="25"/>
      <c r="AR13" s="25"/>
      <c r="AS13" s="25"/>
      <c r="AT13" s="25"/>
      <c r="AU13" s="26"/>
      <c r="AV13" s="26"/>
      <c r="AW13" s="26"/>
      <c r="AX13" s="26"/>
      <c r="AY13" s="26"/>
      <c r="AZ13" s="26"/>
      <c r="BA13" s="26"/>
      <c r="BB13" s="30"/>
      <c r="BC13" s="30"/>
      <c r="BD13" s="24">
        <f>SUM(C13:BC13)</f>
        <v>0</v>
      </c>
    </row>
    <row r="14" spans="1:56" x14ac:dyDescent="0.25">
      <c r="A14" s="29" t="s">
        <v>20</v>
      </c>
      <c r="B14" s="29" t="s">
        <v>21</v>
      </c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26"/>
      <c r="V14" s="26" t="s">
        <v>14</v>
      </c>
      <c r="W14" s="30"/>
      <c r="X14" s="99"/>
      <c r="Y14" s="30"/>
      <c r="Z14" s="28"/>
      <c r="AA14" s="30"/>
      <c r="AB14" s="30"/>
      <c r="AC14" s="30"/>
      <c r="AD14" s="30"/>
      <c r="AE14" s="30"/>
      <c r="AF14" s="30"/>
      <c r="AG14" s="30"/>
      <c r="AH14" s="30"/>
      <c r="AI14" s="26"/>
      <c r="AJ14" s="26"/>
      <c r="AK14" s="26"/>
      <c r="AL14" s="26"/>
      <c r="AM14" s="26"/>
      <c r="AN14" s="26"/>
      <c r="AO14" s="26"/>
      <c r="AP14" s="26"/>
      <c r="AQ14" s="26"/>
      <c r="AR14" s="26"/>
      <c r="AS14" s="26"/>
      <c r="AT14" s="26"/>
      <c r="AU14" s="26"/>
      <c r="AV14" s="26" t="s">
        <v>328</v>
      </c>
      <c r="AW14" s="26" t="s">
        <v>328</v>
      </c>
      <c r="AX14" s="26" t="s">
        <v>328</v>
      </c>
      <c r="AY14" s="26" t="s">
        <v>328</v>
      </c>
      <c r="AZ14" s="26" t="s">
        <v>328</v>
      </c>
      <c r="BA14" s="26" t="s">
        <v>328</v>
      </c>
      <c r="BB14" s="26" t="s">
        <v>328</v>
      </c>
      <c r="BC14" s="26" t="s">
        <v>328</v>
      </c>
      <c r="BD14" s="31"/>
    </row>
    <row r="15" spans="1:56" ht="30" x14ac:dyDescent="0.25">
      <c r="A15" s="159" t="s">
        <v>272</v>
      </c>
      <c r="B15" s="127" t="s">
        <v>279</v>
      </c>
      <c r="C15" s="14" t="s">
        <v>211</v>
      </c>
      <c r="D15" s="32">
        <v>14</v>
      </c>
      <c r="E15" s="33">
        <v>14</v>
      </c>
      <c r="F15" s="32">
        <v>12</v>
      </c>
      <c r="G15" s="36">
        <v>6</v>
      </c>
      <c r="H15" s="25">
        <v>6</v>
      </c>
      <c r="I15" s="25">
        <v>6</v>
      </c>
      <c r="J15" s="25">
        <v>6</v>
      </c>
      <c r="K15" s="25">
        <v>6</v>
      </c>
      <c r="L15" s="25">
        <v>6</v>
      </c>
      <c r="M15" s="25">
        <v>6</v>
      </c>
      <c r="N15" s="25">
        <v>4</v>
      </c>
      <c r="O15" s="25">
        <v>6</v>
      </c>
      <c r="P15" s="25">
        <v>4</v>
      </c>
      <c r="Q15" s="25"/>
      <c r="R15" s="25"/>
      <c r="S15" s="25"/>
      <c r="T15" s="25"/>
      <c r="U15" s="26"/>
      <c r="V15" s="26" t="s">
        <v>14</v>
      </c>
      <c r="W15" s="25"/>
      <c r="X15" s="25"/>
      <c r="Y15" s="32"/>
      <c r="Z15" s="36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5"/>
      <c r="AR15" s="25"/>
      <c r="AS15" s="25"/>
      <c r="AT15" s="25"/>
      <c r="AU15" s="26"/>
      <c r="AV15" s="26" t="s">
        <v>328</v>
      </c>
      <c r="AW15" s="26" t="s">
        <v>328</v>
      </c>
      <c r="AX15" s="26" t="s">
        <v>328</v>
      </c>
      <c r="AY15" s="26" t="s">
        <v>328</v>
      </c>
      <c r="AZ15" s="26" t="s">
        <v>328</v>
      </c>
      <c r="BA15" s="26" t="s">
        <v>328</v>
      </c>
      <c r="BB15" s="26" t="s">
        <v>328</v>
      </c>
      <c r="BC15" s="26" t="s">
        <v>328</v>
      </c>
      <c r="BD15" s="37">
        <f t="shared" ref="BD15:BD23" si="0">SUM(D15:BC15)</f>
        <v>96</v>
      </c>
    </row>
    <row r="16" spans="1:56" ht="30.75" customHeight="1" x14ac:dyDescent="0.25">
      <c r="A16" s="159"/>
      <c r="B16" s="128"/>
      <c r="C16" s="25" t="s">
        <v>8</v>
      </c>
      <c r="D16" s="32"/>
      <c r="E16" s="33"/>
      <c r="F16" s="32"/>
      <c r="G16" s="36"/>
      <c r="H16" s="25"/>
      <c r="I16" s="25"/>
      <c r="J16" s="25"/>
      <c r="K16" s="25"/>
      <c r="L16" s="25"/>
      <c r="M16" s="25">
        <v>1</v>
      </c>
      <c r="N16" s="25"/>
      <c r="O16" s="25">
        <v>1</v>
      </c>
      <c r="P16" s="25"/>
      <c r="Q16" s="25"/>
      <c r="R16" s="25"/>
      <c r="S16" s="25"/>
      <c r="T16" s="25"/>
      <c r="U16" s="26"/>
      <c r="V16" s="26" t="s">
        <v>14</v>
      </c>
      <c r="W16" s="25"/>
      <c r="X16" s="25"/>
      <c r="Y16" s="32"/>
      <c r="Z16" s="36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25"/>
      <c r="AL16" s="25"/>
      <c r="AM16" s="25"/>
      <c r="AN16" s="25"/>
      <c r="AO16" s="25"/>
      <c r="AP16" s="25"/>
      <c r="AQ16" s="25"/>
      <c r="AR16" s="25"/>
      <c r="AS16" s="25"/>
      <c r="AT16" s="25"/>
      <c r="AU16" s="26"/>
      <c r="AV16" s="26" t="s">
        <v>328</v>
      </c>
      <c r="AW16" s="26" t="s">
        <v>328</v>
      </c>
      <c r="AX16" s="26" t="s">
        <v>328</v>
      </c>
      <c r="AY16" s="26" t="s">
        <v>328</v>
      </c>
      <c r="AZ16" s="26" t="s">
        <v>328</v>
      </c>
      <c r="BA16" s="26" t="s">
        <v>328</v>
      </c>
      <c r="BB16" s="26" t="s">
        <v>328</v>
      </c>
      <c r="BC16" s="26" t="s">
        <v>328</v>
      </c>
      <c r="BD16" s="38">
        <f t="shared" si="0"/>
        <v>2</v>
      </c>
    </row>
    <row r="17" spans="1:56" ht="93" customHeight="1" x14ac:dyDescent="0.25">
      <c r="A17" s="39" t="s">
        <v>273</v>
      </c>
      <c r="B17" s="116" t="s">
        <v>280</v>
      </c>
      <c r="C17" s="25"/>
      <c r="D17" s="32"/>
      <c r="E17" s="32"/>
      <c r="F17" s="32"/>
      <c r="G17" s="32">
        <v>6</v>
      </c>
      <c r="H17" s="32">
        <v>12</v>
      </c>
      <c r="I17" s="32">
        <v>12</v>
      </c>
      <c r="J17" s="32">
        <v>12</v>
      </c>
      <c r="K17" s="32">
        <v>12</v>
      </c>
      <c r="L17" s="32">
        <v>12</v>
      </c>
      <c r="M17" s="32">
        <v>12</v>
      </c>
      <c r="N17" s="32">
        <v>12</v>
      </c>
      <c r="O17" s="32">
        <v>12</v>
      </c>
      <c r="P17" s="32">
        <v>6</v>
      </c>
      <c r="Q17" s="32"/>
      <c r="R17" s="32"/>
      <c r="S17" s="32"/>
      <c r="T17" s="32"/>
      <c r="U17" s="26"/>
      <c r="V17" s="26" t="s">
        <v>14</v>
      </c>
      <c r="W17" s="25"/>
      <c r="X17" s="25"/>
      <c r="Y17" s="25"/>
      <c r="Z17" s="25"/>
      <c r="AA17" s="25"/>
      <c r="AB17" s="25"/>
      <c r="AC17" s="32"/>
      <c r="AD17" s="32"/>
      <c r="AE17" s="32"/>
      <c r="AF17" s="32"/>
      <c r="AG17" s="32"/>
      <c r="AH17" s="32"/>
      <c r="AI17" s="32"/>
      <c r="AJ17" s="32"/>
      <c r="AK17" s="32"/>
      <c r="AL17" s="25"/>
      <c r="AM17" s="25"/>
      <c r="AN17" s="25"/>
      <c r="AO17" s="25"/>
      <c r="AP17" s="25"/>
      <c r="AQ17" s="25"/>
      <c r="AR17" s="25"/>
      <c r="AS17" s="25"/>
      <c r="AT17" s="25"/>
      <c r="AU17" s="26"/>
      <c r="AV17" s="26" t="s">
        <v>328</v>
      </c>
      <c r="AW17" s="26" t="s">
        <v>328</v>
      </c>
      <c r="AX17" s="26" t="s">
        <v>328</v>
      </c>
      <c r="AY17" s="26" t="s">
        <v>328</v>
      </c>
      <c r="AZ17" s="26" t="s">
        <v>328</v>
      </c>
      <c r="BA17" s="26" t="s">
        <v>328</v>
      </c>
      <c r="BB17" s="26" t="s">
        <v>328</v>
      </c>
      <c r="BC17" s="26" t="s">
        <v>328</v>
      </c>
      <c r="BD17" s="37">
        <f t="shared" si="0"/>
        <v>108</v>
      </c>
    </row>
    <row r="18" spans="1:56" ht="104.25" customHeight="1" x14ac:dyDescent="0.25">
      <c r="A18" s="39" t="s">
        <v>274</v>
      </c>
      <c r="B18" s="116" t="s">
        <v>281</v>
      </c>
      <c r="C18" s="25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>
        <v>24</v>
      </c>
      <c r="Q18" s="32">
        <v>36</v>
      </c>
      <c r="R18" s="32">
        <v>36</v>
      </c>
      <c r="S18" s="32">
        <v>36</v>
      </c>
      <c r="T18" s="32">
        <v>12</v>
      </c>
      <c r="U18" s="26"/>
      <c r="V18" s="26" t="s">
        <v>14</v>
      </c>
      <c r="W18" s="25"/>
      <c r="X18" s="119"/>
      <c r="Y18" s="25"/>
      <c r="Z18" s="36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5"/>
      <c r="AR18" s="25"/>
      <c r="AS18" s="25"/>
      <c r="AT18" s="25"/>
      <c r="AU18" s="26"/>
      <c r="AV18" s="26" t="s">
        <v>328</v>
      </c>
      <c r="AW18" s="26" t="s">
        <v>328</v>
      </c>
      <c r="AX18" s="26" t="s">
        <v>328</v>
      </c>
      <c r="AY18" s="26" t="s">
        <v>328</v>
      </c>
      <c r="AZ18" s="26" t="s">
        <v>328</v>
      </c>
      <c r="BA18" s="26" t="s">
        <v>328</v>
      </c>
      <c r="BB18" s="26" t="s">
        <v>328</v>
      </c>
      <c r="BC18" s="26" t="s">
        <v>328</v>
      </c>
      <c r="BD18" s="37">
        <f t="shared" si="0"/>
        <v>144</v>
      </c>
    </row>
    <row r="19" spans="1:56" ht="30" customHeight="1" x14ac:dyDescent="0.25">
      <c r="A19" s="159" t="s">
        <v>275</v>
      </c>
      <c r="B19" s="155" t="s">
        <v>282</v>
      </c>
      <c r="C19" s="14" t="s">
        <v>211</v>
      </c>
      <c r="D19" s="32">
        <v>12</v>
      </c>
      <c r="E19" s="32">
        <v>12</v>
      </c>
      <c r="F19" s="32">
        <v>10</v>
      </c>
      <c r="G19" s="32">
        <v>10</v>
      </c>
      <c r="H19" s="32">
        <v>6</v>
      </c>
      <c r="I19" s="32">
        <v>6</v>
      </c>
      <c r="J19" s="32">
        <v>6</v>
      </c>
      <c r="K19" s="32">
        <v>6</v>
      </c>
      <c r="L19" s="32">
        <v>6</v>
      </c>
      <c r="M19" s="32">
        <v>6</v>
      </c>
      <c r="N19" s="32"/>
      <c r="O19" s="32"/>
      <c r="P19" s="32"/>
      <c r="Q19" s="32"/>
      <c r="R19" s="32"/>
      <c r="S19" s="32"/>
      <c r="T19" s="32"/>
      <c r="U19" s="26"/>
      <c r="V19" s="26" t="s">
        <v>14</v>
      </c>
      <c r="W19" s="25"/>
      <c r="X19" s="119"/>
      <c r="Y19" s="25"/>
      <c r="Z19" s="36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25"/>
      <c r="AL19" s="25"/>
      <c r="AM19" s="25"/>
      <c r="AN19" s="25"/>
      <c r="AO19" s="25"/>
      <c r="AP19" s="25"/>
      <c r="AQ19" s="25"/>
      <c r="AR19" s="25"/>
      <c r="AS19" s="25"/>
      <c r="AT19" s="25"/>
      <c r="AU19" s="26"/>
      <c r="AV19" s="26" t="s">
        <v>328</v>
      </c>
      <c r="AW19" s="26" t="s">
        <v>328</v>
      </c>
      <c r="AX19" s="26" t="s">
        <v>328</v>
      </c>
      <c r="AY19" s="26" t="s">
        <v>328</v>
      </c>
      <c r="AZ19" s="26" t="s">
        <v>328</v>
      </c>
      <c r="BA19" s="26" t="s">
        <v>328</v>
      </c>
      <c r="BB19" s="26" t="s">
        <v>328</v>
      </c>
      <c r="BC19" s="26" t="s">
        <v>328</v>
      </c>
      <c r="BD19" s="37">
        <f t="shared" si="0"/>
        <v>80</v>
      </c>
    </row>
    <row r="20" spans="1:56" ht="50.25" customHeight="1" x14ac:dyDescent="0.25">
      <c r="A20" s="159"/>
      <c r="B20" s="156"/>
      <c r="C20" s="25" t="s">
        <v>8</v>
      </c>
      <c r="D20" s="32"/>
      <c r="E20" s="32"/>
      <c r="F20" s="32"/>
      <c r="G20" s="32"/>
      <c r="H20" s="32"/>
      <c r="I20" s="32"/>
      <c r="J20" s="32"/>
      <c r="K20" s="32">
        <v>1</v>
      </c>
      <c r="L20" s="32">
        <v>1</v>
      </c>
      <c r="M20" s="32"/>
      <c r="N20" s="32"/>
      <c r="O20" s="32"/>
      <c r="P20" s="32"/>
      <c r="Q20" s="32"/>
      <c r="R20" s="32"/>
      <c r="S20" s="32"/>
      <c r="T20" s="32"/>
      <c r="U20" s="26"/>
      <c r="V20" s="26" t="s">
        <v>14</v>
      </c>
      <c r="W20" s="25"/>
      <c r="X20" s="119"/>
      <c r="Y20" s="25"/>
      <c r="Z20" s="36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25"/>
      <c r="AL20" s="25"/>
      <c r="AM20" s="25"/>
      <c r="AN20" s="25"/>
      <c r="AO20" s="25"/>
      <c r="AP20" s="25"/>
      <c r="AQ20" s="25"/>
      <c r="AR20" s="25"/>
      <c r="AS20" s="25"/>
      <c r="AT20" s="25"/>
      <c r="AU20" s="26"/>
      <c r="AV20" s="26" t="s">
        <v>328</v>
      </c>
      <c r="AW20" s="26" t="s">
        <v>328</v>
      </c>
      <c r="AX20" s="26" t="s">
        <v>328</v>
      </c>
      <c r="AY20" s="26" t="s">
        <v>328</v>
      </c>
      <c r="AZ20" s="26" t="s">
        <v>328</v>
      </c>
      <c r="BA20" s="26" t="s">
        <v>328</v>
      </c>
      <c r="BB20" s="26" t="s">
        <v>328</v>
      </c>
      <c r="BC20" s="26" t="s">
        <v>328</v>
      </c>
      <c r="BD20" s="38">
        <f t="shared" si="0"/>
        <v>2</v>
      </c>
    </row>
    <row r="21" spans="1:56" ht="15" customHeight="1" x14ac:dyDescent="0.25">
      <c r="A21" s="159" t="s">
        <v>276</v>
      </c>
      <c r="B21" s="155" t="s">
        <v>283</v>
      </c>
      <c r="C21" s="14" t="s">
        <v>211</v>
      </c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26"/>
      <c r="V21" s="26" t="s">
        <v>14</v>
      </c>
      <c r="W21" s="25">
        <v>20</v>
      </c>
      <c r="X21" s="119">
        <v>20</v>
      </c>
      <c r="Y21" s="25">
        <v>20</v>
      </c>
      <c r="Z21" s="36">
        <v>20</v>
      </c>
      <c r="AA21" s="25">
        <v>20</v>
      </c>
      <c r="AB21" s="25">
        <v>20</v>
      </c>
      <c r="AC21" s="25">
        <v>20</v>
      </c>
      <c r="AD21" s="25">
        <v>20</v>
      </c>
      <c r="AE21" s="25">
        <v>20</v>
      </c>
      <c r="AF21" s="25">
        <v>20</v>
      </c>
      <c r="AG21" s="25">
        <v>14</v>
      </c>
      <c r="AH21" s="25"/>
      <c r="AI21" s="25"/>
      <c r="AJ21" s="25"/>
      <c r="AK21" s="25"/>
      <c r="AL21" s="25"/>
      <c r="AM21" s="25"/>
      <c r="AN21" s="25"/>
      <c r="AO21" s="25"/>
      <c r="AP21" s="25"/>
      <c r="AQ21" s="25"/>
      <c r="AR21" s="25"/>
      <c r="AS21" s="25"/>
      <c r="AT21" s="25"/>
      <c r="AU21" s="26"/>
      <c r="AV21" s="26" t="s">
        <v>328</v>
      </c>
      <c r="AW21" s="26" t="s">
        <v>328</v>
      </c>
      <c r="AX21" s="26" t="s">
        <v>328</v>
      </c>
      <c r="AY21" s="26" t="s">
        <v>328</v>
      </c>
      <c r="AZ21" s="26" t="s">
        <v>328</v>
      </c>
      <c r="BA21" s="26" t="s">
        <v>328</v>
      </c>
      <c r="BB21" s="26" t="s">
        <v>328</v>
      </c>
      <c r="BC21" s="26" t="s">
        <v>328</v>
      </c>
      <c r="BD21" s="37">
        <f t="shared" si="0"/>
        <v>214</v>
      </c>
    </row>
    <row r="22" spans="1:56" ht="47.25" customHeight="1" x14ac:dyDescent="0.25">
      <c r="A22" s="159"/>
      <c r="B22" s="156"/>
      <c r="C22" s="25" t="s">
        <v>8</v>
      </c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26"/>
      <c r="V22" s="26" t="s">
        <v>14</v>
      </c>
      <c r="W22" s="25">
        <v>3</v>
      </c>
      <c r="X22" s="119">
        <v>2</v>
      </c>
      <c r="Y22" s="25">
        <v>2</v>
      </c>
      <c r="Z22" s="36">
        <v>2</v>
      </c>
      <c r="AA22" s="25">
        <v>2</v>
      </c>
      <c r="AB22" s="25">
        <v>2</v>
      </c>
      <c r="AC22" s="25">
        <v>2</v>
      </c>
      <c r="AD22" s="25">
        <v>2</v>
      </c>
      <c r="AE22" s="25">
        <v>2</v>
      </c>
      <c r="AF22" s="25">
        <v>2</v>
      </c>
      <c r="AG22" s="25">
        <v>2</v>
      </c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5"/>
      <c r="AS22" s="25"/>
      <c r="AT22" s="25"/>
      <c r="AU22" s="26"/>
      <c r="AV22" s="26" t="s">
        <v>328</v>
      </c>
      <c r="AW22" s="26" t="s">
        <v>328</v>
      </c>
      <c r="AX22" s="26" t="s">
        <v>328</v>
      </c>
      <c r="AY22" s="26" t="s">
        <v>328</v>
      </c>
      <c r="AZ22" s="26" t="s">
        <v>328</v>
      </c>
      <c r="BA22" s="26" t="s">
        <v>328</v>
      </c>
      <c r="BB22" s="26" t="s">
        <v>328</v>
      </c>
      <c r="BC22" s="26" t="s">
        <v>328</v>
      </c>
      <c r="BD22" s="38">
        <f t="shared" si="0"/>
        <v>23</v>
      </c>
    </row>
    <row r="23" spans="1:56" ht="77.25" customHeight="1" x14ac:dyDescent="0.25">
      <c r="A23" s="39" t="s">
        <v>277</v>
      </c>
      <c r="B23" s="101" t="s">
        <v>284</v>
      </c>
      <c r="C23" s="25"/>
      <c r="D23" s="32"/>
      <c r="E23" s="32"/>
      <c r="F23" s="32">
        <v>6</v>
      </c>
      <c r="G23" s="32">
        <v>6</v>
      </c>
      <c r="H23" s="32">
        <v>6</v>
      </c>
      <c r="I23" s="32">
        <v>6</v>
      </c>
      <c r="J23" s="32">
        <v>6</v>
      </c>
      <c r="K23" s="32">
        <v>6</v>
      </c>
      <c r="L23" s="32">
        <v>6</v>
      </c>
      <c r="M23" s="32">
        <v>6</v>
      </c>
      <c r="N23" s="32">
        <v>12</v>
      </c>
      <c r="O23" s="32">
        <v>12</v>
      </c>
      <c r="P23" s="32"/>
      <c r="Q23" s="32"/>
      <c r="R23" s="32"/>
      <c r="S23" s="32"/>
      <c r="T23" s="32"/>
      <c r="U23" s="30"/>
      <c r="V23" s="26" t="s">
        <v>14</v>
      </c>
      <c r="W23" s="25">
        <v>6</v>
      </c>
      <c r="X23" s="119">
        <v>6</v>
      </c>
      <c r="Y23" s="25">
        <v>6</v>
      </c>
      <c r="Z23" s="36">
        <v>6</v>
      </c>
      <c r="AA23" s="25">
        <v>6</v>
      </c>
      <c r="AB23" s="25">
        <v>12</v>
      </c>
      <c r="AC23" s="25">
        <v>12</v>
      </c>
      <c r="AD23" s="25">
        <v>12</v>
      </c>
      <c r="AE23" s="25">
        <v>12</v>
      </c>
      <c r="AF23" s="25">
        <v>12</v>
      </c>
      <c r="AG23" s="25">
        <v>18</v>
      </c>
      <c r="AH23" s="25"/>
      <c r="AI23" s="25"/>
      <c r="AJ23" s="25"/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26"/>
      <c r="AV23" s="26" t="s">
        <v>328</v>
      </c>
      <c r="AW23" s="26" t="s">
        <v>328</v>
      </c>
      <c r="AX23" s="26" t="s">
        <v>328</v>
      </c>
      <c r="AY23" s="26" t="s">
        <v>328</v>
      </c>
      <c r="AZ23" s="26" t="s">
        <v>328</v>
      </c>
      <c r="BA23" s="26" t="s">
        <v>328</v>
      </c>
      <c r="BB23" s="26" t="s">
        <v>328</v>
      </c>
      <c r="BC23" s="26" t="s">
        <v>328</v>
      </c>
      <c r="BD23" s="37">
        <f t="shared" si="0"/>
        <v>180</v>
      </c>
    </row>
    <row r="24" spans="1:56" ht="61.5" customHeight="1" x14ac:dyDescent="0.25">
      <c r="A24" s="39" t="s">
        <v>278</v>
      </c>
      <c r="B24" s="101" t="s">
        <v>285</v>
      </c>
      <c r="C24" s="25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0"/>
      <c r="V24" s="30"/>
      <c r="W24" s="25"/>
      <c r="X24" s="119"/>
      <c r="Y24" s="25"/>
      <c r="Z24" s="36"/>
      <c r="AA24" s="25"/>
      <c r="AB24" s="25"/>
      <c r="AC24" s="25"/>
      <c r="AD24" s="25"/>
      <c r="AE24" s="25"/>
      <c r="AF24" s="25"/>
      <c r="AG24" s="25"/>
      <c r="AH24" s="25">
        <v>36</v>
      </c>
      <c r="AI24" s="25">
        <v>36</v>
      </c>
      <c r="AJ24" s="25">
        <v>36</v>
      </c>
      <c r="AK24" s="25">
        <v>36</v>
      </c>
      <c r="AL24" s="25">
        <v>36</v>
      </c>
      <c r="AM24" s="25">
        <v>36</v>
      </c>
      <c r="AN24" s="25">
        <v>36</v>
      </c>
      <c r="AO24" s="25">
        <v>36</v>
      </c>
      <c r="AP24" s="25">
        <v>36</v>
      </c>
      <c r="AQ24" s="25">
        <v>36</v>
      </c>
      <c r="AR24" s="25"/>
      <c r="AS24" s="25"/>
      <c r="AT24" s="25"/>
      <c r="AU24" s="26"/>
      <c r="AV24" s="26" t="s">
        <v>328</v>
      </c>
      <c r="AW24" s="26" t="s">
        <v>328</v>
      </c>
      <c r="AX24" s="26" t="s">
        <v>328</v>
      </c>
      <c r="AY24" s="26" t="s">
        <v>328</v>
      </c>
      <c r="AZ24" s="26" t="s">
        <v>328</v>
      </c>
      <c r="BA24" s="26" t="s">
        <v>328</v>
      </c>
      <c r="BB24" s="26" t="s">
        <v>328</v>
      </c>
      <c r="BC24" s="26" t="s">
        <v>328</v>
      </c>
      <c r="BD24" s="37">
        <f>SUM(D24:BC24)</f>
        <v>360</v>
      </c>
    </row>
    <row r="25" spans="1:56" ht="23.25" customHeight="1" x14ac:dyDescent="0.25">
      <c r="A25" s="39" t="s">
        <v>34</v>
      </c>
      <c r="B25" s="14" t="s">
        <v>200</v>
      </c>
      <c r="C25" s="25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>
        <v>24</v>
      </c>
      <c r="U25" s="30"/>
      <c r="V25" s="30"/>
      <c r="W25" s="25"/>
      <c r="X25" s="119"/>
      <c r="Y25" s="25"/>
      <c r="Z25" s="36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P25" s="25"/>
      <c r="AQ25" s="25"/>
      <c r="AR25" s="25">
        <v>36</v>
      </c>
      <c r="AS25" s="25"/>
      <c r="AT25" s="25"/>
      <c r="AU25" s="26"/>
      <c r="AV25" s="26" t="s">
        <v>328</v>
      </c>
      <c r="AW25" s="26" t="s">
        <v>328</v>
      </c>
      <c r="AX25" s="26" t="s">
        <v>328</v>
      </c>
      <c r="AY25" s="26" t="s">
        <v>328</v>
      </c>
      <c r="AZ25" s="26" t="s">
        <v>328</v>
      </c>
      <c r="BA25" s="26" t="s">
        <v>328</v>
      </c>
      <c r="BB25" s="26" t="s">
        <v>328</v>
      </c>
      <c r="BC25" s="26" t="s">
        <v>328</v>
      </c>
      <c r="BD25" s="37">
        <f>SUM(D25:BC25)</f>
        <v>60</v>
      </c>
    </row>
    <row r="26" spans="1:56" ht="30" x14ac:dyDescent="0.25">
      <c r="A26" s="39" t="s">
        <v>35</v>
      </c>
      <c r="B26" s="15" t="s">
        <v>36</v>
      </c>
      <c r="C26" s="25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0"/>
      <c r="V26" s="30"/>
      <c r="W26" s="25"/>
      <c r="X26" s="119"/>
      <c r="Y26" s="25"/>
      <c r="Z26" s="36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25"/>
      <c r="AL26" s="25"/>
      <c r="AM26" s="25"/>
      <c r="AN26" s="25"/>
      <c r="AO26" s="25"/>
      <c r="AP26" s="25"/>
      <c r="AQ26" s="25"/>
      <c r="AR26" s="25"/>
      <c r="AS26" s="25">
        <v>36</v>
      </c>
      <c r="AT26" s="25">
        <v>36</v>
      </c>
      <c r="AU26" s="26"/>
      <c r="AV26" s="26" t="s">
        <v>328</v>
      </c>
      <c r="AW26" s="26" t="s">
        <v>328</v>
      </c>
      <c r="AX26" s="26" t="s">
        <v>328</v>
      </c>
      <c r="AY26" s="26" t="s">
        <v>328</v>
      </c>
      <c r="AZ26" s="26" t="s">
        <v>328</v>
      </c>
      <c r="BA26" s="26" t="s">
        <v>328</v>
      </c>
      <c r="BB26" s="26" t="s">
        <v>328</v>
      </c>
      <c r="BC26" s="26" t="s">
        <v>328</v>
      </c>
      <c r="BD26" s="37">
        <f>SUM(D26:BC26)</f>
        <v>72</v>
      </c>
    </row>
    <row r="27" spans="1:56" ht="30.75" customHeight="1" x14ac:dyDescent="0.25">
      <c r="A27" s="149" t="s">
        <v>217</v>
      </c>
      <c r="B27" s="150"/>
      <c r="C27" s="25"/>
      <c r="D27" s="32">
        <f>D15+D10+D17+D18+D19+D23+D24+D25+D26+D8+D21+D12</f>
        <v>36</v>
      </c>
      <c r="E27" s="32">
        <f t="shared" ref="E27:T27" si="1">E15+E10+E17+E18+E19+E23+E24+E25+E26+E8+E21+E12</f>
        <v>36</v>
      </c>
      <c r="F27" s="32">
        <f t="shared" si="1"/>
        <v>36</v>
      </c>
      <c r="G27" s="32">
        <f t="shared" si="1"/>
        <v>36</v>
      </c>
      <c r="H27" s="32">
        <f t="shared" si="1"/>
        <v>36</v>
      </c>
      <c r="I27" s="32">
        <f t="shared" si="1"/>
        <v>34</v>
      </c>
      <c r="J27" s="32">
        <f t="shared" si="1"/>
        <v>34</v>
      </c>
      <c r="K27" s="32">
        <f t="shared" si="1"/>
        <v>33</v>
      </c>
      <c r="L27" s="32">
        <f t="shared" si="1"/>
        <v>33</v>
      </c>
      <c r="M27" s="32">
        <f t="shared" si="1"/>
        <v>33</v>
      </c>
      <c r="N27" s="32">
        <f t="shared" si="1"/>
        <v>34</v>
      </c>
      <c r="O27" s="32">
        <f t="shared" si="1"/>
        <v>35</v>
      </c>
      <c r="P27" s="32">
        <f t="shared" si="1"/>
        <v>36</v>
      </c>
      <c r="Q27" s="32">
        <f t="shared" si="1"/>
        <v>36</v>
      </c>
      <c r="R27" s="32">
        <f t="shared" si="1"/>
        <v>36</v>
      </c>
      <c r="S27" s="32">
        <f t="shared" si="1"/>
        <v>36</v>
      </c>
      <c r="T27" s="32">
        <f t="shared" si="1"/>
        <v>36</v>
      </c>
      <c r="U27" s="30"/>
      <c r="V27" s="30" t="s">
        <v>14</v>
      </c>
      <c r="W27" s="32">
        <f t="shared" ref="W27:AT27" si="2">W15+W10+W17+W18+W19+W23+W24+W25+W26+W8+W21</f>
        <v>30</v>
      </c>
      <c r="X27" s="32">
        <f t="shared" si="2"/>
        <v>30</v>
      </c>
      <c r="Y27" s="32">
        <f t="shared" si="2"/>
        <v>30</v>
      </c>
      <c r="Z27" s="32">
        <f t="shared" si="2"/>
        <v>30</v>
      </c>
      <c r="AA27" s="32">
        <f t="shared" si="2"/>
        <v>30</v>
      </c>
      <c r="AB27" s="32">
        <f t="shared" si="2"/>
        <v>34</v>
      </c>
      <c r="AC27" s="32">
        <f t="shared" si="2"/>
        <v>34</v>
      </c>
      <c r="AD27" s="32">
        <f t="shared" si="2"/>
        <v>34</v>
      </c>
      <c r="AE27" s="32">
        <f t="shared" si="2"/>
        <v>34</v>
      </c>
      <c r="AF27" s="32">
        <f t="shared" si="2"/>
        <v>34</v>
      </c>
      <c r="AG27" s="32">
        <f t="shared" si="2"/>
        <v>34</v>
      </c>
      <c r="AH27" s="32">
        <f t="shared" si="2"/>
        <v>36</v>
      </c>
      <c r="AI27" s="32">
        <f t="shared" si="2"/>
        <v>36</v>
      </c>
      <c r="AJ27" s="32">
        <f t="shared" si="2"/>
        <v>36</v>
      </c>
      <c r="AK27" s="32">
        <f t="shared" si="2"/>
        <v>36</v>
      </c>
      <c r="AL27" s="32">
        <f t="shared" si="2"/>
        <v>36</v>
      </c>
      <c r="AM27" s="32">
        <f t="shared" si="2"/>
        <v>36</v>
      </c>
      <c r="AN27" s="32">
        <f t="shared" si="2"/>
        <v>36</v>
      </c>
      <c r="AO27" s="32">
        <f t="shared" si="2"/>
        <v>36</v>
      </c>
      <c r="AP27" s="32">
        <f t="shared" si="2"/>
        <v>36</v>
      </c>
      <c r="AQ27" s="32">
        <f t="shared" si="2"/>
        <v>36</v>
      </c>
      <c r="AR27" s="32">
        <f t="shared" si="2"/>
        <v>36</v>
      </c>
      <c r="AS27" s="32">
        <f t="shared" si="2"/>
        <v>36</v>
      </c>
      <c r="AT27" s="32">
        <f t="shared" si="2"/>
        <v>36</v>
      </c>
      <c r="AU27" s="26"/>
      <c r="AV27" s="26" t="s">
        <v>328</v>
      </c>
      <c r="AW27" s="26" t="s">
        <v>328</v>
      </c>
      <c r="AX27" s="26" t="s">
        <v>328</v>
      </c>
      <c r="AY27" s="26" t="s">
        <v>328</v>
      </c>
      <c r="AZ27" s="26" t="s">
        <v>328</v>
      </c>
      <c r="BA27" s="26" t="s">
        <v>328</v>
      </c>
      <c r="BB27" s="26" t="s">
        <v>328</v>
      </c>
      <c r="BC27" s="26" t="s">
        <v>328</v>
      </c>
      <c r="BD27" s="24">
        <f>BD8+BD9+BD10+BD11+BD12+BD13+BD15+BD16+BD17+BD18+BD19+BD20+BD21+BD22+BD23+BD24+BD25+BD26</f>
        <v>1476</v>
      </c>
    </row>
    <row r="28" spans="1:56" ht="32.25" customHeight="1" x14ac:dyDescent="0.25">
      <c r="A28" s="149" t="s">
        <v>23</v>
      </c>
      <c r="B28" s="150"/>
      <c r="C28" s="25"/>
      <c r="D28" s="32">
        <f t="shared" ref="D28:T28" si="3">D20+D9+D11+D16+D22</f>
        <v>0</v>
      </c>
      <c r="E28" s="32">
        <f t="shared" si="3"/>
        <v>0</v>
      </c>
      <c r="F28" s="32">
        <f t="shared" si="3"/>
        <v>0</v>
      </c>
      <c r="G28" s="32">
        <f t="shared" si="3"/>
        <v>0</v>
      </c>
      <c r="H28" s="32">
        <f t="shared" si="3"/>
        <v>0</v>
      </c>
      <c r="I28" s="32">
        <f t="shared" si="3"/>
        <v>2</v>
      </c>
      <c r="J28" s="32">
        <f t="shared" si="3"/>
        <v>2</v>
      </c>
      <c r="K28" s="32">
        <f t="shared" si="3"/>
        <v>3</v>
      </c>
      <c r="L28" s="32">
        <f t="shared" si="3"/>
        <v>3</v>
      </c>
      <c r="M28" s="32">
        <f t="shared" si="3"/>
        <v>3</v>
      </c>
      <c r="N28" s="32">
        <f t="shared" si="3"/>
        <v>2</v>
      </c>
      <c r="O28" s="32">
        <f t="shared" si="3"/>
        <v>1</v>
      </c>
      <c r="P28" s="32">
        <f t="shared" si="3"/>
        <v>0</v>
      </c>
      <c r="Q28" s="32">
        <f t="shared" si="3"/>
        <v>0</v>
      </c>
      <c r="R28" s="32">
        <f t="shared" si="3"/>
        <v>0</v>
      </c>
      <c r="S28" s="32">
        <f t="shared" si="3"/>
        <v>0</v>
      </c>
      <c r="T28" s="32">
        <f t="shared" si="3"/>
        <v>0</v>
      </c>
      <c r="U28" s="30" t="s">
        <v>14</v>
      </c>
      <c r="V28" s="30" t="s">
        <v>14</v>
      </c>
      <c r="W28" s="32">
        <v>6</v>
      </c>
      <c r="X28" s="32">
        <v>6</v>
      </c>
      <c r="Y28" s="32">
        <v>6</v>
      </c>
      <c r="Z28" s="32">
        <v>6</v>
      </c>
      <c r="AA28" s="32">
        <v>6</v>
      </c>
      <c r="AB28" s="32">
        <f t="shared" ref="AB28:AT28" si="4">AB20+AB9+AB11+AB16+AB22</f>
        <v>2</v>
      </c>
      <c r="AC28" s="32">
        <f t="shared" si="4"/>
        <v>2</v>
      </c>
      <c r="AD28" s="32">
        <f t="shared" si="4"/>
        <v>2</v>
      </c>
      <c r="AE28" s="32">
        <f t="shared" si="4"/>
        <v>2</v>
      </c>
      <c r="AF28" s="32">
        <f t="shared" si="4"/>
        <v>2</v>
      </c>
      <c r="AG28" s="32">
        <f t="shared" si="4"/>
        <v>2</v>
      </c>
      <c r="AH28" s="32">
        <f t="shared" si="4"/>
        <v>0</v>
      </c>
      <c r="AI28" s="32">
        <f t="shared" si="4"/>
        <v>0</v>
      </c>
      <c r="AJ28" s="32">
        <f t="shared" si="4"/>
        <v>0</v>
      </c>
      <c r="AK28" s="32">
        <f t="shared" si="4"/>
        <v>0</v>
      </c>
      <c r="AL28" s="32">
        <f t="shared" si="4"/>
        <v>0</v>
      </c>
      <c r="AM28" s="32">
        <f t="shared" si="4"/>
        <v>0</v>
      </c>
      <c r="AN28" s="32">
        <f t="shared" si="4"/>
        <v>0</v>
      </c>
      <c r="AO28" s="32">
        <f t="shared" si="4"/>
        <v>0</v>
      </c>
      <c r="AP28" s="32">
        <f t="shared" si="4"/>
        <v>0</v>
      </c>
      <c r="AQ28" s="32">
        <f t="shared" si="4"/>
        <v>0</v>
      </c>
      <c r="AR28" s="32">
        <f t="shared" si="4"/>
        <v>0</v>
      </c>
      <c r="AS28" s="32">
        <f t="shared" si="4"/>
        <v>0</v>
      </c>
      <c r="AT28" s="32">
        <f t="shared" si="4"/>
        <v>0</v>
      </c>
      <c r="AU28" s="26"/>
      <c r="AV28" s="26" t="s">
        <v>328</v>
      </c>
      <c r="AW28" s="26" t="s">
        <v>328</v>
      </c>
      <c r="AX28" s="26" t="s">
        <v>328</v>
      </c>
      <c r="AY28" s="26" t="s">
        <v>328</v>
      </c>
      <c r="AZ28" s="26" t="s">
        <v>328</v>
      </c>
      <c r="BA28" s="26" t="s">
        <v>328</v>
      </c>
      <c r="BB28" s="26" t="s">
        <v>328</v>
      </c>
      <c r="BC28" s="26" t="s">
        <v>328</v>
      </c>
      <c r="BD28" s="24" t="s">
        <v>329</v>
      </c>
    </row>
    <row r="29" spans="1:56" x14ac:dyDescent="0.25">
      <c r="A29" s="149" t="s">
        <v>24</v>
      </c>
      <c r="B29" s="150"/>
      <c r="C29" s="32"/>
      <c r="D29" s="32">
        <f>SUM(D27:D28)</f>
        <v>36</v>
      </c>
      <c r="E29" s="32">
        <f>SUM(E27:E28)</f>
        <v>36</v>
      </c>
      <c r="F29" s="32">
        <f>SUM(F27:F28)</f>
        <v>36</v>
      </c>
      <c r="G29" s="32">
        <f t="shared" ref="G29:T29" si="5">SUM(G27:G28)</f>
        <v>36</v>
      </c>
      <c r="H29" s="32">
        <f t="shared" si="5"/>
        <v>36</v>
      </c>
      <c r="I29" s="32">
        <f t="shared" si="5"/>
        <v>36</v>
      </c>
      <c r="J29" s="32">
        <f t="shared" si="5"/>
        <v>36</v>
      </c>
      <c r="K29" s="32">
        <f t="shared" si="5"/>
        <v>36</v>
      </c>
      <c r="L29" s="32">
        <f t="shared" si="5"/>
        <v>36</v>
      </c>
      <c r="M29" s="32">
        <f t="shared" si="5"/>
        <v>36</v>
      </c>
      <c r="N29" s="32">
        <f t="shared" si="5"/>
        <v>36</v>
      </c>
      <c r="O29" s="32">
        <f t="shared" si="5"/>
        <v>36</v>
      </c>
      <c r="P29" s="32">
        <f t="shared" si="5"/>
        <v>36</v>
      </c>
      <c r="Q29" s="32">
        <f t="shared" si="5"/>
        <v>36</v>
      </c>
      <c r="R29" s="32">
        <f t="shared" si="5"/>
        <v>36</v>
      </c>
      <c r="S29" s="32">
        <f t="shared" si="5"/>
        <v>36</v>
      </c>
      <c r="T29" s="32">
        <f t="shared" si="5"/>
        <v>36</v>
      </c>
      <c r="U29" s="30" t="s">
        <v>14</v>
      </c>
      <c r="V29" s="30" t="s">
        <v>14</v>
      </c>
      <c r="W29" s="32">
        <f>SUM(W27:W28)</f>
        <v>36</v>
      </c>
      <c r="X29" s="33">
        <f>SUM(X27:X28)</f>
        <v>36</v>
      </c>
      <c r="Y29" s="32">
        <f>SUM(Y27:Y28)</f>
        <v>36</v>
      </c>
      <c r="Z29" s="100">
        <f t="shared" ref="Z29:AT29" si="6">SUM(Z27:Z28)</f>
        <v>36</v>
      </c>
      <c r="AA29" s="32">
        <f t="shared" si="6"/>
        <v>36</v>
      </c>
      <c r="AB29" s="32">
        <f>SUM(AB27:AB28)</f>
        <v>36</v>
      </c>
      <c r="AC29" s="32">
        <f t="shared" si="6"/>
        <v>36</v>
      </c>
      <c r="AD29" s="32">
        <f t="shared" si="6"/>
        <v>36</v>
      </c>
      <c r="AE29" s="32">
        <f t="shared" si="6"/>
        <v>36</v>
      </c>
      <c r="AF29" s="32">
        <f t="shared" si="6"/>
        <v>36</v>
      </c>
      <c r="AG29" s="32">
        <f>SUM(AG27:AG28)</f>
        <v>36</v>
      </c>
      <c r="AH29" s="32">
        <f>SUM(AH27:AH28)</f>
        <v>36</v>
      </c>
      <c r="AI29" s="32">
        <f>SUM(AI27:AI28)</f>
        <v>36</v>
      </c>
      <c r="AJ29" s="32">
        <f t="shared" si="6"/>
        <v>36</v>
      </c>
      <c r="AK29" s="32">
        <f t="shared" si="6"/>
        <v>36</v>
      </c>
      <c r="AL29" s="32">
        <f t="shared" si="6"/>
        <v>36</v>
      </c>
      <c r="AM29" s="32">
        <f t="shared" si="6"/>
        <v>36</v>
      </c>
      <c r="AN29" s="32">
        <f t="shared" si="6"/>
        <v>36</v>
      </c>
      <c r="AO29" s="32">
        <f t="shared" si="6"/>
        <v>36</v>
      </c>
      <c r="AP29" s="32">
        <f t="shared" si="6"/>
        <v>36</v>
      </c>
      <c r="AQ29" s="32">
        <f t="shared" si="6"/>
        <v>36</v>
      </c>
      <c r="AR29" s="32">
        <f t="shared" si="6"/>
        <v>36</v>
      </c>
      <c r="AS29" s="32">
        <f t="shared" si="6"/>
        <v>36</v>
      </c>
      <c r="AT29" s="32">
        <f t="shared" si="6"/>
        <v>36</v>
      </c>
      <c r="AU29" s="26"/>
      <c r="AV29" s="26" t="s">
        <v>328</v>
      </c>
      <c r="AW29" s="26" t="s">
        <v>328</v>
      </c>
      <c r="AX29" s="26" t="s">
        <v>328</v>
      </c>
      <c r="AY29" s="26" t="s">
        <v>328</v>
      </c>
      <c r="AZ29" s="26" t="s">
        <v>328</v>
      </c>
      <c r="BA29" s="26" t="s">
        <v>328</v>
      </c>
      <c r="BB29" s="26" t="s">
        <v>328</v>
      </c>
      <c r="BC29" s="26" t="s">
        <v>328</v>
      </c>
      <c r="BD29" s="40"/>
    </row>
  </sheetData>
  <mergeCells count="21">
    <mergeCell ref="A27:B27"/>
    <mergeCell ref="A28:B28"/>
    <mergeCell ref="A29:B29"/>
    <mergeCell ref="A15:A16"/>
    <mergeCell ref="B15:B16"/>
    <mergeCell ref="A19:A20"/>
    <mergeCell ref="B19:B20"/>
    <mergeCell ref="A21:A22"/>
    <mergeCell ref="B21:B22"/>
    <mergeCell ref="A8:A9"/>
    <mergeCell ref="B8:B9"/>
    <mergeCell ref="A10:A11"/>
    <mergeCell ref="B10:B11"/>
    <mergeCell ref="A12:A13"/>
    <mergeCell ref="B12:B13"/>
    <mergeCell ref="A1:BD1"/>
    <mergeCell ref="A2:A6"/>
    <mergeCell ref="B2:B6"/>
    <mergeCell ref="C2:C6"/>
    <mergeCell ref="D3:BD3"/>
    <mergeCell ref="D5:BD5"/>
  </mergeCells>
  <printOptions horizontalCentered="1"/>
  <pageMargins left="0.70866141732283472" right="0.70866141732283472" top="0.39370078740157483" bottom="0.74803149606299213" header="0" footer="0"/>
  <pageSetup paperSize="9" scale="43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Тит лист</vt:lpstr>
      <vt:lpstr>1 курс </vt:lpstr>
      <vt:lpstr>2 курс </vt:lpstr>
      <vt:lpstr>3 курс</vt:lpstr>
      <vt:lpstr>4 курс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2023-11-23T12:43:00Z</dcterms:modified>
</cp:coreProperties>
</file>