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1570" windowHeight="8085"/>
  </bookViews>
  <sheets>
    <sheet name="Мл.школьники" sheetId="4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4" l="1"/>
  <c r="D18" i="4"/>
  <c r="E17" i="4"/>
  <c r="E18" i="4"/>
  <c r="F17" i="4"/>
  <c r="F18" i="4"/>
  <c r="G17" i="4"/>
  <c r="G18" i="4"/>
  <c r="C17" i="4"/>
  <c r="C18" i="4"/>
  <c r="D33" i="4"/>
  <c r="D34" i="4"/>
  <c r="E33" i="4"/>
  <c r="E34" i="4"/>
  <c r="F33" i="4"/>
  <c r="F34" i="4"/>
  <c r="G33" i="4"/>
  <c r="G34" i="4"/>
  <c r="C33" i="4"/>
  <c r="C34" i="4"/>
  <c r="I96" i="4"/>
  <c r="I88" i="4"/>
  <c r="I80" i="4"/>
  <c r="I71" i="4"/>
  <c r="I57" i="4"/>
  <c r="I50" i="4"/>
  <c r="I41" i="4"/>
  <c r="I33" i="4"/>
  <c r="I25" i="4"/>
  <c r="I17" i="4"/>
  <c r="D98" i="4"/>
  <c r="D99" i="4"/>
  <c r="E98" i="4"/>
  <c r="E99" i="4"/>
  <c r="F98" i="4"/>
  <c r="F99" i="4"/>
  <c r="G98" i="4"/>
  <c r="G99" i="4"/>
  <c r="C98" i="4"/>
  <c r="C99" i="4"/>
</calcChain>
</file>

<file path=xl/sharedStrings.xml><?xml version="1.0" encoding="utf-8"?>
<sst xmlns="http://schemas.openxmlformats.org/spreadsheetml/2006/main" count="217" uniqueCount="92">
  <si>
    <t>Прием пищи</t>
  </si>
  <si>
    <t>Наименование блюда</t>
  </si>
  <si>
    <t>№ рецептуры</t>
  </si>
  <si>
    <t>Вес блюда</t>
  </si>
  <si>
    <t>Возрастная категория:</t>
  </si>
  <si>
    <t>Пищевые вещества</t>
  </si>
  <si>
    <t>Энергетическая ценность</t>
  </si>
  <si>
    <t>Белки</t>
  </si>
  <si>
    <t>Жиры</t>
  </si>
  <si>
    <t>Углеводы</t>
  </si>
  <si>
    <t>Мл.школьники</t>
  </si>
  <si>
    <t>ЗАВТРАК</t>
  </si>
  <si>
    <t>30</t>
  </si>
  <si>
    <t>Н</t>
  </si>
  <si>
    <t>Хлеб пшеничный</t>
  </si>
  <si>
    <t>40</t>
  </si>
  <si>
    <t>100</t>
  </si>
  <si>
    <t>376</t>
  </si>
  <si>
    <t>Чай с сахаром</t>
  </si>
  <si>
    <t>200</t>
  </si>
  <si>
    <t>ИТОГО ЗА ЗАВТРАК</t>
  </si>
  <si>
    <t>ИТОГО ЗА ДЕНЬ:</t>
  </si>
  <si>
    <t>День 2 (вторник)</t>
  </si>
  <si>
    <t>150</t>
  </si>
  <si>
    <t>50</t>
  </si>
  <si>
    <t>День 3 (среда)</t>
  </si>
  <si>
    <t>175</t>
  </si>
  <si>
    <t>14</t>
  </si>
  <si>
    <t>Масло (порциями)</t>
  </si>
  <si>
    <t>15</t>
  </si>
  <si>
    <t>Сыр (порциями) (Российский)</t>
  </si>
  <si>
    <t>День 4 (четверг)</t>
  </si>
  <si>
    <t>10</t>
  </si>
  <si>
    <t>338</t>
  </si>
  <si>
    <t>Плоды или ягоды свежие</t>
  </si>
  <si>
    <t>День 5 (пятница)</t>
  </si>
  <si>
    <t>День 6 (понедельник)</t>
  </si>
  <si>
    <t>День 7 (вторник)</t>
  </si>
  <si>
    <t>День 8 (среда)</t>
  </si>
  <si>
    <t>День 9 (четверг)</t>
  </si>
  <si>
    <t>День 10 (пятница)</t>
  </si>
  <si>
    <t>182</t>
  </si>
  <si>
    <t>Каша жидкая молочная (с крупой рисовой с маслом и сахаром)</t>
  </si>
  <si>
    <t>Каша вязкая молочная из риса и пшена (с маслом и сахаром)</t>
  </si>
  <si>
    <t>ИТОГО ЗА ВЕСЬ ПЕРИОД:</t>
  </si>
  <si>
    <t>СРЕДНЕЕ ЗНАЧЕНИЕ ЗА ПЕРИОД:</t>
  </si>
  <si>
    <t>СОГЛАСОВАНО</t>
  </si>
  <si>
    <t>УТВЕРЖДАЮ</t>
  </si>
  <si>
    <t>День 1 (понедельник)</t>
  </si>
  <si>
    <t>Примерное 10-ти дневное меню горячих завтраков для учащихся, возрастная категория с 7-11 лет.</t>
  </si>
  <si>
    <t>Кондитерское изделие</t>
  </si>
  <si>
    <t>Макароны отварные с сыром</t>
  </si>
  <si>
    <t>173</t>
  </si>
  <si>
    <t>204</t>
  </si>
  <si>
    <t>3</t>
  </si>
  <si>
    <t>Каша вязкая молочная из овсяной крупы (с маслом и сахаром)</t>
  </si>
  <si>
    <t>Каша вязкая молочная из пшенной крупы (с маслом и сахаром)</t>
  </si>
  <si>
    <t>Яйца вареные</t>
  </si>
  <si>
    <t>209</t>
  </si>
  <si>
    <t>Компот из смеси сухофруктов</t>
  </si>
  <si>
    <t>349</t>
  </si>
  <si>
    <t>Н (5)</t>
  </si>
  <si>
    <t>Запеканка из творога</t>
  </si>
  <si>
    <t>223</t>
  </si>
  <si>
    <t>Чай с лимоном</t>
  </si>
  <si>
    <t>377</t>
  </si>
  <si>
    <t>Н (6)</t>
  </si>
  <si>
    <t>Макаронные изделия отварные с маслом</t>
  </si>
  <si>
    <t>203</t>
  </si>
  <si>
    <t>290</t>
  </si>
  <si>
    <t>Овощи натуральные свежие (огурцы)</t>
  </si>
  <si>
    <t>71</t>
  </si>
  <si>
    <t>Напиток из плодов шиповника</t>
  </si>
  <si>
    <t>388</t>
  </si>
  <si>
    <t>Курица тушенная в соусе</t>
  </si>
  <si>
    <t>Омлет натуральный</t>
  </si>
  <si>
    <t>180</t>
  </si>
  <si>
    <t>210</t>
  </si>
  <si>
    <t>220</t>
  </si>
  <si>
    <t>Директор МБОУ г. Астрахани</t>
  </si>
  <si>
    <t>Генеральный директор ООО "Аркада"</t>
  </si>
  <si>
    <t>«НОШ №19»</t>
  </si>
  <si>
    <t>____________ Т.Ю. Гулевская</t>
  </si>
  <si>
    <t>_____________ А.Б. Стависский</t>
  </si>
  <si>
    <t>"____" __________ 20___г.</t>
  </si>
  <si>
    <t>Ответственный исполнитель</t>
  </si>
  <si>
    <t>Директор ООО "ВЕКТОР"</t>
  </si>
  <si>
    <t>А.В. Митин</t>
  </si>
  <si>
    <t>Цена</t>
  </si>
  <si>
    <t xml:space="preserve">Молоко сгущенное </t>
  </si>
  <si>
    <t>20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</si>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</sst>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 Cyr"/>
      <charset val="204"/>
    </font>
    <font>
      <b/>
      <sz val="10"/>
      <name val="Arial Cyr"/>
      <charset val="204"/>
    </font>
    <font>
      <b/>
      <sz val="14"/>
      <name val="Arial"/>
      <family val="2"/>
      <charset val="204"/>
    </font>
    <font>
      <sz val="14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1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vertical="center" wrapText="1"/>
    </xf>
    <xf numFmtId="2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1" fontId="3" fillId="0" borderId="0" xfId="0" applyNumberFormat="1" applyFont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0" fontId="3" fillId="0" borderId="3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left" vertical="top"/>
    </xf>
    <xf numFmtId="1" fontId="2" fillId="0" borderId="0" xfId="0" applyNumberFormat="1" applyFont="1" applyAlignment="1">
      <alignment horizontal="center" vertical="center" wrapText="1"/>
    </xf>
    <xf numFmtId="1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topLeftCell="A4" zoomScale="80" zoomScaleNormal="80" workbookViewId="0">
      <selection activeCell="I14" sqref="I14"/>
    </sheetView>
  </sheetViews>
  <sheetFormatPr defaultRowHeight="18" x14ac:dyDescent="0.25"/>
  <cols>
    <col min="1" max="1" width="17.42578125" style="7" customWidth="1"/>
    <col min="2" max="2" width="44.7109375" style="20" customWidth="1"/>
    <col min="3" max="3" width="10.7109375" style="8" customWidth="1"/>
    <col min="4" max="5" width="10.7109375" style="9" customWidth="1"/>
    <col min="6" max="6" width="15.42578125" style="9" customWidth="1"/>
    <col min="7" max="7" width="23" style="8" customWidth="1"/>
    <col min="8" max="8" width="17.5703125" style="8" customWidth="1"/>
    <col min="9" max="9" width="8.7109375" customWidth="1"/>
    <col min="10" max="11" width="7.7109375" customWidth="1"/>
  </cols>
  <sheetData>
    <row r="1" spans="1:9" s="31" customFormat="1" x14ac:dyDescent="0.25">
      <c r="A1" s="7"/>
      <c r="B1" s="34" t="s">
        <v>46</v>
      </c>
      <c r="C1" s="8"/>
      <c r="D1" s="9"/>
      <c r="E1" s="9"/>
      <c r="F1" s="53" t="s">
        <v>47</v>
      </c>
      <c r="G1" s="53"/>
      <c r="H1" s="53"/>
    </row>
    <row r="2" spans="1:9" s="31" customFormat="1" x14ac:dyDescent="0.25">
      <c r="A2" s="7"/>
      <c r="B2" s="36" t="s">
        <v>79</v>
      </c>
      <c r="C2" s="8"/>
      <c r="D2" s="9"/>
      <c r="E2" s="9"/>
      <c r="F2" s="54" t="s">
        <v>80</v>
      </c>
      <c r="G2" s="54"/>
      <c r="H2" s="54"/>
    </row>
    <row r="3" spans="1:9" s="31" customFormat="1" x14ac:dyDescent="0.25">
      <c r="A3" s="7"/>
      <c r="B3" s="37" t="s">
        <v>81</v>
      </c>
      <c r="C3" s="8"/>
      <c r="D3" s="9"/>
      <c r="E3" s="9"/>
      <c r="F3" s="54"/>
      <c r="G3" s="54"/>
      <c r="H3" s="54"/>
    </row>
    <row r="4" spans="1:9" s="31" customFormat="1" x14ac:dyDescent="0.25">
      <c r="A4" s="7"/>
      <c r="B4" s="36" t="s">
        <v>82</v>
      </c>
      <c r="C4" s="8"/>
      <c r="D4" s="9"/>
      <c r="E4" s="9"/>
      <c r="F4" s="54" t="s">
        <v>83</v>
      </c>
      <c r="G4" s="54"/>
      <c r="H4" s="54"/>
    </row>
    <row r="5" spans="1:9" s="31" customFormat="1" x14ac:dyDescent="0.25">
      <c r="A5" s="7"/>
      <c r="B5" s="37" t="s">
        <v>84</v>
      </c>
      <c r="C5" s="8"/>
      <c r="D5" s="9"/>
      <c r="E5" s="9"/>
      <c r="F5" s="54" t="s">
        <v>84</v>
      </c>
      <c r="G5" s="54"/>
      <c r="H5" s="54"/>
    </row>
    <row r="6" spans="1:9" s="31" customFormat="1" x14ac:dyDescent="0.25">
      <c r="A6" s="7"/>
      <c r="B6" s="20"/>
      <c r="C6" s="8"/>
      <c r="D6" s="9"/>
      <c r="E6" s="9"/>
      <c r="F6" s="9"/>
      <c r="G6" s="8"/>
      <c r="H6" s="8"/>
    </row>
    <row r="7" spans="1:9" s="1" customFormat="1" ht="39.75" customHeight="1" x14ac:dyDescent="0.2">
      <c r="A7" s="48" t="s">
        <v>49</v>
      </c>
      <c r="B7" s="48"/>
      <c r="C7" s="48"/>
      <c r="D7" s="48"/>
      <c r="E7" s="48"/>
      <c r="F7" s="48"/>
      <c r="G7" s="48"/>
      <c r="H7" s="48"/>
    </row>
    <row r="8" spans="1:9" s="1" customFormat="1" ht="36.75" customHeight="1" x14ac:dyDescent="0.2">
      <c r="A8" s="10" t="s">
        <v>4</v>
      </c>
      <c r="B8" s="11" t="s">
        <v>10</v>
      </c>
      <c r="C8" s="6"/>
      <c r="D8" s="12"/>
      <c r="E8" s="12"/>
      <c r="F8" s="12"/>
      <c r="G8" s="13"/>
      <c r="H8" s="13"/>
    </row>
    <row r="9" spans="1:9" s="1" customFormat="1" x14ac:dyDescent="0.2">
      <c r="A9" s="14"/>
      <c r="B9" s="11"/>
      <c r="C9" s="6"/>
      <c r="D9" s="12"/>
      <c r="E9" s="12"/>
      <c r="F9" s="12"/>
      <c r="G9" s="13"/>
      <c r="H9" s="13"/>
    </row>
    <row r="10" spans="1:9" s="2" customFormat="1" ht="33" customHeight="1" x14ac:dyDescent="0.2">
      <c r="A10" s="49" t="s">
        <v>0</v>
      </c>
      <c r="B10" s="50" t="s">
        <v>1</v>
      </c>
      <c r="C10" s="51" t="s">
        <v>3</v>
      </c>
      <c r="D10" s="52" t="s">
        <v>5</v>
      </c>
      <c r="E10" s="52"/>
      <c r="F10" s="52"/>
      <c r="G10" s="43" t="s">
        <v>6</v>
      </c>
      <c r="H10" s="43" t="s">
        <v>2</v>
      </c>
      <c r="I10" s="43" t="s">
        <v>88</v>
      </c>
    </row>
    <row r="11" spans="1:9" s="3" customFormat="1" x14ac:dyDescent="0.2">
      <c r="A11" s="49"/>
      <c r="B11" s="50"/>
      <c r="C11" s="51"/>
      <c r="D11" s="35" t="s">
        <v>7</v>
      </c>
      <c r="E11" s="35" t="s">
        <v>8</v>
      </c>
      <c r="F11" s="35" t="s">
        <v>9</v>
      </c>
      <c r="G11" s="43"/>
      <c r="H11" s="43"/>
      <c r="I11" s="43"/>
    </row>
    <row r="12" spans="1:9" s="4" customFormat="1" x14ac:dyDescent="0.2">
      <c r="A12" s="44" t="s">
        <v>48</v>
      </c>
      <c r="B12" s="44"/>
      <c r="C12" s="44"/>
      <c r="D12" s="44"/>
      <c r="E12" s="44"/>
      <c r="F12" s="44"/>
      <c r="G12" s="44"/>
      <c r="H12" s="44"/>
      <c r="I12" s="38"/>
    </row>
    <row r="13" spans="1:9" ht="35.25" customHeight="1" x14ac:dyDescent="0.25">
      <c r="A13" s="47" t="s">
        <v>11</v>
      </c>
      <c r="B13" s="28" t="s">
        <v>55</v>
      </c>
      <c r="C13" s="29" t="s">
        <v>78</v>
      </c>
      <c r="D13" s="30">
        <v>8.69</v>
      </c>
      <c r="E13" s="30">
        <v>11.09</v>
      </c>
      <c r="F13" s="30">
        <v>51.15</v>
      </c>
      <c r="G13" s="29">
        <v>339</v>
      </c>
      <c r="H13" s="29" t="s">
        <v>52</v>
      </c>
      <c r="I13" s="30">
        <v>19.04</v>
      </c>
    </row>
    <row r="14" spans="1:9" x14ac:dyDescent="0.25">
      <c r="A14" s="47"/>
      <c r="B14" s="28" t="s">
        <v>91</v>
      </c>
      <c r="C14" s="29" t="s">
        <v>15</v>
      </c>
      <c r="D14" s="30">
        <v>4.6399999999999997</v>
      </c>
      <c r="E14" s="30">
        <v>6.64</v>
      </c>
      <c r="F14" s="30">
        <v>11.86</v>
      </c>
      <c r="G14" s="29">
        <v>125.6</v>
      </c>
      <c r="H14" s="29" t="s">
        <v>54</v>
      </c>
      <c r="I14" s="30">
        <v>15</v>
      </c>
    </row>
    <row r="15" spans="1:9" s="31" customFormat="1" x14ac:dyDescent="0.25">
      <c r="A15" s="47"/>
      <c r="B15" s="28" t="s">
        <v>18</v>
      </c>
      <c r="C15" s="29" t="s">
        <v>19</v>
      </c>
      <c r="D15" s="30">
        <v>0.06</v>
      </c>
      <c r="E15" s="30">
        <v>0.02</v>
      </c>
      <c r="F15" s="30">
        <v>13.96</v>
      </c>
      <c r="G15" s="29">
        <v>55.82</v>
      </c>
      <c r="H15" s="29" t="s">
        <v>17</v>
      </c>
      <c r="I15" s="30">
        <v>15</v>
      </c>
    </row>
    <row r="16" spans="1:9" x14ac:dyDescent="0.25">
      <c r="A16" s="47"/>
      <c r="B16" s="15" t="s">
        <v>50</v>
      </c>
      <c r="C16" s="16" t="s">
        <v>24</v>
      </c>
      <c r="D16" s="17">
        <v>4.25</v>
      </c>
      <c r="E16" s="17">
        <v>5.65</v>
      </c>
      <c r="F16" s="17">
        <v>34.85</v>
      </c>
      <c r="G16" s="16">
        <v>207.25</v>
      </c>
      <c r="H16" s="16" t="s">
        <v>61</v>
      </c>
      <c r="I16" s="30">
        <v>12.5</v>
      </c>
    </row>
    <row r="17" spans="1:9" s="4" customFormat="1" x14ac:dyDescent="0.25">
      <c r="A17" s="46" t="s">
        <v>20</v>
      </c>
      <c r="B17" s="46"/>
      <c r="C17" s="32">
        <f>C13+C14+C15+C16</f>
        <v>510</v>
      </c>
      <c r="D17" s="32">
        <f t="shared" ref="D17:G17" si="0">D13+D14+D15+D16</f>
        <v>17.64</v>
      </c>
      <c r="E17" s="32">
        <f t="shared" si="0"/>
        <v>23.4</v>
      </c>
      <c r="F17" s="32">
        <f t="shared" si="0"/>
        <v>111.82</v>
      </c>
      <c r="G17" s="32">
        <f t="shared" si="0"/>
        <v>727.67000000000007</v>
      </c>
      <c r="H17" s="32"/>
      <c r="I17" s="30">
        <f>SUM(I13:I16)</f>
        <v>61.54</v>
      </c>
    </row>
    <row r="18" spans="1:9" s="4" customFormat="1" x14ac:dyDescent="0.25">
      <c r="A18" s="47" t="s">
        <v>21</v>
      </c>
      <c r="B18" s="47"/>
      <c r="C18" s="32">
        <f>C17</f>
        <v>510</v>
      </c>
      <c r="D18" s="32">
        <f t="shared" ref="D18:G18" si="1">D17</f>
        <v>17.64</v>
      </c>
      <c r="E18" s="32">
        <f t="shared" si="1"/>
        <v>23.4</v>
      </c>
      <c r="F18" s="32">
        <f t="shared" si="1"/>
        <v>111.82</v>
      </c>
      <c r="G18" s="32">
        <f t="shared" si="1"/>
        <v>727.67000000000007</v>
      </c>
      <c r="H18" s="32"/>
      <c r="I18" s="38"/>
    </row>
    <row r="19" spans="1:9" s="25" customFormat="1" ht="21" customHeight="1" x14ac:dyDescent="0.2">
      <c r="A19" s="44" t="s">
        <v>22</v>
      </c>
      <c r="B19" s="44"/>
      <c r="C19" s="44"/>
      <c r="D19" s="44"/>
      <c r="E19" s="44"/>
      <c r="F19" s="44"/>
      <c r="G19" s="44"/>
      <c r="H19" s="44"/>
      <c r="I19" s="38"/>
    </row>
    <row r="20" spans="1:9" ht="38.25" customHeight="1" x14ac:dyDescent="0.25">
      <c r="A20" s="44" t="s">
        <v>11</v>
      </c>
      <c r="B20" s="15" t="s">
        <v>56</v>
      </c>
      <c r="C20" s="16" t="s">
        <v>19</v>
      </c>
      <c r="D20" s="17">
        <v>7.86</v>
      </c>
      <c r="E20" s="17">
        <v>10.06</v>
      </c>
      <c r="F20" s="17">
        <v>49.36</v>
      </c>
      <c r="G20" s="16">
        <v>320</v>
      </c>
      <c r="H20" s="16" t="s">
        <v>52</v>
      </c>
      <c r="I20" s="30">
        <v>17.04</v>
      </c>
    </row>
    <row r="21" spans="1:9" ht="21.75" customHeight="1" x14ac:dyDescent="0.25">
      <c r="A21" s="44"/>
      <c r="B21" s="15" t="s">
        <v>57</v>
      </c>
      <c r="C21" s="16" t="s">
        <v>15</v>
      </c>
      <c r="D21" s="17">
        <v>5.08</v>
      </c>
      <c r="E21" s="17">
        <v>4.5999999999999996</v>
      </c>
      <c r="F21" s="17">
        <v>0.28000000000000003</v>
      </c>
      <c r="G21" s="16">
        <v>63</v>
      </c>
      <c r="H21" s="16" t="s">
        <v>58</v>
      </c>
      <c r="I21" s="30">
        <v>15</v>
      </c>
    </row>
    <row r="22" spans="1:9" x14ac:dyDescent="0.25">
      <c r="A22" s="44"/>
      <c r="B22" s="15" t="s">
        <v>14</v>
      </c>
      <c r="C22" s="16" t="s">
        <v>15</v>
      </c>
      <c r="D22" s="17">
        <v>3.16</v>
      </c>
      <c r="E22" s="17">
        <v>0.4</v>
      </c>
      <c r="F22" s="17">
        <v>0.84</v>
      </c>
      <c r="G22" s="16">
        <v>93.52</v>
      </c>
      <c r="H22" s="16" t="s">
        <v>13</v>
      </c>
      <c r="I22" s="30">
        <v>6</v>
      </c>
    </row>
    <row r="23" spans="1:9" x14ac:dyDescent="0.25">
      <c r="A23" s="44"/>
      <c r="B23" s="15" t="s">
        <v>59</v>
      </c>
      <c r="C23" s="16" t="s">
        <v>19</v>
      </c>
      <c r="D23" s="17">
        <v>0.66</v>
      </c>
      <c r="E23" s="17">
        <v>0.08</v>
      </c>
      <c r="F23" s="17">
        <v>32.020000000000003</v>
      </c>
      <c r="G23" s="16">
        <v>132.80000000000001</v>
      </c>
      <c r="H23" s="16" t="s">
        <v>60</v>
      </c>
      <c r="I23" s="30">
        <v>11</v>
      </c>
    </row>
    <row r="24" spans="1:9" x14ac:dyDescent="0.25">
      <c r="A24" s="44"/>
      <c r="B24" s="15" t="s">
        <v>50</v>
      </c>
      <c r="C24" s="16" t="s">
        <v>24</v>
      </c>
      <c r="D24" s="17">
        <v>4.25</v>
      </c>
      <c r="E24" s="17">
        <v>5.65</v>
      </c>
      <c r="F24" s="17">
        <v>34.85</v>
      </c>
      <c r="G24" s="16">
        <v>207.25</v>
      </c>
      <c r="H24" s="16" t="s">
        <v>61</v>
      </c>
      <c r="I24" s="30">
        <v>12.5</v>
      </c>
    </row>
    <row r="25" spans="1:9" s="4" customFormat="1" x14ac:dyDescent="0.25">
      <c r="A25" s="45" t="s">
        <v>20</v>
      </c>
      <c r="B25" s="45"/>
      <c r="C25" s="18">
        <v>530</v>
      </c>
      <c r="D25" s="19">
        <v>21.01</v>
      </c>
      <c r="E25" s="19">
        <v>20.79</v>
      </c>
      <c r="F25" s="19">
        <v>117.35</v>
      </c>
      <c r="G25" s="18">
        <v>816.56999999999994</v>
      </c>
      <c r="H25" s="18"/>
      <c r="I25" s="30">
        <f>SUM(I20:I24)</f>
        <v>61.54</v>
      </c>
    </row>
    <row r="26" spans="1:9" s="4" customFormat="1" x14ac:dyDescent="0.25">
      <c r="A26" s="45" t="s">
        <v>21</v>
      </c>
      <c r="B26" s="45"/>
      <c r="C26" s="18">
        <v>530</v>
      </c>
      <c r="D26" s="19">
        <v>21.01</v>
      </c>
      <c r="E26" s="19">
        <v>20.79</v>
      </c>
      <c r="F26" s="19">
        <v>117.35</v>
      </c>
      <c r="G26" s="18">
        <v>816.56999999999994</v>
      </c>
      <c r="H26" s="18"/>
      <c r="I26" s="38"/>
    </row>
    <row r="27" spans="1:9" s="4" customFormat="1" x14ac:dyDescent="0.25">
      <c r="A27" s="45" t="s">
        <v>25</v>
      </c>
      <c r="B27" s="45"/>
      <c r="C27" s="45"/>
      <c r="D27" s="45"/>
      <c r="E27" s="45"/>
      <c r="F27" s="45"/>
      <c r="G27" s="45"/>
      <c r="H27" s="45"/>
      <c r="I27" s="38"/>
    </row>
    <row r="28" spans="1:9" x14ac:dyDescent="0.25">
      <c r="A28" s="44" t="s">
        <v>11</v>
      </c>
      <c r="B28" s="15" t="s">
        <v>62</v>
      </c>
      <c r="C28" s="16" t="s">
        <v>23</v>
      </c>
      <c r="D28" s="17">
        <v>16.71</v>
      </c>
      <c r="E28" s="17">
        <v>11.39</v>
      </c>
      <c r="F28" s="17">
        <v>52.67</v>
      </c>
      <c r="G28" s="16">
        <v>380.62</v>
      </c>
      <c r="H28" s="16" t="s">
        <v>63</v>
      </c>
      <c r="I28" s="30">
        <v>16.04</v>
      </c>
    </row>
    <row r="29" spans="1:9" x14ac:dyDescent="0.25">
      <c r="A29" s="44"/>
      <c r="B29" s="15" t="s">
        <v>89</v>
      </c>
      <c r="C29" s="16" t="s">
        <v>90</v>
      </c>
      <c r="D29" s="17">
        <v>1.24</v>
      </c>
      <c r="E29" s="17">
        <v>0.2</v>
      </c>
      <c r="F29" s="17">
        <v>2.21</v>
      </c>
      <c r="G29" s="16">
        <v>11.77</v>
      </c>
      <c r="H29" s="42" t="s">
        <v>13</v>
      </c>
      <c r="I29" s="30">
        <v>6</v>
      </c>
    </row>
    <row r="30" spans="1:9" x14ac:dyDescent="0.25">
      <c r="A30" s="44"/>
      <c r="B30" s="15" t="s">
        <v>14</v>
      </c>
      <c r="C30" s="16" t="s">
        <v>15</v>
      </c>
      <c r="D30" s="17">
        <v>3.16</v>
      </c>
      <c r="E30" s="17">
        <v>0.4</v>
      </c>
      <c r="F30" s="17">
        <v>0.84</v>
      </c>
      <c r="G30" s="16">
        <v>93.52</v>
      </c>
      <c r="H30" s="16" t="s">
        <v>13</v>
      </c>
      <c r="I30" s="30">
        <v>6</v>
      </c>
    </row>
    <row r="31" spans="1:9" x14ac:dyDescent="0.25">
      <c r="A31" s="44"/>
      <c r="B31" s="15" t="s">
        <v>64</v>
      </c>
      <c r="C31" s="16" t="s">
        <v>19</v>
      </c>
      <c r="D31" s="17">
        <v>0.12</v>
      </c>
      <c r="E31" s="17">
        <v>0.02</v>
      </c>
      <c r="F31" s="17">
        <v>13.7</v>
      </c>
      <c r="G31" s="16">
        <v>55.86</v>
      </c>
      <c r="H31" s="16" t="s">
        <v>65</v>
      </c>
      <c r="I31" s="30">
        <v>18</v>
      </c>
    </row>
    <row r="32" spans="1:9" x14ac:dyDescent="0.25">
      <c r="A32" s="44"/>
      <c r="B32" s="15" t="s">
        <v>34</v>
      </c>
      <c r="C32" s="16" t="s">
        <v>16</v>
      </c>
      <c r="D32" s="17">
        <v>0.4</v>
      </c>
      <c r="E32" s="17">
        <v>0.4</v>
      </c>
      <c r="F32" s="17">
        <v>9.8000000000000007</v>
      </c>
      <c r="G32" s="16">
        <v>47</v>
      </c>
      <c r="H32" s="16" t="s">
        <v>33</v>
      </c>
      <c r="I32" s="30">
        <v>15.5</v>
      </c>
    </row>
    <row r="33" spans="1:9" x14ac:dyDescent="0.25">
      <c r="A33" s="45" t="s">
        <v>20</v>
      </c>
      <c r="B33" s="45"/>
      <c r="C33" s="18">
        <f>C28+C29+C30+C31+C32</f>
        <v>510</v>
      </c>
      <c r="D33" s="18">
        <f t="shared" ref="D33:G33" si="2">D28+D29+D30+D31+D32</f>
        <v>21.63</v>
      </c>
      <c r="E33" s="18">
        <f t="shared" si="2"/>
        <v>12.41</v>
      </c>
      <c r="F33" s="18">
        <f t="shared" si="2"/>
        <v>79.22</v>
      </c>
      <c r="G33" s="18">
        <f t="shared" si="2"/>
        <v>588.77</v>
      </c>
      <c r="H33" s="18"/>
      <c r="I33" s="30">
        <f>SUM(I28:I32)</f>
        <v>61.54</v>
      </c>
    </row>
    <row r="34" spans="1:9" s="4" customFormat="1" x14ac:dyDescent="0.25">
      <c r="A34" s="45" t="s">
        <v>21</v>
      </c>
      <c r="B34" s="45"/>
      <c r="C34" s="18">
        <f>C33</f>
        <v>510</v>
      </c>
      <c r="D34" s="18">
        <f t="shared" ref="D34:G34" si="3">D33</f>
        <v>21.63</v>
      </c>
      <c r="E34" s="18">
        <f t="shared" si="3"/>
        <v>12.41</v>
      </c>
      <c r="F34" s="18">
        <f t="shared" si="3"/>
        <v>79.22</v>
      </c>
      <c r="G34" s="18">
        <f t="shared" si="3"/>
        <v>588.77</v>
      </c>
      <c r="H34" s="18"/>
      <c r="I34" s="40"/>
    </row>
    <row r="35" spans="1:9" s="4" customFormat="1" x14ac:dyDescent="0.25">
      <c r="A35" s="45" t="s">
        <v>31</v>
      </c>
      <c r="B35" s="45"/>
      <c r="C35" s="45"/>
      <c r="D35" s="45"/>
      <c r="E35" s="45"/>
      <c r="F35" s="45"/>
      <c r="G35" s="45"/>
      <c r="H35" s="45"/>
      <c r="I35" s="40"/>
    </row>
    <row r="36" spans="1:9" ht="36" x14ac:dyDescent="0.25">
      <c r="A36" s="47" t="s">
        <v>11</v>
      </c>
      <c r="B36" s="28" t="s">
        <v>43</v>
      </c>
      <c r="C36" s="29" t="s">
        <v>19</v>
      </c>
      <c r="D36" s="30">
        <v>5.52</v>
      </c>
      <c r="E36" s="30">
        <v>10.16</v>
      </c>
      <c r="F36" s="30">
        <v>39.5</v>
      </c>
      <c r="G36" s="29">
        <v>272.72000000000003</v>
      </c>
      <c r="H36" s="29" t="s">
        <v>26</v>
      </c>
      <c r="I36" s="30">
        <v>13.04</v>
      </c>
    </row>
    <row r="37" spans="1:9" x14ac:dyDescent="0.25">
      <c r="A37" s="47"/>
      <c r="B37" s="28" t="s">
        <v>28</v>
      </c>
      <c r="C37" s="29" t="s">
        <v>32</v>
      </c>
      <c r="D37" s="30">
        <v>0.08</v>
      </c>
      <c r="E37" s="30">
        <v>7.25</v>
      </c>
      <c r="F37" s="30">
        <v>0.13</v>
      </c>
      <c r="G37" s="29">
        <v>66</v>
      </c>
      <c r="H37" s="29" t="s">
        <v>27</v>
      </c>
      <c r="I37" s="30">
        <v>15</v>
      </c>
    </row>
    <row r="38" spans="1:9" x14ac:dyDescent="0.25">
      <c r="A38" s="47"/>
      <c r="B38" s="28" t="s">
        <v>14</v>
      </c>
      <c r="C38" s="29" t="s">
        <v>15</v>
      </c>
      <c r="D38" s="30">
        <v>3.16</v>
      </c>
      <c r="E38" s="30">
        <v>0.4</v>
      </c>
      <c r="F38" s="30">
        <v>0.84</v>
      </c>
      <c r="G38" s="29">
        <v>93.52</v>
      </c>
      <c r="H38" s="29" t="s">
        <v>13</v>
      </c>
      <c r="I38" s="30">
        <v>6</v>
      </c>
    </row>
    <row r="39" spans="1:9" x14ac:dyDescent="0.25">
      <c r="A39" s="47"/>
      <c r="B39" s="28" t="s">
        <v>18</v>
      </c>
      <c r="C39" s="29" t="s">
        <v>19</v>
      </c>
      <c r="D39" s="30">
        <v>0.06</v>
      </c>
      <c r="E39" s="30">
        <v>0.02</v>
      </c>
      <c r="F39" s="30">
        <v>13.96</v>
      </c>
      <c r="G39" s="29">
        <v>55.82</v>
      </c>
      <c r="H39" s="29" t="s">
        <v>17</v>
      </c>
      <c r="I39" s="30">
        <v>15</v>
      </c>
    </row>
    <row r="40" spans="1:9" x14ac:dyDescent="0.25">
      <c r="A40" s="47"/>
      <c r="B40" s="28" t="s">
        <v>50</v>
      </c>
      <c r="C40" s="29" t="s">
        <v>24</v>
      </c>
      <c r="D40" s="30">
        <v>4.25</v>
      </c>
      <c r="E40" s="30">
        <v>5.65</v>
      </c>
      <c r="F40" s="30">
        <v>34.85</v>
      </c>
      <c r="G40" s="29">
        <v>207.25</v>
      </c>
      <c r="H40" s="29" t="s">
        <v>66</v>
      </c>
      <c r="I40" s="30">
        <v>12.5</v>
      </c>
    </row>
    <row r="41" spans="1:9" x14ac:dyDescent="0.25">
      <c r="A41" s="46" t="s">
        <v>20</v>
      </c>
      <c r="B41" s="46"/>
      <c r="C41" s="32">
        <v>500</v>
      </c>
      <c r="D41" s="33">
        <v>13.07</v>
      </c>
      <c r="E41" s="33">
        <v>23.479999999999997</v>
      </c>
      <c r="F41" s="33">
        <v>89.28</v>
      </c>
      <c r="G41" s="32">
        <v>695.31</v>
      </c>
      <c r="H41" s="32"/>
      <c r="I41" s="30">
        <f>SUM(I36:I40)</f>
        <v>61.54</v>
      </c>
    </row>
    <row r="42" spans="1:9" x14ac:dyDescent="0.25">
      <c r="A42" s="47" t="s">
        <v>21</v>
      </c>
      <c r="B42" s="47"/>
      <c r="C42" s="32">
        <v>500</v>
      </c>
      <c r="D42" s="33">
        <v>13.07</v>
      </c>
      <c r="E42" s="33">
        <v>23.479999999999997</v>
      </c>
      <c r="F42" s="33">
        <v>89.28</v>
      </c>
      <c r="G42" s="32">
        <v>695.31</v>
      </c>
      <c r="H42" s="32"/>
      <c r="I42" s="39"/>
    </row>
    <row r="43" spans="1:9" s="4" customFormat="1" x14ac:dyDescent="0.2">
      <c r="A43" s="44" t="s">
        <v>35</v>
      </c>
      <c r="B43" s="44"/>
      <c r="C43" s="44"/>
      <c r="D43" s="44"/>
      <c r="E43" s="44"/>
      <c r="F43" s="44"/>
      <c r="G43" s="44"/>
      <c r="H43" s="44"/>
      <c r="I43" s="38"/>
    </row>
    <row r="44" spans="1:9" ht="36" x14ac:dyDescent="0.25">
      <c r="A44" s="44" t="s">
        <v>11</v>
      </c>
      <c r="B44" s="15" t="s">
        <v>67</v>
      </c>
      <c r="C44" s="16" t="s">
        <v>23</v>
      </c>
      <c r="D44" s="17">
        <v>5.46</v>
      </c>
      <c r="E44" s="17">
        <v>5.79</v>
      </c>
      <c r="F44" s="17">
        <v>30.45</v>
      </c>
      <c r="G44" s="16">
        <v>195.72</v>
      </c>
      <c r="H44" s="16" t="s">
        <v>68</v>
      </c>
      <c r="I44" s="30">
        <v>9</v>
      </c>
    </row>
    <row r="45" spans="1:9" x14ac:dyDescent="0.25">
      <c r="A45" s="44"/>
      <c r="B45" s="15" t="s">
        <v>74</v>
      </c>
      <c r="C45" s="16" t="s">
        <v>16</v>
      </c>
      <c r="D45" s="17">
        <v>11.78</v>
      </c>
      <c r="E45" s="17">
        <v>10.119999999999999</v>
      </c>
      <c r="F45" s="17">
        <v>2.93</v>
      </c>
      <c r="G45" s="16">
        <v>150</v>
      </c>
      <c r="H45" s="16" t="s">
        <v>69</v>
      </c>
      <c r="I45" s="30">
        <v>11.04</v>
      </c>
    </row>
    <row r="46" spans="1:9" ht="36" x14ac:dyDescent="0.25">
      <c r="A46" s="44"/>
      <c r="B46" s="15" t="s">
        <v>70</v>
      </c>
      <c r="C46" s="16" t="s">
        <v>12</v>
      </c>
      <c r="D46" s="17">
        <v>0.21</v>
      </c>
      <c r="E46" s="17">
        <v>0.03</v>
      </c>
      <c r="F46" s="17">
        <v>0.56999999999999995</v>
      </c>
      <c r="G46" s="16">
        <v>3.6</v>
      </c>
      <c r="H46" s="16" t="s">
        <v>71</v>
      </c>
      <c r="I46" s="30">
        <v>8</v>
      </c>
    </row>
    <row r="47" spans="1:9" x14ac:dyDescent="0.25">
      <c r="A47" s="44"/>
      <c r="B47" s="15" t="s">
        <v>14</v>
      </c>
      <c r="C47" s="16" t="s">
        <v>15</v>
      </c>
      <c r="D47" s="17">
        <v>3.16</v>
      </c>
      <c r="E47" s="17">
        <v>0.4</v>
      </c>
      <c r="F47" s="17">
        <v>0.84</v>
      </c>
      <c r="G47" s="16">
        <v>93.52</v>
      </c>
      <c r="H47" s="16" t="s">
        <v>13</v>
      </c>
      <c r="I47" s="30">
        <v>6</v>
      </c>
    </row>
    <row r="48" spans="1:9" x14ac:dyDescent="0.25">
      <c r="A48" s="44"/>
      <c r="B48" s="15" t="s">
        <v>72</v>
      </c>
      <c r="C48" s="16" t="s">
        <v>19</v>
      </c>
      <c r="D48" s="17">
        <v>0.68</v>
      </c>
      <c r="E48" s="17">
        <v>0.28000000000000003</v>
      </c>
      <c r="F48" s="17">
        <v>20.76</v>
      </c>
      <c r="G48" s="16">
        <v>88.2</v>
      </c>
      <c r="H48" s="16" t="s">
        <v>73</v>
      </c>
      <c r="I48" s="30">
        <v>12</v>
      </c>
    </row>
    <row r="49" spans="1:9" x14ac:dyDescent="0.25">
      <c r="A49" s="44"/>
      <c r="B49" s="15" t="s">
        <v>34</v>
      </c>
      <c r="C49" s="16" t="s">
        <v>16</v>
      </c>
      <c r="D49" s="17">
        <v>0.4</v>
      </c>
      <c r="E49" s="17">
        <v>0.4</v>
      </c>
      <c r="F49" s="17">
        <v>9.8000000000000007</v>
      </c>
      <c r="G49" s="16">
        <v>47</v>
      </c>
      <c r="H49" s="16" t="s">
        <v>33</v>
      </c>
      <c r="I49" s="30">
        <v>15.5</v>
      </c>
    </row>
    <row r="50" spans="1:9" s="4" customFormat="1" x14ac:dyDescent="0.25">
      <c r="A50" s="45" t="s">
        <v>20</v>
      </c>
      <c r="B50" s="45"/>
      <c r="C50" s="18">
        <v>620</v>
      </c>
      <c r="D50" s="19">
        <v>21.689999999999998</v>
      </c>
      <c r="E50" s="19">
        <v>17.02</v>
      </c>
      <c r="F50" s="19">
        <v>65.350000000000009</v>
      </c>
      <c r="G50" s="18">
        <v>578.04000000000008</v>
      </c>
      <c r="H50" s="18"/>
      <c r="I50" s="30">
        <f>SUM(I44:I49)</f>
        <v>61.54</v>
      </c>
    </row>
    <row r="51" spans="1:9" s="26" customFormat="1" x14ac:dyDescent="0.25">
      <c r="A51" s="44" t="s">
        <v>21</v>
      </c>
      <c r="B51" s="44"/>
      <c r="C51" s="18">
        <v>620</v>
      </c>
      <c r="D51" s="19">
        <v>21.689999999999998</v>
      </c>
      <c r="E51" s="19">
        <v>17.02</v>
      </c>
      <c r="F51" s="19">
        <v>65.350000000000009</v>
      </c>
      <c r="G51" s="18">
        <v>578.04000000000008</v>
      </c>
      <c r="H51" s="18"/>
      <c r="I51" s="38"/>
    </row>
    <row r="52" spans="1:9" s="27" customFormat="1" x14ac:dyDescent="0.2">
      <c r="A52" s="44" t="s">
        <v>36</v>
      </c>
      <c r="B52" s="44"/>
      <c r="C52" s="44"/>
      <c r="D52" s="44"/>
      <c r="E52" s="44"/>
      <c r="F52" s="44"/>
      <c r="G52" s="44"/>
      <c r="H52" s="44"/>
      <c r="I52" s="38"/>
    </row>
    <row r="53" spans="1:9" ht="36" x14ac:dyDescent="0.25">
      <c r="A53" s="47" t="s">
        <v>11</v>
      </c>
      <c r="B53" s="28" t="s">
        <v>42</v>
      </c>
      <c r="C53" s="29" t="s">
        <v>77</v>
      </c>
      <c r="D53" s="30">
        <v>4.87</v>
      </c>
      <c r="E53" s="30">
        <v>10.23</v>
      </c>
      <c r="F53" s="30">
        <v>41.43</v>
      </c>
      <c r="G53" s="29">
        <v>277.77</v>
      </c>
      <c r="H53" s="29" t="s">
        <v>41</v>
      </c>
      <c r="I53" s="30">
        <v>19.04</v>
      </c>
    </row>
    <row r="54" spans="1:9" x14ac:dyDescent="0.25">
      <c r="A54" s="47"/>
      <c r="B54" s="28" t="s">
        <v>91</v>
      </c>
      <c r="C54" s="29" t="s">
        <v>15</v>
      </c>
      <c r="D54" s="30">
        <v>4.6399999999999997</v>
      </c>
      <c r="E54" s="30">
        <v>6.64</v>
      </c>
      <c r="F54" s="30">
        <v>11.86</v>
      </c>
      <c r="G54" s="29">
        <v>125.6</v>
      </c>
      <c r="H54" s="29" t="s">
        <v>54</v>
      </c>
      <c r="I54" s="30">
        <v>15</v>
      </c>
    </row>
    <row r="55" spans="1:9" x14ac:dyDescent="0.25">
      <c r="A55" s="47"/>
      <c r="B55" s="28" t="s">
        <v>18</v>
      </c>
      <c r="C55" s="29" t="s">
        <v>19</v>
      </c>
      <c r="D55" s="30">
        <v>0.06</v>
      </c>
      <c r="E55" s="30">
        <v>0.02</v>
      </c>
      <c r="F55" s="30">
        <v>13.96</v>
      </c>
      <c r="G55" s="29">
        <v>55.82</v>
      </c>
      <c r="H55" s="29" t="s">
        <v>17</v>
      </c>
      <c r="I55" s="30">
        <v>15</v>
      </c>
    </row>
    <row r="56" spans="1:9" x14ac:dyDescent="0.25">
      <c r="A56" s="47"/>
      <c r="B56" s="28" t="s">
        <v>50</v>
      </c>
      <c r="C56" s="29" t="s">
        <v>24</v>
      </c>
      <c r="D56" s="30">
        <v>4.25</v>
      </c>
      <c r="E56" s="30">
        <v>5.65</v>
      </c>
      <c r="F56" s="30">
        <v>34.85</v>
      </c>
      <c r="G56" s="29">
        <v>207.25</v>
      </c>
      <c r="H56" s="29" t="s">
        <v>61</v>
      </c>
      <c r="I56" s="30">
        <v>12.5</v>
      </c>
    </row>
    <row r="57" spans="1:9" s="4" customFormat="1" x14ac:dyDescent="0.25">
      <c r="A57" s="46" t="s">
        <v>20</v>
      </c>
      <c r="B57" s="46"/>
      <c r="C57" s="32">
        <v>500</v>
      </c>
      <c r="D57" s="33">
        <v>13.82</v>
      </c>
      <c r="E57" s="33">
        <v>22.54</v>
      </c>
      <c r="F57" s="33">
        <v>102.1</v>
      </c>
      <c r="G57" s="32">
        <v>666.44</v>
      </c>
      <c r="H57" s="32"/>
      <c r="I57" s="30">
        <f>SUM(I53:I56)</f>
        <v>61.54</v>
      </c>
    </row>
    <row r="58" spans="1:9" s="24" customFormat="1" x14ac:dyDescent="0.25">
      <c r="A58" s="46" t="s">
        <v>21</v>
      </c>
      <c r="B58" s="46"/>
      <c r="C58" s="32">
        <v>500</v>
      </c>
      <c r="D58" s="33">
        <v>13.82</v>
      </c>
      <c r="E58" s="33">
        <v>22.54</v>
      </c>
      <c r="F58" s="33">
        <v>102.1</v>
      </c>
      <c r="G58" s="32">
        <v>666.44</v>
      </c>
      <c r="H58" s="32"/>
      <c r="I58" s="38"/>
    </row>
    <row r="59" spans="1:9" s="24" customFormat="1" x14ac:dyDescent="0.25">
      <c r="A59" s="21"/>
      <c r="B59" s="21"/>
      <c r="C59" s="22"/>
      <c r="D59" s="23"/>
      <c r="E59" s="23"/>
      <c r="F59" s="23"/>
      <c r="G59" s="22"/>
      <c r="H59" s="22"/>
    </row>
    <row r="60" spans="1:9" s="24" customFormat="1" x14ac:dyDescent="0.25">
      <c r="A60" s="21"/>
      <c r="B60" s="21"/>
      <c r="C60" s="22"/>
      <c r="D60" s="23"/>
      <c r="E60" s="23"/>
      <c r="F60" s="23"/>
      <c r="G60" s="22"/>
      <c r="H60" s="22"/>
    </row>
    <row r="61" spans="1:9" s="24" customFormat="1" x14ac:dyDescent="0.25">
      <c r="A61" s="21"/>
      <c r="B61" s="21"/>
      <c r="C61" s="22"/>
      <c r="D61" s="23"/>
      <c r="E61" s="23"/>
      <c r="F61" s="23"/>
      <c r="G61" s="22"/>
      <c r="H61" s="22"/>
    </row>
    <row r="62" spans="1:9" s="24" customFormat="1" x14ac:dyDescent="0.25">
      <c r="A62" s="21"/>
      <c r="B62" s="21"/>
      <c r="C62" s="22"/>
      <c r="D62" s="23"/>
      <c r="E62" s="23"/>
      <c r="F62" s="23"/>
      <c r="G62" s="22"/>
      <c r="H62" s="22"/>
    </row>
    <row r="63" spans="1:9" s="24" customFormat="1" x14ac:dyDescent="0.25">
      <c r="A63" s="21"/>
      <c r="B63" s="21"/>
      <c r="C63" s="22"/>
      <c r="D63" s="23"/>
      <c r="E63" s="23"/>
      <c r="F63" s="23"/>
      <c r="G63" s="22"/>
      <c r="H63" s="22"/>
    </row>
    <row r="64" spans="1:9" s="24" customFormat="1" x14ac:dyDescent="0.25">
      <c r="A64" s="21"/>
      <c r="B64" s="21"/>
      <c r="C64" s="22"/>
      <c r="D64" s="23"/>
      <c r="E64" s="23"/>
      <c r="F64" s="23"/>
      <c r="G64" s="22"/>
      <c r="H64" s="22"/>
    </row>
    <row r="65" spans="1:9" s="4" customFormat="1" x14ac:dyDescent="0.2">
      <c r="A65" s="44" t="s">
        <v>37</v>
      </c>
      <c r="B65" s="44"/>
      <c r="C65" s="44"/>
      <c r="D65" s="44"/>
      <c r="E65" s="44"/>
      <c r="F65" s="44"/>
      <c r="G65" s="44"/>
      <c r="H65" s="44"/>
      <c r="I65" s="38"/>
    </row>
    <row r="66" spans="1:9" x14ac:dyDescent="0.25">
      <c r="A66" s="44" t="s">
        <v>11</v>
      </c>
      <c r="B66" s="15" t="s">
        <v>75</v>
      </c>
      <c r="C66" s="16" t="s">
        <v>76</v>
      </c>
      <c r="D66" s="17">
        <v>16.72</v>
      </c>
      <c r="E66" s="17">
        <v>29.79</v>
      </c>
      <c r="F66" s="17">
        <v>3.17</v>
      </c>
      <c r="G66" s="16">
        <v>347.58</v>
      </c>
      <c r="H66" s="16" t="s">
        <v>77</v>
      </c>
      <c r="I66" s="30">
        <v>20.04</v>
      </c>
    </row>
    <row r="67" spans="1:9" ht="36" x14ac:dyDescent="0.25">
      <c r="A67" s="44"/>
      <c r="B67" s="15" t="s">
        <v>70</v>
      </c>
      <c r="C67" s="16" t="s">
        <v>12</v>
      </c>
      <c r="D67" s="17">
        <v>0.21</v>
      </c>
      <c r="E67" s="17">
        <v>0.03</v>
      </c>
      <c r="F67" s="17">
        <v>0.56999999999999995</v>
      </c>
      <c r="G67" s="16">
        <v>3.6</v>
      </c>
      <c r="H67" s="16" t="s">
        <v>71</v>
      </c>
      <c r="I67" s="30">
        <v>8</v>
      </c>
    </row>
    <row r="68" spans="1:9" x14ac:dyDescent="0.25">
      <c r="A68" s="44"/>
      <c r="B68" s="15" t="s">
        <v>14</v>
      </c>
      <c r="C68" s="16" t="s">
        <v>15</v>
      </c>
      <c r="D68" s="17">
        <v>3.16</v>
      </c>
      <c r="E68" s="17">
        <v>0.4</v>
      </c>
      <c r="F68" s="17">
        <v>0.84</v>
      </c>
      <c r="G68" s="16">
        <v>93.52</v>
      </c>
      <c r="H68" s="16" t="s">
        <v>13</v>
      </c>
      <c r="I68" s="30">
        <v>6</v>
      </c>
    </row>
    <row r="69" spans="1:9" x14ac:dyDescent="0.25">
      <c r="A69" s="44"/>
      <c r="B69" s="15" t="s">
        <v>18</v>
      </c>
      <c r="C69" s="16" t="s">
        <v>19</v>
      </c>
      <c r="D69" s="17">
        <v>0.06</v>
      </c>
      <c r="E69" s="17">
        <v>0.02</v>
      </c>
      <c r="F69" s="17">
        <v>13.96</v>
      </c>
      <c r="G69" s="16">
        <v>55.82</v>
      </c>
      <c r="H69" s="16" t="s">
        <v>17</v>
      </c>
      <c r="I69" s="30">
        <v>15</v>
      </c>
    </row>
    <row r="70" spans="1:9" x14ac:dyDescent="0.25">
      <c r="A70" s="44"/>
      <c r="B70" s="15" t="s">
        <v>50</v>
      </c>
      <c r="C70" s="16" t="s">
        <v>24</v>
      </c>
      <c r="D70" s="17">
        <v>4.25</v>
      </c>
      <c r="E70" s="17">
        <v>5.65</v>
      </c>
      <c r="F70" s="17">
        <v>34.85</v>
      </c>
      <c r="G70" s="16">
        <v>207.25</v>
      </c>
      <c r="H70" s="16" t="s">
        <v>61</v>
      </c>
      <c r="I70" s="30">
        <v>12.5</v>
      </c>
    </row>
    <row r="71" spans="1:9" s="4" customFormat="1" x14ac:dyDescent="0.25">
      <c r="A71" s="45" t="s">
        <v>20</v>
      </c>
      <c r="B71" s="45"/>
      <c r="C71" s="18">
        <v>500</v>
      </c>
      <c r="D71" s="19">
        <v>24.4</v>
      </c>
      <c r="E71" s="19">
        <v>35.89</v>
      </c>
      <c r="F71" s="19">
        <v>53.39</v>
      </c>
      <c r="G71" s="18">
        <v>707.77</v>
      </c>
      <c r="H71" s="18"/>
      <c r="I71" s="30">
        <f>SUM(I66:I70)</f>
        <v>61.54</v>
      </c>
    </row>
    <row r="72" spans="1:9" s="4" customFormat="1" x14ac:dyDescent="0.25">
      <c r="A72" s="45" t="s">
        <v>21</v>
      </c>
      <c r="B72" s="45"/>
      <c r="C72" s="18">
        <v>500</v>
      </c>
      <c r="D72" s="19">
        <v>24.4</v>
      </c>
      <c r="E72" s="19">
        <v>35.89</v>
      </c>
      <c r="F72" s="19">
        <v>53.39</v>
      </c>
      <c r="G72" s="18">
        <v>707.77</v>
      </c>
      <c r="H72" s="18"/>
      <c r="I72" s="38"/>
    </row>
    <row r="73" spans="1:9" s="4" customFormat="1" x14ac:dyDescent="0.2">
      <c r="A73" s="44" t="s">
        <v>38</v>
      </c>
      <c r="B73" s="44"/>
      <c r="C73" s="44"/>
      <c r="D73" s="44"/>
      <c r="E73" s="44"/>
      <c r="F73" s="44"/>
      <c r="G73" s="44"/>
      <c r="H73" s="44"/>
      <c r="I73" s="38"/>
    </row>
    <row r="74" spans="1:9" ht="38.25" customHeight="1" x14ac:dyDescent="0.25">
      <c r="A74" s="44" t="s">
        <v>11</v>
      </c>
      <c r="B74" s="15" t="s">
        <v>67</v>
      </c>
      <c r="C74" s="16" t="s">
        <v>23</v>
      </c>
      <c r="D74" s="17">
        <v>5.46</v>
      </c>
      <c r="E74" s="17">
        <v>5.79</v>
      </c>
      <c r="F74" s="17">
        <v>30.45</v>
      </c>
      <c r="G74" s="16">
        <v>195.72</v>
      </c>
      <c r="H74" s="16" t="s">
        <v>68</v>
      </c>
      <c r="I74" s="30">
        <v>9</v>
      </c>
    </row>
    <row r="75" spans="1:9" x14ac:dyDescent="0.25">
      <c r="A75" s="44"/>
      <c r="B75" s="15" t="s">
        <v>74</v>
      </c>
      <c r="C75" s="16" t="s">
        <v>16</v>
      </c>
      <c r="D75" s="17">
        <v>11.78</v>
      </c>
      <c r="E75" s="17">
        <v>10.119999999999999</v>
      </c>
      <c r="F75" s="17">
        <v>2.93</v>
      </c>
      <c r="G75" s="16">
        <v>150</v>
      </c>
      <c r="H75" s="16" t="s">
        <v>69</v>
      </c>
      <c r="I75" s="30">
        <v>11.04</v>
      </c>
    </row>
    <row r="76" spans="1:9" ht="36" x14ac:dyDescent="0.25">
      <c r="A76" s="44"/>
      <c r="B76" s="15" t="s">
        <v>70</v>
      </c>
      <c r="C76" s="16" t="s">
        <v>12</v>
      </c>
      <c r="D76" s="17">
        <v>0.21</v>
      </c>
      <c r="E76" s="17">
        <v>0.03</v>
      </c>
      <c r="F76" s="17">
        <v>0.56999999999999995</v>
      </c>
      <c r="G76" s="16">
        <v>3.6</v>
      </c>
      <c r="H76" s="16" t="s">
        <v>71</v>
      </c>
      <c r="I76" s="30">
        <v>8</v>
      </c>
    </row>
    <row r="77" spans="1:9" s="31" customFormat="1" x14ac:dyDescent="0.25">
      <c r="A77" s="44"/>
      <c r="B77" s="15" t="s">
        <v>14</v>
      </c>
      <c r="C77" s="16" t="s">
        <v>15</v>
      </c>
      <c r="D77" s="17">
        <v>3.16</v>
      </c>
      <c r="E77" s="17">
        <v>0.4</v>
      </c>
      <c r="F77" s="17">
        <v>0.84</v>
      </c>
      <c r="G77" s="16">
        <v>93.52</v>
      </c>
      <c r="H77" s="16" t="s">
        <v>13</v>
      </c>
      <c r="I77" s="30">
        <v>6</v>
      </c>
    </row>
    <row r="78" spans="1:9" x14ac:dyDescent="0.25">
      <c r="A78" s="44"/>
      <c r="B78" s="15" t="s">
        <v>72</v>
      </c>
      <c r="C78" s="16" t="s">
        <v>19</v>
      </c>
      <c r="D78" s="17">
        <v>0.68</v>
      </c>
      <c r="E78" s="17">
        <v>0.28000000000000003</v>
      </c>
      <c r="F78" s="17">
        <v>20.76</v>
      </c>
      <c r="G78" s="16">
        <v>88.2</v>
      </c>
      <c r="H78" s="16" t="s">
        <v>73</v>
      </c>
      <c r="I78" s="30">
        <v>12</v>
      </c>
    </row>
    <row r="79" spans="1:9" s="4" customFormat="1" x14ac:dyDescent="0.25">
      <c r="A79" s="44"/>
      <c r="B79" s="15" t="s">
        <v>34</v>
      </c>
      <c r="C79" s="16" t="s">
        <v>16</v>
      </c>
      <c r="D79" s="17">
        <v>0.4</v>
      </c>
      <c r="E79" s="17">
        <v>0.4</v>
      </c>
      <c r="F79" s="17">
        <v>9.8000000000000007</v>
      </c>
      <c r="G79" s="16">
        <v>47</v>
      </c>
      <c r="H79" s="16" t="s">
        <v>33</v>
      </c>
      <c r="I79" s="30">
        <v>15.5</v>
      </c>
    </row>
    <row r="80" spans="1:9" s="4" customFormat="1" x14ac:dyDescent="0.25">
      <c r="A80" s="45" t="s">
        <v>20</v>
      </c>
      <c r="B80" s="45"/>
      <c r="C80" s="18">
        <v>620</v>
      </c>
      <c r="D80" s="19">
        <v>21.689999999999998</v>
      </c>
      <c r="E80" s="19">
        <v>17.02</v>
      </c>
      <c r="F80" s="19">
        <v>65.350000000000009</v>
      </c>
      <c r="G80" s="18">
        <v>578.04000000000008</v>
      </c>
      <c r="H80" s="18"/>
      <c r="I80" s="30">
        <f>SUM(I74:I79)</f>
        <v>61.54</v>
      </c>
    </row>
    <row r="81" spans="1:9" s="4" customFormat="1" x14ac:dyDescent="0.25">
      <c r="A81" s="44" t="s">
        <v>21</v>
      </c>
      <c r="B81" s="44"/>
      <c r="C81" s="18">
        <v>620</v>
      </c>
      <c r="D81" s="19">
        <v>21.689999999999998</v>
      </c>
      <c r="E81" s="19">
        <v>17.02</v>
      </c>
      <c r="F81" s="19">
        <v>65.350000000000009</v>
      </c>
      <c r="G81" s="18">
        <v>578.04000000000008</v>
      </c>
      <c r="H81" s="18"/>
      <c r="I81" s="38"/>
    </row>
    <row r="82" spans="1:9" s="24" customFormat="1" x14ac:dyDescent="0.2">
      <c r="A82" s="44" t="s">
        <v>39</v>
      </c>
      <c r="B82" s="44"/>
      <c r="C82" s="44"/>
      <c r="D82" s="44"/>
      <c r="E82" s="44"/>
      <c r="F82" s="44"/>
      <c r="G82" s="44"/>
      <c r="H82" s="44"/>
      <c r="I82" s="38"/>
    </row>
    <row r="83" spans="1:9" ht="36.75" customHeight="1" x14ac:dyDescent="0.25">
      <c r="A83" s="44" t="s">
        <v>11</v>
      </c>
      <c r="B83" s="15" t="s">
        <v>56</v>
      </c>
      <c r="C83" s="16" t="s">
        <v>19</v>
      </c>
      <c r="D83" s="17">
        <v>7.86</v>
      </c>
      <c r="E83" s="17">
        <v>10.06</v>
      </c>
      <c r="F83" s="17">
        <v>49.36</v>
      </c>
      <c r="G83" s="16">
        <v>320</v>
      </c>
      <c r="H83" s="16" t="s">
        <v>52</v>
      </c>
      <c r="I83" s="30">
        <v>10.039999999999999</v>
      </c>
    </row>
    <row r="84" spans="1:9" x14ac:dyDescent="0.25">
      <c r="A84" s="44"/>
      <c r="B84" s="15" t="s">
        <v>30</v>
      </c>
      <c r="C84" s="16" t="s">
        <v>32</v>
      </c>
      <c r="D84" s="17">
        <v>2.3199999999999998</v>
      </c>
      <c r="E84" s="17">
        <v>2.95</v>
      </c>
      <c r="F84" s="17">
        <v>0</v>
      </c>
      <c r="G84" s="16">
        <v>36</v>
      </c>
      <c r="H84" s="16" t="s">
        <v>29</v>
      </c>
      <c r="I84" s="30">
        <v>15</v>
      </c>
    </row>
    <row r="85" spans="1:9" x14ac:dyDescent="0.25">
      <c r="A85" s="44"/>
      <c r="B85" s="15" t="s">
        <v>14</v>
      </c>
      <c r="C85" s="16" t="s">
        <v>15</v>
      </c>
      <c r="D85" s="17">
        <v>3.16</v>
      </c>
      <c r="E85" s="17">
        <v>0.4</v>
      </c>
      <c r="F85" s="17">
        <v>0.84</v>
      </c>
      <c r="G85" s="16">
        <v>93.52</v>
      </c>
      <c r="H85" s="16" t="s">
        <v>13</v>
      </c>
      <c r="I85" s="30">
        <v>6</v>
      </c>
    </row>
    <row r="86" spans="1:9" x14ac:dyDescent="0.25">
      <c r="A86" s="44"/>
      <c r="B86" s="15" t="s">
        <v>18</v>
      </c>
      <c r="C86" s="16" t="s">
        <v>19</v>
      </c>
      <c r="D86" s="17">
        <v>0.06</v>
      </c>
      <c r="E86" s="17">
        <v>0.02</v>
      </c>
      <c r="F86" s="17">
        <v>13.96</v>
      </c>
      <c r="G86" s="16">
        <v>55.82</v>
      </c>
      <c r="H86" s="16" t="s">
        <v>17</v>
      </c>
      <c r="I86" s="30">
        <v>15</v>
      </c>
    </row>
    <row r="87" spans="1:9" x14ac:dyDescent="0.25">
      <c r="A87" s="44"/>
      <c r="B87" s="15" t="s">
        <v>34</v>
      </c>
      <c r="C87" s="16" t="s">
        <v>16</v>
      </c>
      <c r="D87" s="17">
        <v>0.4</v>
      </c>
      <c r="E87" s="17">
        <v>0.4</v>
      </c>
      <c r="F87" s="17">
        <v>9.8000000000000007</v>
      </c>
      <c r="G87" s="16">
        <v>47</v>
      </c>
      <c r="H87" s="16" t="s">
        <v>33</v>
      </c>
      <c r="I87" s="30">
        <v>15.5</v>
      </c>
    </row>
    <row r="88" spans="1:9" s="4" customFormat="1" x14ac:dyDescent="0.25">
      <c r="A88" s="45" t="s">
        <v>20</v>
      </c>
      <c r="B88" s="45"/>
      <c r="C88" s="18">
        <v>550</v>
      </c>
      <c r="D88" s="19">
        <v>13.8</v>
      </c>
      <c r="E88" s="19">
        <v>13.830000000000002</v>
      </c>
      <c r="F88" s="19">
        <v>73.959999999999994</v>
      </c>
      <c r="G88" s="18">
        <v>552.33999999999992</v>
      </c>
      <c r="H88" s="18"/>
      <c r="I88" s="30">
        <f>SUM(I83:I87)</f>
        <v>61.54</v>
      </c>
    </row>
    <row r="89" spans="1:9" s="4" customFormat="1" x14ac:dyDescent="0.25">
      <c r="A89" s="45" t="s">
        <v>21</v>
      </c>
      <c r="B89" s="45"/>
      <c r="C89" s="18">
        <v>550</v>
      </c>
      <c r="D89" s="19">
        <v>13.8</v>
      </c>
      <c r="E89" s="19">
        <v>13.830000000000002</v>
      </c>
      <c r="F89" s="19">
        <v>73.959999999999994</v>
      </c>
      <c r="G89" s="18">
        <v>552.33999999999992</v>
      </c>
      <c r="H89" s="18"/>
      <c r="I89" s="38"/>
    </row>
    <row r="90" spans="1:9" s="27" customFormat="1" x14ac:dyDescent="0.2">
      <c r="A90" s="44" t="s">
        <v>40</v>
      </c>
      <c r="B90" s="44"/>
      <c r="C90" s="44"/>
      <c r="D90" s="44"/>
      <c r="E90" s="44"/>
      <c r="F90" s="44"/>
      <c r="G90" s="44"/>
      <c r="H90" s="44"/>
      <c r="I90" s="38"/>
    </row>
    <row r="91" spans="1:9" x14ac:dyDescent="0.25">
      <c r="A91" s="44" t="s">
        <v>11</v>
      </c>
      <c r="B91" s="15" t="s">
        <v>51</v>
      </c>
      <c r="C91" s="16" t="s">
        <v>19</v>
      </c>
      <c r="D91" s="17">
        <v>13.54</v>
      </c>
      <c r="E91" s="17">
        <v>15.92</v>
      </c>
      <c r="F91" s="17">
        <v>34.119999999999997</v>
      </c>
      <c r="G91" s="16">
        <v>334.4</v>
      </c>
      <c r="H91" s="16" t="s">
        <v>53</v>
      </c>
      <c r="I91" s="30">
        <v>10.039999999999999</v>
      </c>
    </row>
    <row r="92" spans="1:9" x14ac:dyDescent="0.25">
      <c r="A92" s="44"/>
      <c r="B92" s="15" t="s">
        <v>28</v>
      </c>
      <c r="C92" s="16" t="s">
        <v>32</v>
      </c>
      <c r="D92" s="17">
        <v>0.08</v>
      </c>
      <c r="E92" s="17">
        <v>7.25</v>
      </c>
      <c r="F92" s="17">
        <v>0.13</v>
      </c>
      <c r="G92" s="16">
        <v>66</v>
      </c>
      <c r="H92" s="16" t="s">
        <v>27</v>
      </c>
      <c r="I92" s="30">
        <v>15</v>
      </c>
    </row>
    <row r="93" spans="1:9" x14ac:dyDescent="0.25">
      <c r="A93" s="44"/>
      <c r="B93" s="15" t="s">
        <v>14</v>
      </c>
      <c r="C93" s="16" t="s">
        <v>15</v>
      </c>
      <c r="D93" s="17">
        <v>3.16</v>
      </c>
      <c r="E93" s="17">
        <v>0.4</v>
      </c>
      <c r="F93" s="17">
        <v>0.84</v>
      </c>
      <c r="G93" s="16">
        <v>93.52</v>
      </c>
      <c r="H93" s="16" t="s">
        <v>13</v>
      </c>
      <c r="I93" s="30">
        <v>6</v>
      </c>
    </row>
    <row r="94" spans="1:9" x14ac:dyDescent="0.25">
      <c r="A94" s="44"/>
      <c r="B94" s="15" t="s">
        <v>18</v>
      </c>
      <c r="C94" s="16" t="s">
        <v>19</v>
      </c>
      <c r="D94" s="17">
        <v>0.06</v>
      </c>
      <c r="E94" s="17">
        <v>0.02</v>
      </c>
      <c r="F94" s="17">
        <v>13.96</v>
      </c>
      <c r="G94" s="16">
        <v>55.82</v>
      </c>
      <c r="H94" s="16" t="s">
        <v>17</v>
      </c>
      <c r="I94" s="30">
        <v>15</v>
      </c>
    </row>
    <row r="95" spans="1:9" x14ac:dyDescent="0.25">
      <c r="A95" s="44"/>
      <c r="B95" s="15" t="s">
        <v>34</v>
      </c>
      <c r="C95" s="16" t="s">
        <v>16</v>
      </c>
      <c r="D95" s="17">
        <v>0.4</v>
      </c>
      <c r="E95" s="17">
        <v>0.4</v>
      </c>
      <c r="F95" s="17">
        <v>9.8000000000000007</v>
      </c>
      <c r="G95" s="16">
        <v>47</v>
      </c>
      <c r="H95" s="16" t="s">
        <v>33</v>
      </c>
      <c r="I95" s="30">
        <v>15.5</v>
      </c>
    </row>
    <row r="96" spans="1:9" s="4" customFormat="1" x14ac:dyDescent="0.25">
      <c r="A96" s="45" t="s">
        <v>20</v>
      </c>
      <c r="B96" s="45"/>
      <c r="C96" s="18">
        <v>550</v>
      </c>
      <c r="D96" s="19">
        <v>17.239999999999998</v>
      </c>
      <c r="E96" s="19">
        <v>23.99</v>
      </c>
      <c r="F96" s="19">
        <v>58.850000000000009</v>
      </c>
      <c r="G96" s="18">
        <v>596.74</v>
      </c>
      <c r="H96" s="18"/>
      <c r="I96" s="30">
        <f>SUM(I91:I95)</f>
        <v>61.54</v>
      </c>
    </row>
    <row r="97" spans="1:9" s="4" customFormat="1" x14ac:dyDescent="0.25">
      <c r="A97" s="44" t="s">
        <v>21</v>
      </c>
      <c r="B97" s="44"/>
      <c r="C97" s="18">
        <v>550</v>
      </c>
      <c r="D97" s="19">
        <v>17.239999999999998</v>
      </c>
      <c r="E97" s="19">
        <v>23.99</v>
      </c>
      <c r="F97" s="19">
        <v>58.850000000000009</v>
      </c>
      <c r="G97" s="18">
        <v>596.74</v>
      </c>
      <c r="H97" s="18"/>
      <c r="I97" s="38"/>
    </row>
    <row r="98" spans="1:9" s="24" customFormat="1" x14ac:dyDescent="0.25">
      <c r="A98" s="44" t="s">
        <v>44</v>
      </c>
      <c r="B98" s="44"/>
      <c r="C98" s="18">
        <f>SUM(C18+C26+C34+C42+C51+C58+C72+C81+C89+C97)</f>
        <v>5390</v>
      </c>
      <c r="D98" s="18">
        <f t="shared" ref="D98:G98" si="4">SUM(D18+D26+D34+D42+D51+D58+D72+D81+D89+D97)</f>
        <v>185.99</v>
      </c>
      <c r="E98" s="18">
        <f t="shared" si="4"/>
        <v>210.37</v>
      </c>
      <c r="F98" s="18">
        <f t="shared" si="4"/>
        <v>816.67000000000007</v>
      </c>
      <c r="G98" s="18">
        <f t="shared" si="4"/>
        <v>6507.69</v>
      </c>
      <c r="H98" s="18"/>
      <c r="I98" s="38"/>
    </row>
    <row r="99" spans="1:9" s="5" customFormat="1" ht="18.75" customHeight="1" x14ac:dyDescent="0.25">
      <c r="A99" s="44" t="s">
        <v>45</v>
      </c>
      <c r="B99" s="44"/>
      <c r="C99" s="18">
        <f>SUM(C98/10)</f>
        <v>539</v>
      </c>
      <c r="D99" s="18">
        <f t="shared" ref="D99:G99" si="5">SUM(D98/10)</f>
        <v>18.599</v>
      </c>
      <c r="E99" s="18">
        <f t="shared" si="5"/>
        <v>21.036999999999999</v>
      </c>
      <c r="F99" s="18">
        <f t="shared" si="5"/>
        <v>81.667000000000002</v>
      </c>
      <c r="G99" s="18">
        <f t="shared" si="5"/>
        <v>650.76900000000001</v>
      </c>
      <c r="H99" s="18"/>
      <c r="I99" s="41"/>
    </row>
    <row r="102" spans="1:9" s="31" customFormat="1" x14ac:dyDescent="0.25">
      <c r="A102" s="7" t="s">
        <v>85</v>
      </c>
      <c r="B102" s="20"/>
      <c r="C102" s="8"/>
      <c r="D102" s="9"/>
      <c r="E102" s="9"/>
      <c r="F102" s="9"/>
      <c r="G102" s="8"/>
      <c r="H102" s="8"/>
    </row>
    <row r="103" spans="1:9" s="31" customFormat="1" x14ac:dyDescent="0.25">
      <c r="A103" s="7" t="s">
        <v>86</v>
      </c>
      <c r="B103" s="20"/>
      <c r="C103" s="55"/>
      <c r="D103" s="55"/>
      <c r="E103" s="55"/>
      <c r="F103" s="54" t="s">
        <v>87</v>
      </c>
      <c r="G103" s="54"/>
      <c r="H103" s="8"/>
    </row>
  </sheetData>
  <mergeCells count="57">
    <mergeCell ref="A12:H12"/>
    <mergeCell ref="A41:B41"/>
    <mergeCell ref="A36:A40"/>
    <mergeCell ref="C103:E103"/>
    <mergeCell ref="F103:G103"/>
    <mergeCell ref="A19:H19"/>
    <mergeCell ref="A34:B34"/>
    <mergeCell ref="A28:A32"/>
    <mergeCell ref="A33:B33"/>
    <mergeCell ref="A17:B17"/>
    <mergeCell ref="A13:A16"/>
    <mergeCell ref="A18:B18"/>
    <mergeCell ref="A25:B25"/>
    <mergeCell ref="A98:B98"/>
    <mergeCell ref="A99:B99"/>
    <mergeCell ref="A35:H35"/>
    <mergeCell ref="F1:H1"/>
    <mergeCell ref="F2:H2"/>
    <mergeCell ref="F3:H3"/>
    <mergeCell ref="F4:H4"/>
    <mergeCell ref="F5:H5"/>
    <mergeCell ref="A7:H7"/>
    <mergeCell ref="A10:A11"/>
    <mergeCell ref="B10:B11"/>
    <mergeCell ref="C10:C11"/>
    <mergeCell ref="D10:F10"/>
    <mergeCell ref="G10:G11"/>
    <mergeCell ref="H10:H11"/>
    <mergeCell ref="A43:H43"/>
    <mergeCell ref="A96:B96"/>
    <mergeCell ref="A91:A95"/>
    <mergeCell ref="A97:B97"/>
    <mergeCell ref="A51:B51"/>
    <mergeCell ref="A53:A56"/>
    <mergeCell ref="A80:B80"/>
    <mergeCell ref="A74:A79"/>
    <mergeCell ref="A73:H73"/>
    <mergeCell ref="A57:B57"/>
    <mergeCell ref="A83:A87"/>
    <mergeCell ref="A88:B88"/>
    <mergeCell ref="A90:H90"/>
    <mergeCell ref="I10:I11"/>
    <mergeCell ref="A44:A49"/>
    <mergeCell ref="A52:H52"/>
    <mergeCell ref="A50:B50"/>
    <mergeCell ref="A89:B89"/>
    <mergeCell ref="A81:B81"/>
    <mergeCell ref="A82:H82"/>
    <mergeCell ref="A65:H65"/>
    <mergeCell ref="A71:B71"/>
    <mergeCell ref="A66:A70"/>
    <mergeCell ref="A72:B72"/>
    <mergeCell ref="A58:B58"/>
    <mergeCell ref="A42:B42"/>
    <mergeCell ref="A20:A24"/>
    <mergeCell ref="A26:B26"/>
    <mergeCell ref="A27:H27"/>
  </mergeCells>
  <pageMargins left="0.70866141732283472" right="0.70866141732283472" top="0.74803149606299213" bottom="0.74803149606299213" header="0.31496062992125984" footer="0.31496062992125984"/>
  <pageSetup paperSize="9" scale="57" orientation="portrait" r:id="rId1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Мл.школьники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2026-01-08T05:32:47Z</cp:lastPrinted>
  <dcterms:created xsi:type="dcterms:W3CDTF">2010-09-29T09:10:17Z</dcterms:created>
  <dcterms:modified xsi:type="dcterms:W3CDTF">2026-01-10T10:00:45Z</dcterms:modified>
</cp:coreProperties>
</file>