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ЦСП\Протоколы\"/>
    </mc:Choice>
  </mc:AlternateContent>
  <bookViews>
    <workbookView xWindow="0" yWindow="0" windowWidth="19200" windowHeight="7980"/>
  </bookViews>
  <sheets>
    <sheet name="РЕЙТИНГ 3 квартал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 s="1"/>
  <c r="E6" i="1"/>
  <c r="F6" i="1" s="1"/>
  <c r="G6" i="1"/>
  <c r="H6" i="1" s="1"/>
  <c r="I6" i="1"/>
  <c r="J6" i="1"/>
  <c r="K6" i="1"/>
  <c r="L6" i="1" s="1"/>
  <c r="M6" i="1"/>
  <c r="N6" i="1" s="1"/>
  <c r="O6" i="1"/>
  <c r="P6" i="1" s="1"/>
  <c r="C7" i="1"/>
  <c r="D7" i="1" s="1"/>
  <c r="E7" i="1"/>
  <c r="F7" i="1" s="1"/>
  <c r="G7" i="1"/>
  <c r="H7" i="1" s="1"/>
  <c r="I7" i="1"/>
  <c r="J7" i="1"/>
  <c r="K7" i="1"/>
  <c r="L7" i="1" s="1"/>
  <c r="M7" i="1"/>
  <c r="N7" i="1" s="1"/>
  <c r="O7" i="1"/>
  <c r="P7" i="1" s="1"/>
  <c r="C8" i="1"/>
  <c r="D8" i="1" s="1"/>
  <c r="E8" i="1"/>
  <c r="F8" i="1" s="1"/>
  <c r="G8" i="1"/>
  <c r="H8" i="1" s="1"/>
  <c r="I8" i="1"/>
  <c r="J8" i="1"/>
  <c r="K8" i="1"/>
  <c r="L8" i="1" s="1"/>
  <c r="M8" i="1"/>
  <c r="N8" i="1" s="1"/>
  <c r="O8" i="1"/>
  <c r="P8" i="1" s="1"/>
  <c r="C9" i="1"/>
  <c r="D9" i="1" s="1"/>
  <c r="E9" i="1"/>
  <c r="F9" i="1" s="1"/>
  <c r="G9" i="1"/>
  <c r="H9" i="1" s="1"/>
  <c r="I9" i="1"/>
  <c r="J9" i="1"/>
  <c r="K9" i="1"/>
  <c r="L9" i="1" s="1"/>
  <c r="M9" i="1"/>
  <c r="N9" i="1" s="1"/>
  <c r="O9" i="1"/>
  <c r="P9" i="1" s="1"/>
  <c r="C10" i="1"/>
  <c r="D10" i="1" s="1"/>
  <c r="E10" i="1"/>
  <c r="F10" i="1" s="1"/>
  <c r="G10" i="1"/>
  <c r="H10" i="1" s="1"/>
  <c r="I10" i="1"/>
  <c r="J10" i="1"/>
  <c r="K10" i="1"/>
  <c r="L10" i="1" s="1"/>
  <c r="M10" i="1"/>
  <c r="N10" i="1" s="1"/>
  <c r="O10" i="1"/>
  <c r="P10" i="1" s="1"/>
  <c r="C11" i="1"/>
  <c r="D11" i="1" s="1"/>
  <c r="E11" i="1"/>
  <c r="F11" i="1" s="1"/>
  <c r="G11" i="1"/>
  <c r="H11" i="1" s="1"/>
  <c r="I11" i="1"/>
  <c r="J11" i="1"/>
  <c r="K11" i="1"/>
  <c r="L11" i="1" s="1"/>
  <c r="M11" i="1"/>
  <c r="N11" i="1" s="1"/>
  <c r="O11" i="1"/>
  <c r="P11" i="1" s="1"/>
  <c r="C12" i="1"/>
  <c r="D12" i="1" s="1"/>
  <c r="E12" i="1"/>
  <c r="F12" i="1" s="1"/>
  <c r="G12" i="1"/>
  <c r="H12" i="1" s="1"/>
  <c r="I12" i="1"/>
  <c r="J12" i="1"/>
  <c r="K12" i="1"/>
  <c r="L12" i="1" s="1"/>
  <c r="M12" i="1"/>
  <c r="N12" i="1" s="1"/>
  <c r="O12" i="1"/>
  <c r="P12" i="1" s="1"/>
  <c r="C13" i="1"/>
  <c r="D13" i="1" s="1"/>
  <c r="E13" i="1"/>
  <c r="F13" i="1" s="1"/>
  <c r="G13" i="1"/>
  <c r="H13" i="1" s="1"/>
  <c r="I13" i="1"/>
  <c r="J13" i="1"/>
  <c r="K13" i="1"/>
  <c r="L13" i="1" s="1"/>
  <c r="M13" i="1"/>
  <c r="N13" i="1" s="1"/>
  <c r="O13" i="1"/>
  <c r="P13" i="1" s="1"/>
  <c r="C14" i="1"/>
  <c r="D14" i="1" s="1"/>
  <c r="E14" i="1"/>
  <c r="F14" i="1" s="1"/>
  <c r="G14" i="1"/>
  <c r="H14" i="1" s="1"/>
  <c r="I14" i="1"/>
  <c r="J14" i="1"/>
  <c r="K14" i="1"/>
  <c r="L14" i="1" s="1"/>
  <c r="M14" i="1"/>
  <c r="N14" i="1" s="1"/>
  <c r="O14" i="1"/>
  <c r="P14" i="1" s="1"/>
  <c r="C15" i="1"/>
  <c r="D15" i="1" s="1"/>
  <c r="E15" i="1"/>
  <c r="F15" i="1" s="1"/>
  <c r="G15" i="1"/>
  <c r="H15" i="1" s="1"/>
  <c r="I15" i="1"/>
  <c r="J15" i="1"/>
  <c r="K15" i="1"/>
  <c r="L15" i="1" s="1"/>
  <c r="M15" i="1"/>
  <c r="N15" i="1" s="1"/>
  <c r="O15" i="1"/>
  <c r="P15" i="1" s="1"/>
  <c r="C16" i="1"/>
  <c r="D16" i="1" s="1"/>
  <c r="E16" i="1"/>
  <c r="F16" i="1" s="1"/>
  <c r="G16" i="1"/>
  <c r="H16" i="1" s="1"/>
  <c r="I16" i="1"/>
  <c r="J16" i="1"/>
  <c r="K16" i="1"/>
  <c r="L16" i="1" s="1"/>
  <c r="M16" i="1"/>
  <c r="N16" i="1" s="1"/>
  <c r="O16" i="1"/>
  <c r="P16" i="1" s="1"/>
  <c r="C17" i="1"/>
  <c r="D17" i="1" s="1"/>
  <c r="E17" i="1"/>
  <c r="F17" i="1" s="1"/>
  <c r="G17" i="1"/>
  <c r="H17" i="1" s="1"/>
  <c r="I17" i="1"/>
  <c r="J17" i="1"/>
  <c r="K17" i="1"/>
  <c r="L17" i="1" s="1"/>
  <c r="M17" i="1"/>
  <c r="N17" i="1" s="1"/>
  <c r="O17" i="1"/>
  <c r="P17" i="1" s="1"/>
  <c r="C18" i="1"/>
  <c r="D18" i="1" s="1"/>
  <c r="E18" i="1"/>
  <c r="F18" i="1" s="1"/>
  <c r="G18" i="1"/>
  <c r="H18" i="1" s="1"/>
  <c r="I18" i="1"/>
  <c r="J18" i="1"/>
  <c r="K18" i="1"/>
  <c r="L18" i="1" s="1"/>
  <c r="M18" i="1"/>
  <c r="N18" i="1" s="1"/>
  <c r="O18" i="1"/>
  <c r="P18" i="1" s="1"/>
  <c r="C19" i="1"/>
  <c r="D19" i="1" s="1"/>
  <c r="Q19" i="1" s="1"/>
  <c r="E19" i="1"/>
  <c r="F19" i="1" s="1"/>
  <c r="G19" i="1"/>
  <c r="H19" i="1" s="1"/>
  <c r="I19" i="1"/>
  <c r="J19" i="1"/>
  <c r="K19" i="1"/>
  <c r="L19" i="1" s="1"/>
  <c r="M19" i="1"/>
  <c r="N19" i="1" s="1"/>
  <c r="O19" i="1"/>
  <c r="P19" i="1" s="1"/>
  <c r="C20" i="1"/>
  <c r="D20" i="1" s="1"/>
  <c r="Q20" i="1" s="1"/>
  <c r="E20" i="1"/>
  <c r="F20" i="1" s="1"/>
  <c r="G20" i="1"/>
  <c r="H20" i="1" s="1"/>
  <c r="I20" i="1"/>
  <c r="J20" i="1"/>
  <c r="K20" i="1"/>
  <c r="L20" i="1" s="1"/>
  <c r="M20" i="1"/>
  <c r="N20" i="1" s="1"/>
  <c r="O20" i="1"/>
  <c r="P20" i="1" s="1"/>
  <c r="C21" i="1"/>
  <c r="D21" i="1" s="1"/>
  <c r="Q21" i="1" s="1"/>
  <c r="E21" i="1"/>
  <c r="F21" i="1" s="1"/>
  <c r="G21" i="1"/>
  <c r="H21" i="1" s="1"/>
  <c r="I21" i="1"/>
  <c r="J21" i="1"/>
  <c r="K21" i="1"/>
  <c r="L21" i="1" s="1"/>
  <c r="M21" i="1"/>
  <c r="N21" i="1" s="1"/>
  <c r="O21" i="1"/>
  <c r="P21" i="1" s="1"/>
  <c r="C22" i="1"/>
  <c r="D22" i="1" s="1"/>
  <c r="Q22" i="1" s="1"/>
  <c r="E22" i="1"/>
  <c r="F22" i="1" s="1"/>
  <c r="G22" i="1"/>
  <c r="H22" i="1" s="1"/>
  <c r="I22" i="1"/>
  <c r="J22" i="1"/>
  <c r="K22" i="1"/>
  <c r="L22" i="1" s="1"/>
  <c r="M22" i="1"/>
  <c r="N22" i="1" s="1"/>
  <c r="O22" i="1"/>
  <c r="P22" i="1" s="1"/>
  <c r="C23" i="1"/>
  <c r="D23" i="1" s="1"/>
  <c r="Q23" i="1" s="1"/>
  <c r="E23" i="1"/>
  <c r="F23" i="1" s="1"/>
  <c r="G23" i="1"/>
  <c r="H23" i="1" s="1"/>
  <c r="I23" i="1"/>
  <c r="J23" i="1"/>
  <c r="K23" i="1"/>
  <c r="L23" i="1" s="1"/>
  <c r="M23" i="1"/>
  <c r="N23" i="1" s="1"/>
  <c r="O23" i="1"/>
  <c r="P23" i="1" s="1"/>
  <c r="Q18" i="1" l="1"/>
  <c r="Q17" i="1"/>
  <c r="Q16" i="1"/>
  <c r="Q15" i="1"/>
  <c r="R15" i="1" s="1"/>
  <c r="Q14" i="1"/>
  <c r="Q13" i="1"/>
  <c r="Q12" i="1"/>
  <c r="Q11" i="1"/>
  <c r="Q10" i="1"/>
  <c r="Q9" i="1"/>
  <c r="Q8" i="1"/>
  <c r="Q7" i="1"/>
  <c r="R7" i="1" s="1"/>
  <c r="Q6" i="1"/>
  <c r="R22" i="1" s="1"/>
  <c r="R20" i="1" l="1"/>
  <c r="R17" i="1"/>
  <c r="R8" i="1"/>
  <c r="R18" i="1"/>
  <c r="R16" i="1"/>
  <c r="R10" i="1"/>
  <c r="R11" i="1"/>
  <c r="R19" i="1"/>
  <c r="R9" i="1"/>
  <c r="R12" i="1"/>
  <c r="R13" i="1"/>
  <c r="R21" i="1"/>
  <c r="R6" i="1"/>
  <c r="R14" i="1"/>
  <c r="R23" i="1"/>
</calcChain>
</file>

<file path=xl/sharedStrings.xml><?xml version="1.0" encoding="utf-8"?>
<sst xmlns="http://schemas.openxmlformats.org/spreadsheetml/2006/main" count="40" uniqueCount="40">
  <si>
    <t>Д.А.Сарина</t>
  </si>
  <si>
    <t>Отчет составлен Республиканским ЦТ</t>
  </si>
  <si>
    <t>Республика Карелия</t>
  </si>
  <si>
    <t>Пряжинский ЦТ</t>
  </si>
  <si>
    <t>Сегежский ЦТ</t>
  </si>
  <si>
    <t>Кемский ЦТ</t>
  </si>
  <si>
    <t>Медвежьегорский ЦТ</t>
  </si>
  <si>
    <t>Суоярвский ЦТ</t>
  </si>
  <si>
    <t>Прионежский ЦТ</t>
  </si>
  <si>
    <t>Сортавальский ЦТ</t>
  </si>
  <si>
    <t>Питкяранский ЦТ</t>
  </si>
  <si>
    <t>Пудожский ЦТ</t>
  </si>
  <si>
    <t>Беломорский ЦТ</t>
  </si>
  <si>
    <t>Петрозаводский ЦТ</t>
  </si>
  <si>
    <t>Олонецкий ЦТ</t>
  </si>
  <si>
    <t>Калевальский ЦТ</t>
  </si>
  <si>
    <t>Кондопожский ЦТ</t>
  </si>
  <si>
    <t>Лахденпохский ЦТ</t>
  </si>
  <si>
    <t>Костомукшский ЦТ</t>
  </si>
  <si>
    <t>Лоухский ЦТ</t>
  </si>
  <si>
    <t>Муезерский ЦТ</t>
  </si>
  <si>
    <t>Количество опубликованных материалов, по вопросам внедрения комплекса ГТО в СМИ</t>
  </si>
  <si>
    <t>Доля населения, проживающего на территории МО, в возрасте от 6 лет, приходящегося на 1 ставку штатного расписания ЦТ для оказания гос.услуги населению.</t>
  </si>
  <si>
    <t>Доля населения, выполнившая нормативы испытаний комплекса ГТО на знаки отличия, от общей численности населения,принявшего участие в выполнении нормативов на территории МО.</t>
  </si>
  <si>
    <t>Доля населения, выполнившая нормативы испытаний комплекса ГТО на знаки отличия, от общей численности населения, проживающего на территории МО в возрасте от 6 лет.</t>
  </si>
  <si>
    <t>Доля населения, принявшая участие в выполнеии нормативов, испытаний комплекса ГТО, от обшей численности населения, проживающего на территории муниципального образования в возрасте от 6 лет</t>
  </si>
  <si>
    <t>Доля населения, принявшего участие в выполнении нормативов, испытаний комплекса ГТО, от общей численности населения, проживающего на территории муниципального образования зарегистрированного в эл.базе данных</t>
  </si>
  <si>
    <t>Доля населения, зарегистрированного в электронной базе данных, от общий численности населения в возрасте от 6 лет, проживающего на территории муниципального образования</t>
  </si>
  <si>
    <t>РЕЙТИНГ ГТО</t>
  </si>
  <si>
    <t>Сумма мест</t>
  </si>
  <si>
    <t>критерий 7</t>
  </si>
  <si>
    <t>критерий 6</t>
  </si>
  <si>
    <t>критерий 5</t>
  </si>
  <si>
    <t>критерий 4</t>
  </si>
  <si>
    <t>критерий 3</t>
  </si>
  <si>
    <t>критерий 2</t>
  </si>
  <si>
    <t>критерий 1</t>
  </si>
  <si>
    <t>Центр тестирования</t>
  </si>
  <si>
    <t>№</t>
  </si>
  <si>
    <t>Рейтинг муниципльных центров тестирования ВФСК ГТО в Республике Карелия за 2 квартал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</si>
</sst>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3" borderId="1" xfId="0" applyFont="1" applyFill="1" applyBorder="1"/>
    <xf numFmtId="1" fontId="0" fillId="3" borderId="1" xfId="0" applyNumberFormat="1" applyFill="1" applyBorder="1"/>
    <xf numFmtId="1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ont="1" applyFill="1" applyBorder="1"/>
    <xf numFmtId="1" fontId="0" fillId="5" borderId="1" xfId="0" applyNumberFormat="1" applyFill="1" applyBorder="1"/>
    <xf numFmtId="1" fontId="0" fillId="5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JTING_GTO_2_kvartal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казатель 1"/>
      <sheetName val="Показатель 2"/>
      <sheetName val="Показатель 3"/>
      <sheetName val="Показатель 4"/>
      <sheetName val="Показатель 5"/>
      <sheetName val="показатель 6"/>
      <sheetName val="Показатель 7"/>
    </sheetNames>
    <sheetDataSet>
      <sheetData sheetId="0">
        <row r="6">
          <cell r="B6" t="str">
            <v>Беломорский ЦТ</v>
          </cell>
          <cell r="C6">
            <v>4.2026071729684158E-2</v>
          </cell>
        </row>
        <row r="7">
          <cell r="B7" t="str">
            <v>Калевальский ЦТ</v>
          </cell>
          <cell r="C7">
            <v>7.9933008526187579E-2</v>
          </cell>
        </row>
        <row r="8">
          <cell r="B8" t="str">
            <v>Кемский ЦТ</v>
          </cell>
          <cell r="C8">
            <v>1.6687701584630486E-2</v>
          </cell>
        </row>
        <row r="9">
          <cell r="B9" t="str">
            <v>Кондопожский ЦТ</v>
          </cell>
          <cell r="C9">
            <v>3.2211333617383896E-2</v>
          </cell>
        </row>
        <row r="10">
          <cell r="B10" t="str">
            <v>Костомукшский ЦТ</v>
          </cell>
          <cell r="C10">
            <v>3.0986942400742359E-2</v>
          </cell>
        </row>
        <row r="11">
          <cell r="B11" t="str">
            <v>Лахденпохский ЦТ</v>
          </cell>
          <cell r="C11">
            <v>5.5502085338466477E-2</v>
          </cell>
        </row>
        <row r="12">
          <cell r="B12" t="str">
            <v>Лоухский ЦТ</v>
          </cell>
          <cell r="C12">
            <v>4.8036951501154737E-2</v>
          </cell>
        </row>
        <row r="13">
          <cell r="B13" t="str">
            <v>Медвежьегорский ЦТ</v>
          </cell>
          <cell r="C13">
            <v>1.9712267465512776E-2</v>
          </cell>
        </row>
        <row r="14">
          <cell r="B14" t="str">
            <v>Муезерский ЦТ</v>
          </cell>
          <cell r="C14">
            <v>5.9420596320575177E-2</v>
          </cell>
        </row>
        <row r="15">
          <cell r="B15" t="str">
            <v>Олонецкий ЦТ</v>
          </cell>
          <cell r="C15">
            <v>4.6988551518168241E-2</v>
          </cell>
        </row>
        <row r="16">
          <cell r="B16" t="str">
            <v>Петрозаводский ЦТ</v>
          </cell>
          <cell r="C16">
            <v>2.6998300831099768E-2</v>
          </cell>
        </row>
        <row r="17">
          <cell r="B17" t="str">
            <v>Питкяранский ЦТ</v>
          </cell>
          <cell r="C17">
            <v>3.5458097626406955E-2</v>
          </cell>
        </row>
        <row r="18">
          <cell r="B18" t="str">
            <v>Прионежский ЦТ</v>
          </cell>
          <cell r="C18">
            <v>6.1103367654332087E-2</v>
          </cell>
        </row>
        <row r="19">
          <cell r="B19" t="str">
            <v>Пряжинский ЦТ</v>
          </cell>
          <cell r="C19">
            <v>2.7021291646035228E-2</v>
          </cell>
        </row>
        <row r="20">
          <cell r="B20" t="str">
            <v>Пудожский ЦТ</v>
          </cell>
          <cell r="C20">
            <v>2.9347889886717146E-2</v>
          </cell>
        </row>
        <row r="21">
          <cell r="B21" t="str">
            <v>Сегежский ЦТ</v>
          </cell>
          <cell r="C21">
            <v>2.4027848531159791E-2</v>
          </cell>
        </row>
        <row r="22">
          <cell r="B22" t="str">
            <v>Сортавальский ЦТ</v>
          </cell>
          <cell r="C22">
            <v>2.7896645216084669E-2</v>
          </cell>
        </row>
        <row r="23">
          <cell r="B23" t="str">
            <v>Суоярвский ЦТ</v>
          </cell>
          <cell r="C23">
            <v>6.3579590752059531E-2</v>
          </cell>
        </row>
      </sheetData>
      <sheetData sheetId="1">
        <row r="5">
          <cell r="B5" t="str">
            <v>Беломорский ЦТ</v>
          </cell>
          <cell r="C5">
            <v>0</v>
          </cell>
        </row>
        <row r="6">
          <cell r="B6" t="str">
            <v>Калевальский ЦТ</v>
          </cell>
          <cell r="C6">
            <v>0</v>
          </cell>
        </row>
        <row r="7">
          <cell r="B7" t="str">
            <v>Кемский ЦТ</v>
          </cell>
          <cell r="C7">
            <v>0</v>
          </cell>
        </row>
        <row r="8">
          <cell r="B8" t="str">
            <v>Кондопожский ЦТ</v>
          </cell>
          <cell r="C8">
            <v>4.4091710758377423E-3</v>
          </cell>
        </row>
        <row r="9">
          <cell r="B9" t="str">
            <v>Костомукшский ЦТ</v>
          </cell>
          <cell r="C9">
            <v>0</v>
          </cell>
        </row>
        <row r="10">
          <cell r="B10" t="str">
            <v>Лахденпохский ЦТ</v>
          </cell>
          <cell r="C10">
            <v>3.3236994219653176E-2</v>
          </cell>
        </row>
        <row r="11">
          <cell r="B11" t="str">
            <v>Лоухский ЦТ</v>
          </cell>
          <cell r="C11">
            <v>3.653846153846154E-2</v>
          </cell>
        </row>
        <row r="12">
          <cell r="B12" t="str">
            <v>Медвежьегорский ЦТ</v>
          </cell>
          <cell r="C12">
            <v>0</v>
          </cell>
        </row>
        <row r="13">
          <cell r="B13" t="str">
            <v>Муезерский ЦТ</v>
          </cell>
          <cell r="C13">
            <v>6.2277580071174378E-2</v>
          </cell>
        </row>
        <row r="14">
          <cell r="B14" t="str">
            <v>Олонецкий ЦТ</v>
          </cell>
          <cell r="C14">
            <v>0</v>
          </cell>
        </row>
        <row r="15">
          <cell r="B15" t="str">
            <v>Петрозаводский ЦТ</v>
          </cell>
          <cell r="C15">
            <v>1.9749835418038184E-3</v>
          </cell>
        </row>
        <row r="16">
          <cell r="B16" t="str">
            <v>Питкяранский ЦТ</v>
          </cell>
          <cell r="C16">
            <v>0</v>
          </cell>
        </row>
        <row r="17">
          <cell r="B17" t="str">
            <v>Прионежский ЦТ</v>
          </cell>
          <cell r="C17">
            <v>2.2075055187637969E-3</v>
          </cell>
        </row>
        <row r="18">
          <cell r="B18" t="str">
            <v>Пряжинский ЦТ</v>
          </cell>
          <cell r="C18">
            <v>0</v>
          </cell>
        </row>
        <row r="19">
          <cell r="B19" t="str">
            <v>Пудожский ЦТ</v>
          </cell>
          <cell r="C19">
            <v>4.0000000000000001E-3</v>
          </cell>
        </row>
        <row r="20">
          <cell r="B20" t="str">
            <v>Сегежский ЦТ</v>
          </cell>
          <cell r="C20">
            <v>0</v>
          </cell>
        </row>
        <row r="21">
          <cell r="B21" t="str">
            <v>Сортавальский ЦТ</v>
          </cell>
          <cell r="C21">
            <v>0</v>
          </cell>
        </row>
        <row r="22">
          <cell r="B22" t="str">
            <v>Суоярвский ЦТ</v>
          </cell>
          <cell r="C22">
            <v>0</v>
          </cell>
        </row>
      </sheetData>
      <sheetData sheetId="2">
        <row r="5">
          <cell r="B5" t="str">
            <v>Беломорский ЦТ</v>
          </cell>
          <cell r="C5">
            <v>0</v>
          </cell>
        </row>
        <row r="6">
          <cell r="B6" t="str">
            <v>Калевальский ЦТ</v>
          </cell>
          <cell r="C6">
            <v>0</v>
          </cell>
        </row>
        <row r="7">
          <cell r="B7" t="str">
            <v>Кемский ЦТ</v>
          </cell>
          <cell r="C7">
            <v>0</v>
          </cell>
        </row>
        <row r="8">
          <cell r="B8" t="str">
            <v>Кондопожский ЦТ</v>
          </cell>
          <cell r="C8">
            <v>1.42025280499929E-4</v>
          </cell>
        </row>
        <row r="9">
          <cell r="B9" t="str">
            <v>Костомукшский ЦТ</v>
          </cell>
          <cell r="C9">
            <v>0</v>
          </cell>
        </row>
        <row r="10">
          <cell r="B10" t="str">
            <v>Лахденпохский ЦТ</v>
          </cell>
          <cell r="C10">
            <v>1.8447224895733077E-3</v>
          </cell>
        </row>
        <row r="11">
          <cell r="B11" t="str">
            <v>Лоухский ЦТ</v>
          </cell>
          <cell r="C11">
            <v>1.7551963048498846E-3</v>
          </cell>
        </row>
        <row r="12">
          <cell r="B12" t="str">
            <v>Медвежьегорский ЦТ</v>
          </cell>
          <cell r="C12">
            <v>0</v>
          </cell>
        </row>
        <row r="13">
          <cell r="B13" t="str">
            <v>Муезерский ЦТ</v>
          </cell>
          <cell r="C13">
            <v>3.70057094523155E-3</v>
          </cell>
        </row>
        <row r="14">
          <cell r="B14" t="str">
            <v>Олонецкий ЦТ</v>
          </cell>
          <cell r="C14">
            <v>0</v>
          </cell>
        </row>
        <row r="15">
          <cell r="B15" t="str">
            <v>Петрозаводский ЦТ</v>
          </cell>
          <cell r="C15">
            <v>5.3321199798090392E-5</v>
          </cell>
        </row>
        <row r="16">
          <cell r="B16" t="str">
            <v>Питкяранский ЦТ</v>
          </cell>
          <cell r="C16">
            <v>0</v>
          </cell>
        </row>
        <row r="17">
          <cell r="B17" t="str">
            <v>Прионежский ЦТ</v>
          </cell>
          <cell r="C17">
            <v>1.3488602131199137E-4</v>
          </cell>
        </row>
        <row r="18">
          <cell r="B18" t="str">
            <v>Пряжинский ЦТ</v>
          </cell>
          <cell r="C18">
            <v>0</v>
          </cell>
        </row>
        <row r="19">
          <cell r="B19" t="str">
            <v>Пудожский ЦТ</v>
          </cell>
          <cell r="C19">
            <v>1.1739155954686858E-4</v>
          </cell>
        </row>
        <row r="20">
          <cell r="B20" t="str">
            <v>Сегежский ЦТ</v>
          </cell>
          <cell r="C20">
            <v>0</v>
          </cell>
        </row>
        <row r="21">
          <cell r="B21" t="str">
            <v>Сортавальский ЦТ</v>
          </cell>
          <cell r="C21">
            <v>0</v>
          </cell>
        </row>
        <row r="22">
          <cell r="B22" t="str">
            <v>Суоярвский ЦТ</v>
          </cell>
          <cell r="C22">
            <v>0</v>
          </cell>
        </row>
      </sheetData>
      <sheetData sheetId="3">
        <row r="5">
          <cell r="B5" t="str">
            <v>Беломорский ЦТ</v>
          </cell>
          <cell r="C5">
            <v>6.4855048965561967E-5</v>
          </cell>
        </row>
        <row r="6">
          <cell r="B6" t="str">
            <v>Калевальский ЦТ</v>
          </cell>
          <cell r="C6">
            <v>0</v>
          </cell>
        </row>
        <row r="7">
          <cell r="B7" t="str">
            <v>Кемский ЦТ</v>
          </cell>
          <cell r="C7">
            <v>0</v>
          </cell>
        </row>
        <row r="8">
          <cell r="B8" t="str">
            <v>Кондопожский ЦТ</v>
          </cell>
          <cell r="C8">
            <v>1.9883539269990058E-4</v>
          </cell>
        </row>
        <row r="9">
          <cell r="B9" t="str">
            <v>Костомукшский ЦТ</v>
          </cell>
          <cell r="C9">
            <v>3.314111486710413E-5</v>
          </cell>
        </row>
        <row r="10">
          <cell r="B10" t="str">
            <v>Лахденпохский ЦТ</v>
          </cell>
          <cell r="C10">
            <v>2.4061597690086623E-4</v>
          </cell>
        </row>
        <row r="11">
          <cell r="B11" t="str">
            <v>Лоухский ЦТ</v>
          </cell>
          <cell r="C11">
            <v>3.6951501154734414E-4</v>
          </cell>
        </row>
        <row r="12">
          <cell r="B12" t="str">
            <v>Медвежьегорский ЦТ</v>
          </cell>
          <cell r="C12">
            <v>0</v>
          </cell>
        </row>
        <row r="13">
          <cell r="B13" t="str">
            <v>Муезерский ЦТ</v>
          </cell>
          <cell r="C13">
            <v>2.2203425671389302E-3</v>
          </cell>
        </row>
        <row r="14">
          <cell r="B14" t="str">
            <v>Олонецкий ЦТ</v>
          </cell>
          <cell r="C14">
            <v>0</v>
          </cell>
        </row>
        <row r="15">
          <cell r="B15" t="str">
            <v>Петрозаводский ЦТ</v>
          </cell>
          <cell r="C15">
            <v>2.2039429249877361E-4</v>
          </cell>
        </row>
        <row r="16">
          <cell r="B16" t="str">
            <v>Питкяранский ЦТ</v>
          </cell>
          <cell r="C16">
            <v>0</v>
          </cell>
        </row>
        <row r="17">
          <cell r="B17" t="str">
            <v>Прионежский ЦТ</v>
          </cell>
          <cell r="C17">
            <v>0</v>
          </cell>
        </row>
        <row r="18">
          <cell r="B18" t="str">
            <v>Пряжинский ЦТ</v>
          </cell>
          <cell r="C18">
            <v>0</v>
          </cell>
        </row>
        <row r="19">
          <cell r="B19" t="str">
            <v>Пудожский ЦТ</v>
          </cell>
          <cell r="C19">
            <v>1.7608733932030288E-4</v>
          </cell>
        </row>
        <row r="20">
          <cell r="B20" t="str">
            <v>Сегежский ЦТ</v>
          </cell>
          <cell r="C20">
            <v>2.8301352804664063E-5</v>
          </cell>
        </row>
        <row r="21">
          <cell r="B21" t="str">
            <v>Сортавальский ЦТ</v>
          </cell>
          <cell r="C21">
            <v>0</v>
          </cell>
        </row>
        <row r="22">
          <cell r="B22" t="str">
            <v>Суоярвский ЦТ</v>
          </cell>
          <cell r="C22">
            <v>0</v>
          </cell>
        </row>
      </sheetData>
      <sheetData sheetId="4">
        <row r="5">
          <cell r="B5" t="str">
            <v>Беломорский ЦТ</v>
          </cell>
          <cell r="C5">
            <v>0</v>
          </cell>
        </row>
        <row r="6">
          <cell r="B6" t="str">
            <v>Калевальский ЦТ</v>
          </cell>
          <cell r="C6">
            <v>0</v>
          </cell>
        </row>
        <row r="7">
          <cell r="B7" t="str">
            <v>Кемский ЦТ</v>
          </cell>
          <cell r="C7">
            <v>0</v>
          </cell>
        </row>
        <row r="8">
          <cell r="B8" t="str">
            <v>Кондопожский ЦТ</v>
          </cell>
          <cell r="C8">
            <v>1.4</v>
          </cell>
        </row>
        <row r="9">
          <cell r="B9" t="str">
            <v>Костомукшский ЦТ</v>
          </cell>
          <cell r="C9">
            <v>0</v>
          </cell>
        </row>
        <row r="10">
          <cell r="B10" t="str">
            <v>Лахденпохский ЦТ</v>
          </cell>
          <cell r="C10">
            <v>0</v>
          </cell>
        </row>
        <row r="11">
          <cell r="B11" t="str">
            <v>Лоухский ЦТ</v>
          </cell>
          <cell r="C11">
            <v>0.21052631578947367</v>
          </cell>
        </row>
        <row r="12">
          <cell r="B12" t="str">
            <v>Медвежьегорский ЦТ</v>
          </cell>
          <cell r="C12">
            <v>0</v>
          </cell>
        </row>
        <row r="13">
          <cell r="B13" t="str">
            <v>Муезерский ЦТ</v>
          </cell>
          <cell r="C13">
            <v>0</v>
          </cell>
        </row>
        <row r="14">
          <cell r="B14" t="str">
            <v>Олонецкий ЦТ</v>
          </cell>
          <cell r="C14">
            <v>0</v>
          </cell>
        </row>
        <row r="15">
          <cell r="B15" t="str">
            <v>Петрозаводский ЦТ</v>
          </cell>
          <cell r="C15">
            <v>4.1333333333333337</v>
          </cell>
        </row>
        <row r="16">
          <cell r="B16" t="str">
            <v>Питкяранский ЦТ</v>
          </cell>
          <cell r="C16">
            <v>0</v>
          </cell>
        </row>
        <row r="17">
          <cell r="B17" t="str">
            <v>Прионежский ЦТ</v>
          </cell>
          <cell r="C17">
            <v>0</v>
          </cell>
        </row>
        <row r="18">
          <cell r="B18" t="str">
            <v>Пряжинский ЦТ</v>
          </cell>
          <cell r="C18">
            <v>0</v>
          </cell>
        </row>
        <row r="19">
          <cell r="B19" t="str">
            <v>Пудожский ЦТ</v>
          </cell>
          <cell r="C19">
            <v>0</v>
          </cell>
        </row>
        <row r="20">
          <cell r="B20" t="str">
            <v>Сегежский ЦТ</v>
          </cell>
          <cell r="C20">
            <v>0</v>
          </cell>
        </row>
        <row r="21">
          <cell r="B21" t="str">
            <v>Сортавальский ЦТ</v>
          </cell>
          <cell r="C21">
            <v>0</v>
          </cell>
        </row>
        <row r="22">
          <cell r="B22" t="str">
            <v>Суоярвский ЦТ</v>
          </cell>
          <cell r="C22">
            <v>0</v>
          </cell>
        </row>
      </sheetData>
      <sheetData sheetId="5">
        <row r="6">
          <cell r="B6" t="str">
            <v>Беломорский ЦТ</v>
          </cell>
          <cell r="C6">
            <v>6.4855048965561967E-5</v>
          </cell>
        </row>
        <row r="7">
          <cell r="B7" t="str">
            <v>Калевальский ЦТ</v>
          </cell>
          <cell r="C7">
            <v>0</v>
          </cell>
        </row>
        <row r="8">
          <cell r="B8" t="str">
            <v>Кемский ЦТ</v>
          </cell>
          <cell r="C8">
            <v>3.5058196606366565E-5</v>
          </cell>
        </row>
        <row r="9">
          <cell r="B9" t="str">
            <v>Кондопожский ЦТ</v>
          </cell>
          <cell r="C9">
            <v>5.6810112199971597E-5</v>
          </cell>
        </row>
        <row r="10">
          <cell r="B10" t="str">
            <v>Костомукшский ЦТ</v>
          </cell>
          <cell r="C10">
            <v>1.3256445946841652E-4</v>
          </cell>
        </row>
        <row r="11">
          <cell r="B11" t="str">
            <v>Лахденпохский ЦТ</v>
          </cell>
          <cell r="C11">
            <v>0</v>
          </cell>
        </row>
        <row r="12">
          <cell r="B12" t="str">
            <v>Лоухский ЦТ</v>
          </cell>
          <cell r="C12">
            <v>0</v>
          </cell>
        </row>
        <row r="13">
          <cell r="B13" t="str">
            <v>Медвежьегорский ЦТ</v>
          </cell>
          <cell r="C13">
            <v>3.6983616257997704E-5</v>
          </cell>
        </row>
        <row r="14">
          <cell r="B14" t="str">
            <v>Муезерский ЦТ</v>
          </cell>
          <cell r="C14">
            <v>1.0573059843518714E-4</v>
          </cell>
        </row>
        <row r="15">
          <cell r="B15" t="str">
            <v>Олонецкий ЦТ</v>
          </cell>
          <cell r="C15">
            <v>1.4932802389248383E-4</v>
          </cell>
        </row>
        <row r="16">
          <cell r="B16" t="str">
            <v>Петрозаводский ЦТ</v>
          </cell>
          <cell r="C16">
            <v>2.1328479919236157E-5</v>
          </cell>
        </row>
        <row r="17">
          <cell r="B17" t="str">
            <v>Питкяранский ЦТ</v>
          </cell>
          <cell r="C17">
            <v>5.83192395171167E-5</v>
          </cell>
        </row>
        <row r="18">
          <cell r="B18" t="str">
            <v>Прионежский ЦТ</v>
          </cell>
          <cell r="C18">
            <v>0</v>
          </cell>
        </row>
        <row r="19">
          <cell r="B19" t="str">
            <v>Пряжинский ЦТ</v>
          </cell>
          <cell r="C19">
            <v>0</v>
          </cell>
        </row>
        <row r="20">
          <cell r="B20" t="str">
            <v>Пудожский ЦТ</v>
          </cell>
          <cell r="C20">
            <v>0</v>
          </cell>
        </row>
        <row r="21">
          <cell r="B21" t="str">
            <v>Сегежский ЦТ</v>
          </cell>
          <cell r="C21">
            <v>0</v>
          </cell>
        </row>
        <row r="22">
          <cell r="B22" t="str">
            <v>Сортавальский ЦТ</v>
          </cell>
          <cell r="C22">
            <v>6.5331721817528507E-5</v>
          </cell>
        </row>
        <row r="23">
          <cell r="B23" t="str">
            <v>Суоярвский ЦТ</v>
          </cell>
          <cell r="C23">
            <v>0</v>
          </cell>
        </row>
      </sheetData>
      <sheetData sheetId="6">
        <row r="5">
          <cell r="B5" t="str">
            <v>Беломорский ЦТ</v>
          </cell>
          <cell r="C5">
            <v>2</v>
          </cell>
        </row>
        <row r="6">
          <cell r="B6" t="str">
            <v>Калевальский ЦТ</v>
          </cell>
          <cell r="C6">
            <v>4</v>
          </cell>
        </row>
        <row r="7">
          <cell r="B7" t="str">
            <v>Кемский ЦТ</v>
          </cell>
          <cell r="C7">
            <v>4</v>
          </cell>
        </row>
        <row r="8">
          <cell r="B8" t="str">
            <v>Кондопожский ЦТ</v>
          </cell>
          <cell r="C8">
            <v>1</v>
          </cell>
        </row>
        <row r="9">
          <cell r="B9" t="str">
            <v>Костомукшский ЦТ</v>
          </cell>
          <cell r="C9">
            <v>10</v>
          </cell>
        </row>
        <row r="10">
          <cell r="B10" t="str">
            <v>Лахденпохский ЦТ</v>
          </cell>
        </row>
        <row r="11">
          <cell r="B11" t="str">
            <v>Лоухский ЦТ</v>
          </cell>
        </row>
        <row r="12">
          <cell r="B12" t="str">
            <v>Медвежьегорский ЦТ</v>
          </cell>
          <cell r="C12">
            <v>4</v>
          </cell>
        </row>
        <row r="13">
          <cell r="B13" t="str">
            <v>Муезерский ЦТ</v>
          </cell>
          <cell r="C13">
            <v>2</v>
          </cell>
        </row>
        <row r="14">
          <cell r="B14" t="str">
            <v>Олонецкий ЦТ</v>
          </cell>
          <cell r="C14">
            <v>2</v>
          </cell>
        </row>
        <row r="15">
          <cell r="B15" t="str">
            <v>Петрозаводский ЦТ</v>
          </cell>
          <cell r="C15">
            <v>192</v>
          </cell>
        </row>
        <row r="16">
          <cell r="B16" t="str">
            <v>Питкяранский ЦТ</v>
          </cell>
          <cell r="C16">
            <v>2</v>
          </cell>
        </row>
        <row r="17">
          <cell r="B17" t="str">
            <v>Прионежский ЦТ</v>
          </cell>
        </row>
        <row r="18">
          <cell r="B18" t="str">
            <v>Пряжинский ЦТ</v>
          </cell>
        </row>
        <row r="19">
          <cell r="B19" t="str">
            <v>Пудожский ЦТ</v>
          </cell>
          <cell r="C19">
            <v>2</v>
          </cell>
        </row>
        <row r="20">
          <cell r="B20" t="str">
            <v>Сегежский ЦТ</v>
          </cell>
          <cell r="C20">
            <v>1</v>
          </cell>
        </row>
        <row r="21">
          <cell r="B21" t="str">
            <v>Сортавальский ЦТ</v>
          </cell>
          <cell r="C21">
            <v>3</v>
          </cell>
        </row>
        <row r="22">
          <cell r="B22" t="str">
            <v>Суоярвский ЦТ</v>
          </cell>
          <cell r="C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"/>
  <sheetViews>
    <sheetView tabSelected="1" topLeftCell="A4" zoomScale="85" zoomScaleNormal="85" workbookViewId="0">
      <selection activeCell="A13" sqref="A13"/>
    </sheetView>
  </sheetViews>
  <sheetFormatPr defaultRowHeight="14.5" x14ac:dyDescent="0.35"/>
  <cols>
    <col min="2" max="2" width="28.7265625" customWidth="1"/>
    <col min="3" max="3" width="15.453125" customWidth="1"/>
    <col min="4" max="4" width="5.26953125" customWidth="1"/>
    <col min="5" max="5" width="15.26953125" customWidth="1"/>
    <col min="6" max="6" width="5.1796875" customWidth="1"/>
    <col min="7" max="7" width="16.54296875" customWidth="1"/>
    <col min="8" max="8" width="5.1796875" customWidth="1"/>
    <col min="9" max="9" width="15" customWidth="1"/>
    <col min="10" max="10" width="5.453125" customWidth="1"/>
    <col min="11" max="11" width="15.7265625" customWidth="1"/>
    <col min="12" max="12" width="6.453125" customWidth="1"/>
    <col min="13" max="13" width="15" customWidth="1"/>
    <col min="14" max="14" width="4.81640625" customWidth="1"/>
    <col min="15" max="15" width="18.453125" customWidth="1"/>
    <col min="16" max="16" width="6" customWidth="1"/>
  </cols>
  <sheetData>
    <row r="1" spans="1:36" x14ac:dyDescent="0.3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36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4" spans="1:36" ht="17.5" x14ac:dyDescent="0.35">
      <c r="A4" s="44" t="s">
        <v>38</v>
      </c>
      <c r="B4" s="44" t="s">
        <v>37</v>
      </c>
      <c r="C4" s="43" t="s">
        <v>36</v>
      </c>
      <c r="D4" s="43"/>
      <c r="E4" s="43" t="s">
        <v>35</v>
      </c>
      <c r="F4" s="43"/>
      <c r="G4" s="43" t="s">
        <v>34</v>
      </c>
      <c r="H4" s="43"/>
      <c r="I4" s="43" t="s">
        <v>33</v>
      </c>
      <c r="J4" s="43"/>
      <c r="K4" s="43" t="s">
        <v>32</v>
      </c>
      <c r="L4" s="43"/>
      <c r="M4" s="43" t="s">
        <v>31</v>
      </c>
      <c r="N4" s="43"/>
      <c r="O4" s="43" t="s">
        <v>30</v>
      </c>
      <c r="P4" s="43"/>
      <c r="Q4" s="36" t="s">
        <v>29</v>
      </c>
      <c r="R4" s="36" t="s">
        <v>28</v>
      </c>
    </row>
    <row r="5" spans="1:36" ht="147" x14ac:dyDescent="0.35">
      <c r="A5" s="42"/>
      <c r="B5" s="42"/>
      <c r="C5" s="41" t="s">
        <v>27</v>
      </c>
      <c r="D5" s="40"/>
      <c r="E5" s="38" t="s">
        <v>26</v>
      </c>
      <c r="F5" s="39"/>
      <c r="G5" s="38" t="s">
        <v>25</v>
      </c>
      <c r="H5" s="39"/>
      <c r="I5" s="38" t="s">
        <v>24</v>
      </c>
      <c r="J5" s="39"/>
      <c r="K5" s="38" t="s">
        <v>23</v>
      </c>
      <c r="L5" s="39"/>
      <c r="M5" s="38" t="s">
        <v>22</v>
      </c>
      <c r="N5" s="39"/>
      <c r="O5" s="38" t="s">
        <v>21</v>
      </c>
      <c r="P5" s="37"/>
      <c r="Q5" s="36"/>
      <c r="R5" s="36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</row>
    <row r="6" spans="1:36" ht="18" x14ac:dyDescent="0.4">
      <c r="A6" s="15">
        <v>1</v>
      </c>
      <c r="B6" s="34" t="s">
        <v>20</v>
      </c>
      <c r="C6" s="33">
        <f>VLOOKUP(B6,'[1]Показатель 1'!$B$6:$C$23,2,1)</f>
        <v>5.9420596320575177E-2</v>
      </c>
      <c r="D6" s="31">
        <f>RANK(C6,$C$6:$C$23,0)</f>
        <v>4</v>
      </c>
      <c r="E6" s="33">
        <f>VLOOKUP(B6,'[1]Показатель 2'!$B$5:$C$22,2,1)</f>
        <v>6.2277580071174378E-2</v>
      </c>
      <c r="F6" s="31">
        <f>RANK(E6,$E$6:$E$23,0)</f>
        <v>1</v>
      </c>
      <c r="G6" s="33">
        <f>VLOOKUP(B6,'[1]Показатель 3'!$B$5:$C$22,2,1)</f>
        <v>3.70057094523155E-3</v>
      </c>
      <c r="H6" s="31">
        <f>RANK(G6,$G$6:$G$23,0)</f>
        <v>1</v>
      </c>
      <c r="I6" s="33">
        <f>VLOOKUP(B6,'[1]Показатель 4'!$B$5:$C$22,2,1)</f>
        <v>2.2203425671389302E-3</v>
      </c>
      <c r="J6" s="31">
        <f>RANK(I6,$I$6:$I$23,0)</f>
        <v>1</v>
      </c>
      <c r="K6" s="33">
        <f>VLOOKUP(B6,'[1]Показатель 5'!$B$5:$C$22,2,1)</f>
        <v>0</v>
      </c>
      <c r="L6" s="31">
        <f>RANK(K6,$K$6:$K$23,0)</f>
        <v>4</v>
      </c>
      <c r="M6" s="33">
        <f>VLOOKUP(B6,'[1]показатель 6'!$B$6:$C$23,2,1)</f>
        <v>1.0573059843518714E-4</v>
      </c>
      <c r="N6" s="31">
        <f>RANK(M6,$M$6:$M$23,0)</f>
        <v>3</v>
      </c>
      <c r="O6" s="32">
        <f>VLOOKUP(B6,'[1]Показатель 7'!$B$5:$C$22,2,1)</f>
        <v>2</v>
      </c>
      <c r="P6" s="31">
        <f>RANK(O6,$O$6:$O$23,0)</f>
        <v>7</v>
      </c>
      <c r="Q6" s="30">
        <f>D6+F6+H6+J6+L6+N6+P6</f>
        <v>21</v>
      </c>
      <c r="R6" s="29">
        <f>RANK(Q6,$Q$6:$Q$23,1)</f>
        <v>1</v>
      </c>
    </row>
    <row r="7" spans="1:36" ht="18" x14ac:dyDescent="0.4">
      <c r="A7" s="15">
        <v>2</v>
      </c>
      <c r="B7" s="28" t="s">
        <v>19</v>
      </c>
      <c r="C7" s="27">
        <f>VLOOKUP(B7,'[1]Показатель 1'!$B$6:$C$23,2,1)</f>
        <v>4.8036951501154737E-2</v>
      </c>
      <c r="D7" s="25">
        <f>RANK(C7,$C$6:$C$23,0)</f>
        <v>6</v>
      </c>
      <c r="E7" s="27">
        <f>VLOOKUP(B7,'[1]Показатель 2'!$B$5:$C$22,2,1)</f>
        <v>3.653846153846154E-2</v>
      </c>
      <c r="F7" s="25">
        <f>RANK(E7,$E$6:$E$23,0)</f>
        <v>2</v>
      </c>
      <c r="G7" s="27">
        <f>VLOOKUP(B7,'[1]Показатель 3'!$B$5:$C$22,2,1)</f>
        <v>1.7551963048498846E-3</v>
      </c>
      <c r="H7" s="25">
        <f>RANK(G7,$G$6:$G$23,0)</f>
        <v>3</v>
      </c>
      <c r="I7" s="27">
        <f>VLOOKUP(B7,'[1]Показатель 4'!$B$5:$C$22,2,1)</f>
        <v>3.6951501154734414E-4</v>
      </c>
      <c r="J7" s="25">
        <f>RANK(I7,$I$6:$I$23,0)</f>
        <v>2</v>
      </c>
      <c r="K7" s="27">
        <f>VLOOKUP(B7,'[1]Показатель 5'!$B$5:$C$22,2,1)</f>
        <v>0.21052631578947367</v>
      </c>
      <c r="L7" s="25">
        <f>RANK(K7,$K$6:$K$23,0)</f>
        <v>3</v>
      </c>
      <c r="M7" s="27">
        <f>VLOOKUP(B7,'[1]показатель 6'!$B$6:$C$23,2,1)</f>
        <v>0</v>
      </c>
      <c r="N7" s="25">
        <f>RANK(M7,$M$6:$M$23,0)</f>
        <v>11</v>
      </c>
      <c r="O7" s="26">
        <f>VLOOKUP(B7,'[1]Показатель 7'!$B$5:$C$22,2,1)</f>
        <v>0</v>
      </c>
      <c r="P7" s="25">
        <f>RANK(O7,$O$6:$O$23,0)</f>
        <v>15</v>
      </c>
      <c r="Q7" s="24">
        <f>D7+F7+H7+J7+L7+N7+P7</f>
        <v>42</v>
      </c>
      <c r="R7" s="23">
        <f>RANK(Q7,$Q$6:$Q$23,1)</f>
        <v>2</v>
      </c>
    </row>
    <row r="8" spans="1:36" ht="18" x14ac:dyDescent="0.4">
      <c r="A8" s="15">
        <v>3</v>
      </c>
      <c r="B8" s="22" t="s">
        <v>18</v>
      </c>
      <c r="C8" s="21">
        <f>VLOOKUP(B8,'[1]Показатель 1'!$B$6:$C$23,2,1)</f>
        <v>3.0986942400742359E-2</v>
      </c>
      <c r="D8" s="19">
        <f>RANK(C8,$C$6:$C$23,0)</f>
        <v>11</v>
      </c>
      <c r="E8" s="21">
        <f>VLOOKUP(B8,'[1]Показатель 2'!$B$5:$C$22,2,1)</f>
        <v>0</v>
      </c>
      <c r="F8" s="19">
        <f>RANK(E8,$E$6:$E$23,0)</f>
        <v>8</v>
      </c>
      <c r="G8" s="21">
        <f>VLOOKUP(B8,'[1]Показатель 3'!$B$5:$C$22,2,1)</f>
        <v>0</v>
      </c>
      <c r="H8" s="19">
        <f>RANK(G8,$G$6:$G$23,0)</f>
        <v>8</v>
      </c>
      <c r="I8" s="21">
        <f>VLOOKUP(B8,'[1]Показатель 4'!$B$5:$C$22,2,1)</f>
        <v>3.314111486710413E-5</v>
      </c>
      <c r="J8" s="19">
        <f>RANK(I8,$I$6:$I$23,0)</f>
        <v>8</v>
      </c>
      <c r="K8" s="21">
        <f>VLOOKUP(B8,'[1]Показатель 5'!$B$5:$C$22,2,1)</f>
        <v>0</v>
      </c>
      <c r="L8" s="19">
        <f>RANK(K8,$K$6:$K$23,0)</f>
        <v>4</v>
      </c>
      <c r="M8" s="21">
        <f>VLOOKUP(B8,'[1]показатель 6'!$B$6:$C$23,2,1)</f>
        <v>1.3256445946841652E-4</v>
      </c>
      <c r="N8" s="19">
        <f>RANK(M8,$M$6:$M$23,0)</f>
        <v>2</v>
      </c>
      <c r="O8" s="20">
        <f>VLOOKUP(B8,'[1]Показатель 7'!$B$5:$C$22,2,1)</f>
        <v>10</v>
      </c>
      <c r="P8" s="19">
        <f>RANK(O8,$O$6:$O$23,0)</f>
        <v>2</v>
      </c>
      <c r="Q8" s="18">
        <f>D8+F8+H8+J8+L8+N8+P8</f>
        <v>43</v>
      </c>
      <c r="R8" s="17">
        <f>RANK(Q8,$Q$6:$Q$23,1)</f>
        <v>3</v>
      </c>
    </row>
    <row r="9" spans="1:36" ht="18" x14ac:dyDescent="0.4">
      <c r="A9" s="15">
        <v>4</v>
      </c>
      <c r="B9" s="22" t="s">
        <v>17</v>
      </c>
      <c r="C9" s="21">
        <f>VLOOKUP(B9,'[1]Показатель 1'!$B$6:$C$23,2,1)</f>
        <v>5.5502085338466477E-2</v>
      </c>
      <c r="D9" s="19">
        <f>RANK(C9,$C$6:$C$23,0)</f>
        <v>5</v>
      </c>
      <c r="E9" s="21">
        <f>VLOOKUP(B9,'[1]Показатель 2'!$B$5:$C$22,2,1)</f>
        <v>3.3236994219653176E-2</v>
      </c>
      <c r="F9" s="19">
        <f>RANK(E9,$E$6:$E$23,0)</f>
        <v>3</v>
      </c>
      <c r="G9" s="21">
        <f>VLOOKUP(B9,'[1]Показатель 3'!$B$5:$C$22,2,1)</f>
        <v>1.8447224895733077E-3</v>
      </c>
      <c r="H9" s="19">
        <f>RANK(G9,$G$6:$G$23,0)</f>
        <v>2</v>
      </c>
      <c r="I9" s="21">
        <f>VLOOKUP(B9,'[1]Показатель 4'!$B$5:$C$22,2,1)</f>
        <v>2.4061597690086623E-4</v>
      </c>
      <c r="J9" s="19">
        <f>RANK(I9,$I$6:$I$23,0)</f>
        <v>3</v>
      </c>
      <c r="K9" s="21">
        <f>VLOOKUP(B9,'[1]Показатель 5'!$B$5:$C$22,2,1)</f>
        <v>0</v>
      </c>
      <c r="L9" s="19">
        <f>RANK(K9,$K$6:$K$23,0)</f>
        <v>4</v>
      </c>
      <c r="M9" s="21">
        <f>VLOOKUP(B9,'[1]показатель 6'!$B$6:$C$23,2,1)</f>
        <v>0</v>
      </c>
      <c r="N9" s="19">
        <f>RANK(M9,$M$6:$M$23,0)</f>
        <v>11</v>
      </c>
      <c r="O9" s="20">
        <f>VLOOKUP(B9,'[1]Показатель 7'!$B$5:$C$22,2,1)</f>
        <v>0</v>
      </c>
      <c r="P9" s="19">
        <f>RANK(O9,$O$6:$O$23,0)</f>
        <v>15</v>
      </c>
      <c r="Q9" s="18">
        <f>D9+F9+H9+J9+L9+N9+P9</f>
        <v>43</v>
      </c>
      <c r="R9" s="17">
        <f>RANK(Q9,$Q$6:$Q$23,1)</f>
        <v>3</v>
      </c>
    </row>
    <row r="10" spans="1:36" ht="18" x14ac:dyDescent="0.4">
      <c r="A10" s="15">
        <v>5</v>
      </c>
      <c r="B10" s="14" t="s">
        <v>16</v>
      </c>
      <c r="C10" s="13">
        <f>VLOOKUP(B10,'[1]Показатель 1'!$B$6:$C$23,2,1)</f>
        <v>3.2211333617383896E-2</v>
      </c>
      <c r="D10" s="11">
        <f>RANK(C10,$C$6:$C$23,0)</f>
        <v>10</v>
      </c>
      <c r="E10" s="13">
        <f>VLOOKUP(B10,'[1]Показатель 2'!$B$5:$C$22,2,1)</f>
        <v>4.4091710758377423E-3</v>
      </c>
      <c r="F10" s="11">
        <f>RANK(E10,$E$6:$E$23,0)</f>
        <v>4</v>
      </c>
      <c r="G10" s="13">
        <f>VLOOKUP(B10,'[1]Показатель 3'!$B$5:$C$22,2,1)</f>
        <v>1.42025280499929E-4</v>
      </c>
      <c r="H10" s="11">
        <f>RANK(G10,$G$6:$G$23,0)</f>
        <v>4</v>
      </c>
      <c r="I10" s="13">
        <f>VLOOKUP(B10,'[1]Показатель 4'!$B$5:$C$22,2,1)</f>
        <v>1.9883539269990058E-4</v>
      </c>
      <c r="J10" s="11">
        <f>RANK(I10,$I$6:$I$23,0)</f>
        <v>5</v>
      </c>
      <c r="K10" s="13">
        <f>VLOOKUP(B10,'[1]Показатель 5'!$B$5:$C$22,2,1)</f>
        <v>1.4</v>
      </c>
      <c r="L10" s="11">
        <f>RANK(K10,$K$6:$K$23,0)</f>
        <v>2</v>
      </c>
      <c r="M10" s="13">
        <f>VLOOKUP(B10,'[1]показатель 6'!$B$6:$C$23,2,1)</f>
        <v>5.6810112199971597E-5</v>
      </c>
      <c r="N10" s="11">
        <f>RANK(M10,$M$6:$M$23,0)</f>
        <v>7</v>
      </c>
      <c r="O10" s="12">
        <f>VLOOKUP(B10,'[1]Показатель 7'!$B$5:$C$22,2,1)</f>
        <v>1</v>
      </c>
      <c r="P10" s="11">
        <f>RANK(O10,$O$6:$O$23,0)</f>
        <v>12</v>
      </c>
      <c r="Q10" s="10">
        <f>D10+F10+H10+J10+L10+N10+P10</f>
        <v>44</v>
      </c>
      <c r="R10" s="16">
        <f>RANK(Q10,$Q$6:$Q$23,1)</f>
        <v>5</v>
      </c>
    </row>
    <row r="11" spans="1:36" ht="18" x14ac:dyDescent="0.4">
      <c r="A11" s="15">
        <v>6</v>
      </c>
      <c r="B11" s="14" t="s">
        <v>15</v>
      </c>
      <c r="C11" s="13">
        <f>VLOOKUP(B11,'[1]Показатель 1'!$B$6:$C$23,2,1)</f>
        <v>7.9933008526187579E-2</v>
      </c>
      <c r="D11" s="11">
        <f>RANK(C11,$C$6:$C$23,0)</f>
        <v>1</v>
      </c>
      <c r="E11" s="13">
        <f>VLOOKUP(B11,'[1]Показатель 2'!$B$5:$C$22,2,1)</f>
        <v>0</v>
      </c>
      <c r="F11" s="11">
        <f>RANK(E11,$E$6:$E$23,0)</f>
        <v>8</v>
      </c>
      <c r="G11" s="13">
        <f>VLOOKUP(B11,'[1]Показатель 3'!$B$5:$C$22,2,1)</f>
        <v>0</v>
      </c>
      <c r="H11" s="11">
        <f>RANK(G11,$G$6:$G$23,0)</f>
        <v>8</v>
      </c>
      <c r="I11" s="13">
        <f>VLOOKUP(B11,'[1]Показатель 4'!$B$5:$C$22,2,1)</f>
        <v>0</v>
      </c>
      <c r="J11" s="11">
        <f>RANK(I11,$I$6:$I$23,0)</f>
        <v>10</v>
      </c>
      <c r="K11" s="13">
        <f>VLOOKUP(B11,'[1]Показатель 5'!$B$5:$C$22,2,1)</f>
        <v>0</v>
      </c>
      <c r="L11" s="11">
        <f>RANK(K11,$K$6:$K$23,0)</f>
        <v>4</v>
      </c>
      <c r="M11" s="13">
        <f>VLOOKUP(B11,'[1]показатель 6'!$B$6:$C$23,2,1)</f>
        <v>0</v>
      </c>
      <c r="N11" s="11">
        <f>RANK(M11,$M$6:$M$23,0)</f>
        <v>11</v>
      </c>
      <c r="O11" s="12">
        <f>VLOOKUP(B11,'[1]Показатель 7'!$B$5:$C$22,2,1)</f>
        <v>4</v>
      </c>
      <c r="P11" s="11">
        <f>RANK(O11,$O$6:$O$23,0)</f>
        <v>3</v>
      </c>
      <c r="Q11" s="10">
        <f>D11+F11+H11+J11+L11+N11+P11</f>
        <v>45</v>
      </c>
      <c r="R11" s="16">
        <f>RANK(Q11,$Q$6:$Q$23,1)</f>
        <v>6</v>
      </c>
    </row>
    <row r="12" spans="1:36" ht="18" x14ac:dyDescent="0.4">
      <c r="A12" s="15">
        <v>7</v>
      </c>
      <c r="B12" s="14" t="s">
        <v>14</v>
      </c>
      <c r="C12" s="13">
        <f>VLOOKUP(B12,'[1]Показатель 1'!$B$6:$C$23,2,1)</f>
        <v>4.6988551518168241E-2</v>
      </c>
      <c r="D12" s="11">
        <f>RANK(C12,$C$6:$C$23,0)</f>
        <v>7</v>
      </c>
      <c r="E12" s="13">
        <f>VLOOKUP(B12,'[1]Показатель 2'!$B$5:$C$22,2,1)</f>
        <v>0</v>
      </c>
      <c r="F12" s="11">
        <f>RANK(E12,$E$6:$E$23,0)</f>
        <v>8</v>
      </c>
      <c r="G12" s="13">
        <f>VLOOKUP(B12,'[1]Показатель 3'!$B$5:$C$22,2,1)</f>
        <v>0</v>
      </c>
      <c r="H12" s="11">
        <f>RANK(G12,$G$6:$G$23,0)</f>
        <v>8</v>
      </c>
      <c r="I12" s="13">
        <f>VLOOKUP(B12,'[1]Показатель 4'!$B$5:$C$22,2,1)</f>
        <v>0</v>
      </c>
      <c r="J12" s="11">
        <f>RANK(I12,$I$6:$I$23,0)</f>
        <v>10</v>
      </c>
      <c r="K12" s="13">
        <f>VLOOKUP(B12,'[1]Показатель 5'!$B$5:$C$22,2,1)</f>
        <v>0</v>
      </c>
      <c r="L12" s="11">
        <f>RANK(K12,$K$6:$K$23,0)</f>
        <v>4</v>
      </c>
      <c r="M12" s="13">
        <f>VLOOKUP(B12,'[1]показатель 6'!$B$6:$C$23,2,1)</f>
        <v>1.4932802389248383E-4</v>
      </c>
      <c r="N12" s="11">
        <f>RANK(M12,$M$6:$M$23,0)</f>
        <v>1</v>
      </c>
      <c r="O12" s="12">
        <f>VLOOKUP(B12,'[1]Показатель 7'!$B$5:$C$22,2,1)</f>
        <v>2</v>
      </c>
      <c r="P12" s="11">
        <f>RANK(O12,$O$6:$O$23,0)</f>
        <v>7</v>
      </c>
      <c r="Q12" s="10">
        <f>D12+F12+H12+J12+L12+N12+P12</f>
        <v>45</v>
      </c>
      <c r="R12" s="16">
        <f>RANK(Q12,$Q$6:$Q$23,1)</f>
        <v>6</v>
      </c>
    </row>
    <row r="13" spans="1:36" ht="18" x14ac:dyDescent="0.4">
      <c r="A13" s="15">
        <v>8</v>
      </c>
      <c r="B13" s="14" t="s">
        <v>13</v>
      </c>
      <c r="C13" s="13">
        <f>VLOOKUP(B13,'[1]Показатель 1'!$B$6:$C$23,2,1)</f>
        <v>2.6998300831099768E-2</v>
      </c>
      <c r="D13" s="11">
        <f>RANK(C13,$C$6:$C$23,0)</f>
        <v>15</v>
      </c>
      <c r="E13" s="13">
        <f>VLOOKUP(B13,'[1]Показатель 2'!$B$5:$C$22,2,1)</f>
        <v>1.9749835418038184E-3</v>
      </c>
      <c r="F13" s="11">
        <f>RANK(E13,$E$6:$E$23,0)</f>
        <v>7</v>
      </c>
      <c r="G13" s="13">
        <f>VLOOKUP(B13,'[1]Показатель 3'!$B$5:$C$22,2,1)</f>
        <v>5.3321199798090392E-5</v>
      </c>
      <c r="H13" s="11">
        <f>RANK(G13,$G$6:$G$23,0)</f>
        <v>7</v>
      </c>
      <c r="I13" s="13">
        <f>VLOOKUP(B13,'[1]Показатель 4'!$B$5:$C$22,2,1)</f>
        <v>2.2039429249877361E-4</v>
      </c>
      <c r="J13" s="11">
        <f>RANK(I13,$I$6:$I$23,0)</f>
        <v>4</v>
      </c>
      <c r="K13" s="13">
        <f>VLOOKUP(B13,'[1]Показатель 5'!$B$5:$C$22,2,1)</f>
        <v>4.1333333333333337</v>
      </c>
      <c r="L13" s="11">
        <f>RANK(K13,$K$6:$K$23,0)</f>
        <v>1</v>
      </c>
      <c r="M13" s="13">
        <f>VLOOKUP(B13,'[1]показатель 6'!$B$6:$C$23,2,1)</f>
        <v>2.1328479919236157E-5</v>
      </c>
      <c r="N13" s="11">
        <f>RANK(M13,$M$6:$M$23,0)</f>
        <v>10</v>
      </c>
      <c r="O13" s="12">
        <f>VLOOKUP(B13,'[1]Показатель 7'!$B$5:$C$22,2,1)</f>
        <v>192</v>
      </c>
      <c r="P13" s="11">
        <f>RANK(O13,$O$6:$O$23,0)</f>
        <v>1</v>
      </c>
      <c r="Q13" s="10">
        <f>D13+F13+H13+J13+L13+N13+P13</f>
        <v>45</v>
      </c>
      <c r="R13" s="16">
        <f>RANK(Q13,$Q$6:$Q$23,1)</f>
        <v>6</v>
      </c>
    </row>
    <row r="14" spans="1:36" ht="18" x14ac:dyDescent="0.4">
      <c r="A14" s="15">
        <v>9</v>
      </c>
      <c r="B14" s="14" t="s">
        <v>12</v>
      </c>
      <c r="C14" s="13">
        <f>VLOOKUP(B14,'[1]Показатель 1'!$B$6:$C$23,2,1)</f>
        <v>4.2026071729684158E-2</v>
      </c>
      <c r="D14" s="11">
        <f>RANK(C14,$C$6:$C$23,0)</f>
        <v>8</v>
      </c>
      <c r="E14" s="13">
        <f>VLOOKUP(B14,'[1]Показатель 2'!$B$5:$C$22,2,1)</f>
        <v>0</v>
      </c>
      <c r="F14" s="11">
        <f>RANK(E14,$E$6:$E$23,0)</f>
        <v>8</v>
      </c>
      <c r="G14" s="13">
        <f>VLOOKUP(B14,'[1]Показатель 3'!$B$5:$C$22,2,1)</f>
        <v>0</v>
      </c>
      <c r="H14" s="11">
        <f>RANK(G14,$G$6:$G$23,0)</f>
        <v>8</v>
      </c>
      <c r="I14" s="13">
        <f>VLOOKUP(B14,'[1]Показатель 4'!$B$5:$C$22,2,1)</f>
        <v>6.4855048965561967E-5</v>
      </c>
      <c r="J14" s="11">
        <f>RANK(I14,$I$6:$I$23,0)</f>
        <v>7</v>
      </c>
      <c r="K14" s="13">
        <f>VLOOKUP(B14,'[1]Показатель 5'!$B$5:$C$22,2,1)</f>
        <v>0</v>
      </c>
      <c r="L14" s="11">
        <f>RANK(K14,$K$6:$K$23,0)</f>
        <v>4</v>
      </c>
      <c r="M14" s="13">
        <f>VLOOKUP(B14,'[1]показатель 6'!$B$6:$C$23,2,1)</f>
        <v>6.4855048965561967E-5</v>
      </c>
      <c r="N14" s="11">
        <f>RANK(M14,$M$6:$M$23,0)</f>
        <v>5</v>
      </c>
      <c r="O14" s="12">
        <f>VLOOKUP(B14,'[1]Показатель 7'!$B$5:$C$22,2,1)</f>
        <v>2</v>
      </c>
      <c r="P14" s="11">
        <f>RANK(O14,$O$6:$O$23,0)</f>
        <v>7</v>
      </c>
      <c r="Q14" s="10">
        <f>D14+F14+H14+J14+L14+N14+P14</f>
        <v>47</v>
      </c>
      <c r="R14" s="16">
        <f>RANK(Q14,$Q$6:$Q$23,1)</f>
        <v>9</v>
      </c>
    </row>
    <row r="15" spans="1:36" ht="18" x14ac:dyDescent="0.4">
      <c r="A15" s="15">
        <v>10</v>
      </c>
      <c r="B15" s="14" t="s">
        <v>11</v>
      </c>
      <c r="C15" s="13">
        <f>VLOOKUP(B15,'[1]Показатель 1'!$B$6:$C$23,2,1)</f>
        <v>2.9347889886717146E-2</v>
      </c>
      <c r="D15" s="11">
        <f>RANK(C15,$C$6:$C$23,0)</f>
        <v>12</v>
      </c>
      <c r="E15" s="13">
        <f>VLOOKUP(B15,'[1]Показатель 2'!$B$5:$C$22,2,1)</f>
        <v>4.0000000000000001E-3</v>
      </c>
      <c r="F15" s="11">
        <f>RANK(E15,$E$6:$E$23,0)</f>
        <v>5</v>
      </c>
      <c r="G15" s="13">
        <f>VLOOKUP(B15,'[1]Показатель 3'!$B$5:$C$22,2,1)</f>
        <v>1.1739155954686858E-4</v>
      </c>
      <c r="H15" s="11">
        <f>RANK(G15,$G$6:$G$23,0)</f>
        <v>6</v>
      </c>
      <c r="I15" s="13">
        <f>VLOOKUP(B15,'[1]Показатель 4'!$B$5:$C$22,2,1)</f>
        <v>1.7608733932030288E-4</v>
      </c>
      <c r="J15" s="11">
        <f>RANK(I15,$I$6:$I$23,0)</f>
        <v>6</v>
      </c>
      <c r="K15" s="13">
        <f>VLOOKUP(B15,'[1]Показатель 5'!$B$5:$C$22,2,1)</f>
        <v>0</v>
      </c>
      <c r="L15" s="11">
        <f>RANK(K15,$K$6:$K$23,0)</f>
        <v>4</v>
      </c>
      <c r="M15" s="13">
        <f>VLOOKUP(B15,'[1]показатель 6'!$B$6:$C$23,2,1)</f>
        <v>0</v>
      </c>
      <c r="N15" s="11">
        <f>RANK(M15,$M$6:$M$23,0)</f>
        <v>11</v>
      </c>
      <c r="O15" s="12">
        <f>VLOOKUP(B15,'[1]Показатель 7'!$B$5:$C$22,2,1)</f>
        <v>2</v>
      </c>
      <c r="P15" s="11">
        <f>RANK(O15,$O$6:$O$23,0)</f>
        <v>7</v>
      </c>
      <c r="Q15" s="10">
        <f>D15+F15+H15+J15+L15+N15+P15</f>
        <v>51</v>
      </c>
      <c r="R15" s="16">
        <f>RANK(Q15,$Q$6:$Q$23,1)</f>
        <v>10</v>
      </c>
    </row>
    <row r="16" spans="1:36" ht="18" x14ac:dyDescent="0.4">
      <c r="A16" s="15">
        <v>11</v>
      </c>
      <c r="B16" s="14" t="s">
        <v>10</v>
      </c>
      <c r="C16" s="13">
        <f>VLOOKUP(B16,'[1]Показатель 1'!$B$6:$C$23,2,1)</f>
        <v>3.5458097626406955E-2</v>
      </c>
      <c r="D16" s="11">
        <f>RANK(C16,$C$6:$C$23,0)</f>
        <v>9</v>
      </c>
      <c r="E16" s="13">
        <f>VLOOKUP(B16,'[1]Показатель 2'!$B$5:$C$22,2,1)</f>
        <v>0</v>
      </c>
      <c r="F16" s="11">
        <f>RANK(E16,$E$6:$E$23,0)</f>
        <v>8</v>
      </c>
      <c r="G16" s="13">
        <f>VLOOKUP(B16,'[1]Показатель 3'!$B$5:$C$22,2,1)</f>
        <v>0</v>
      </c>
      <c r="H16" s="11">
        <f>RANK(G16,$G$6:$G$23,0)</f>
        <v>8</v>
      </c>
      <c r="I16" s="13">
        <f>VLOOKUP(B16,'[1]Показатель 4'!$B$5:$C$22,2,1)</f>
        <v>0</v>
      </c>
      <c r="J16" s="11">
        <f>RANK(I16,$I$6:$I$23,0)</f>
        <v>10</v>
      </c>
      <c r="K16" s="13">
        <f>VLOOKUP(B16,'[1]Показатель 5'!$B$5:$C$22,2,1)</f>
        <v>0</v>
      </c>
      <c r="L16" s="11">
        <f>RANK(K16,$K$6:$K$23,0)</f>
        <v>4</v>
      </c>
      <c r="M16" s="13">
        <f>VLOOKUP(B16,'[1]показатель 6'!$B$6:$C$23,2,1)</f>
        <v>5.83192395171167E-5</v>
      </c>
      <c r="N16" s="11">
        <f>RANK(M16,$M$6:$M$23,0)</f>
        <v>6</v>
      </c>
      <c r="O16" s="12">
        <f>VLOOKUP(B16,'[1]Показатель 7'!$B$5:$C$22,2,1)</f>
        <v>2</v>
      </c>
      <c r="P16" s="11">
        <f>RANK(O16,$O$6:$O$23,0)</f>
        <v>7</v>
      </c>
      <c r="Q16" s="10">
        <f>D16+F16+H16+J16+L16+N16+P16</f>
        <v>52</v>
      </c>
      <c r="R16" s="16">
        <f>RANK(Q16,$Q$6:$Q$23,1)</f>
        <v>11</v>
      </c>
    </row>
    <row r="17" spans="1:18" ht="18" x14ac:dyDescent="0.4">
      <c r="A17" s="15">
        <v>12</v>
      </c>
      <c r="B17" s="14" t="s">
        <v>9</v>
      </c>
      <c r="C17" s="13">
        <f>VLOOKUP(B17,'[1]Показатель 1'!$B$6:$C$23,2,1)</f>
        <v>2.7896645216084669E-2</v>
      </c>
      <c r="D17" s="11">
        <f>RANK(C17,$C$6:$C$23,0)</f>
        <v>13</v>
      </c>
      <c r="E17" s="13">
        <f>VLOOKUP(B17,'[1]Показатель 2'!$B$5:$C$22,2,1)</f>
        <v>0</v>
      </c>
      <c r="F17" s="11">
        <f>RANK(E17,$E$6:$E$23,0)</f>
        <v>8</v>
      </c>
      <c r="G17" s="13">
        <f>VLOOKUP(B17,'[1]Показатель 3'!$B$5:$C$22,2,1)</f>
        <v>0</v>
      </c>
      <c r="H17" s="11">
        <f>RANK(G17,$G$6:$G$23,0)</f>
        <v>8</v>
      </c>
      <c r="I17" s="13">
        <f>VLOOKUP(B17,'[1]Показатель 4'!$B$5:$C$22,2,1)</f>
        <v>0</v>
      </c>
      <c r="J17" s="11">
        <f>RANK(I17,$I$6:$I$23,0)</f>
        <v>10</v>
      </c>
      <c r="K17" s="13">
        <f>VLOOKUP(B17,'[1]Показатель 5'!$B$5:$C$22,2,1)</f>
        <v>0</v>
      </c>
      <c r="L17" s="11">
        <f>RANK(K17,$K$6:$K$23,0)</f>
        <v>4</v>
      </c>
      <c r="M17" s="13">
        <f>VLOOKUP(B17,'[1]показатель 6'!$B$6:$C$23,2,1)</f>
        <v>6.5331721817528507E-5</v>
      </c>
      <c r="N17" s="11">
        <f>RANK(M17,$M$6:$M$23,0)</f>
        <v>4</v>
      </c>
      <c r="O17" s="12">
        <f>VLOOKUP(B17,'[1]Показатель 7'!$B$5:$C$22,2,1)</f>
        <v>3</v>
      </c>
      <c r="P17" s="11">
        <f>RANK(O17,$O$6:$O$23,0)</f>
        <v>6</v>
      </c>
      <c r="Q17" s="10">
        <f>D17+F17+H17+J17+L17+N17+P17</f>
        <v>53</v>
      </c>
      <c r="R17" s="16">
        <f>RANK(Q17,$Q$6:$Q$23,1)</f>
        <v>12</v>
      </c>
    </row>
    <row r="18" spans="1:18" ht="18" x14ac:dyDescent="0.4">
      <c r="A18" s="15">
        <v>13</v>
      </c>
      <c r="B18" s="14" t="s">
        <v>8</v>
      </c>
      <c r="C18" s="13">
        <f>VLOOKUP(B18,'[1]Показатель 1'!$B$6:$C$23,2,1)</f>
        <v>6.1103367654332087E-2</v>
      </c>
      <c r="D18" s="11">
        <f>RANK(C18,$C$6:$C$23,0)</f>
        <v>3</v>
      </c>
      <c r="E18" s="13">
        <f>VLOOKUP(B18,'[1]Показатель 2'!$B$5:$C$22,2,1)</f>
        <v>2.2075055187637969E-3</v>
      </c>
      <c r="F18" s="11">
        <f>RANK(E18,$E$6:$E$23,0)</f>
        <v>6</v>
      </c>
      <c r="G18" s="13">
        <f>VLOOKUP(B18,'[1]Показатель 3'!$B$5:$C$22,2,1)</f>
        <v>1.3488602131199137E-4</v>
      </c>
      <c r="H18" s="11">
        <f>RANK(G18,$G$6:$G$23,0)</f>
        <v>5</v>
      </c>
      <c r="I18" s="13">
        <f>VLOOKUP(B18,'[1]Показатель 4'!$B$5:$C$22,2,1)</f>
        <v>0</v>
      </c>
      <c r="J18" s="11">
        <f>RANK(I18,$I$6:$I$23,0)</f>
        <v>10</v>
      </c>
      <c r="K18" s="13">
        <f>VLOOKUP(B18,'[1]Показатель 5'!$B$5:$C$22,2,1)</f>
        <v>0</v>
      </c>
      <c r="L18" s="11">
        <f>RANK(K18,$K$6:$K$23,0)</f>
        <v>4</v>
      </c>
      <c r="M18" s="13">
        <f>VLOOKUP(B18,'[1]показатель 6'!$B$6:$C$23,2,1)</f>
        <v>0</v>
      </c>
      <c r="N18" s="11">
        <f>RANK(M18,$M$6:$M$23,0)</f>
        <v>11</v>
      </c>
      <c r="O18" s="12">
        <f>VLOOKUP(B18,'[1]Показатель 7'!$B$5:$C$22,2,1)</f>
        <v>0</v>
      </c>
      <c r="P18" s="11">
        <f>RANK(O18,$O$6:$O$23,0)</f>
        <v>15</v>
      </c>
      <c r="Q18" s="10">
        <f>D18+F18+H18+J18+L18+N18+P18</f>
        <v>54</v>
      </c>
      <c r="R18" s="16">
        <f>RANK(Q18,$Q$6:$Q$23,1)</f>
        <v>13</v>
      </c>
    </row>
    <row r="19" spans="1:18" ht="18" x14ac:dyDescent="0.4">
      <c r="A19" s="15">
        <v>14</v>
      </c>
      <c r="B19" s="14" t="s">
        <v>7</v>
      </c>
      <c r="C19" s="13">
        <f>VLOOKUP(B19,'[1]Показатель 1'!$B$6:$C$23,2,1)</f>
        <v>6.3579590752059531E-2</v>
      </c>
      <c r="D19" s="11">
        <f>RANK(C19,$C$6:$C$23,0)</f>
        <v>2</v>
      </c>
      <c r="E19" s="13">
        <f>VLOOKUP(B19,'[1]Показатель 2'!$B$5:$C$22,2,1)</f>
        <v>0</v>
      </c>
      <c r="F19" s="11">
        <f>RANK(E19,$E$6:$E$23,0)</f>
        <v>8</v>
      </c>
      <c r="G19" s="13">
        <f>VLOOKUP(B19,'[1]Показатель 3'!$B$5:$C$22,2,1)</f>
        <v>0</v>
      </c>
      <c r="H19" s="11">
        <f>RANK(G19,$G$6:$G$23,0)</f>
        <v>8</v>
      </c>
      <c r="I19" s="13">
        <f>VLOOKUP(B19,'[1]Показатель 4'!$B$5:$C$22,2,1)</f>
        <v>0</v>
      </c>
      <c r="J19" s="11">
        <f>RANK(I19,$I$6:$I$23,0)</f>
        <v>10</v>
      </c>
      <c r="K19" s="13">
        <f>VLOOKUP(B19,'[1]Показатель 5'!$B$5:$C$22,2,1)</f>
        <v>0</v>
      </c>
      <c r="L19" s="11">
        <f>RANK(K19,$K$6:$K$23,0)</f>
        <v>4</v>
      </c>
      <c r="M19" s="13">
        <f>VLOOKUP(B19,'[1]показатель 6'!$B$6:$C$23,2,1)</f>
        <v>0</v>
      </c>
      <c r="N19" s="11">
        <f>RANK(M19,$M$6:$M$23,0)</f>
        <v>11</v>
      </c>
      <c r="O19" s="12">
        <f>VLOOKUP(B19,'[1]Показатель 7'!$B$5:$C$22,2,1)</f>
        <v>1</v>
      </c>
      <c r="P19" s="11">
        <f>RANK(O19,$O$6:$O$23,0)</f>
        <v>12</v>
      </c>
      <c r="Q19" s="10">
        <f>D19+F19+H19+J19+L19+N19+P19</f>
        <v>55</v>
      </c>
      <c r="R19" s="16">
        <f>RANK(Q19,$Q$6:$Q$23,1)</f>
        <v>14</v>
      </c>
    </row>
    <row r="20" spans="1:18" ht="18" x14ac:dyDescent="0.4">
      <c r="A20" s="15">
        <v>15</v>
      </c>
      <c r="B20" s="14" t="s">
        <v>6</v>
      </c>
      <c r="C20" s="13">
        <f>VLOOKUP(B20,'[1]Показатель 1'!$B$6:$C$23,2,1)</f>
        <v>1.9712267465512776E-2</v>
      </c>
      <c r="D20" s="11">
        <f>RANK(C20,$C$6:$C$23,0)</f>
        <v>17</v>
      </c>
      <c r="E20" s="13">
        <f>VLOOKUP(B20,'[1]Показатель 2'!$B$5:$C$22,2,1)</f>
        <v>0</v>
      </c>
      <c r="F20" s="11">
        <f>RANK(E20,$E$6:$E$23,0)</f>
        <v>8</v>
      </c>
      <c r="G20" s="13">
        <f>VLOOKUP(B20,'[1]Показатель 3'!$B$5:$C$22,2,1)</f>
        <v>0</v>
      </c>
      <c r="H20" s="11">
        <f>RANK(G20,$G$6:$G$23,0)</f>
        <v>8</v>
      </c>
      <c r="I20" s="13">
        <f>VLOOKUP(B20,'[1]Показатель 4'!$B$5:$C$22,2,1)</f>
        <v>0</v>
      </c>
      <c r="J20" s="11">
        <f>RANK(I20,$I$6:$I$23,0)</f>
        <v>10</v>
      </c>
      <c r="K20" s="13">
        <f>VLOOKUP(B20,'[1]Показатель 5'!$B$5:$C$22,2,1)</f>
        <v>0</v>
      </c>
      <c r="L20" s="11">
        <f>RANK(K20,$K$6:$K$23,0)</f>
        <v>4</v>
      </c>
      <c r="M20" s="13">
        <f>VLOOKUP(B20,'[1]показатель 6'!$B$6:$C$23,2,1)</f>
        <v>3.6983616257997704E-5</v>
      </c>
      <c r="N20" s="11">
        <f>RANK(M20,$M$6:$M$23,0)</f>
        <v>8</v>
      </c>
      <c r="O20" s="12">
        <f>VLOOKUP(B20,'[1]Показатель 7'!$B$5:$C$22,2,1)</f>
        <v>4</v>
      </c>
      <c r="P20" s="11">
        <f>RANK(O20,$O$6:$O$23,0)</f>
        <v>3</v>
      </c>
      <c r="Q20" s="10">
        <f>D20+F20+H20+J20+L20+N20+P20</f>
        <v>58</v>
      </c>
      <c r="R20" s="9">
        <f>RANK(Q20,$Q$6:$Q$23,1)</f>
        <v>15</v>
      </c>
    </row>
    <row r="21" spans="1:18" ht="18" x14ac:dyDescent="0.4">
      <c r="A21" s="15">
        <v>16</v>
      </c>
      <c r="B21" s="14" t="s">
        <v>5</v>
      </c>
      <c r="C21" s="13">
        <f>VLOOKUP(B21,'[1]Показатель 1'!$B$6:$C$23,2,1)</f>
        <v>1.6687701584630486E-2</v>
      </c>
      <c r="D21" s="11">
        <f>RANK(C21,$C$6:$C$23,0)</f>
        <v>18</v>
      </c>
      <c r="E21" s="13">
        <f>VLOOKUP(B21,'[1]Показатель 2'!$B$5:$C$22,2,1)</f>
        <v>0</v>
      </c>
      <c r="F21" s="11">
        <f>RANK(E21,$E$6:$E$23,0)</f>
        <v>8</v>
      </c>
      <c r="G21" s="13">
        <f>VLOOKUP(B21,'[1]Показатель 3'!$B$5:$C$22,2,1)</f>
        <v>0</v>
      </c>
      <c r="H21" s="11">
        <f>RANK(G21,$G$6:$G$23,0)</f>
        <v>8</v>
      </c>
      <c r="I21" s="13">
        <f>VLOOKUP(B21,'[1]Показатель 4'!$B$5:$C$22,2,1)</f>
        <v>0</v>
      </c>
      <c r="J21" s="11">
        <f>RANK(I21,$I$6:$I$23,0)</f>
        <v>10</v>
      </c>
      <c r="K21" s="13">
        <f>VLOOKUP(B21,'[1]Показатель 5'!$B$5:$C$22,2,1)</f>
        <v>0</v>
      </c>
      <c r="L21" s="11">
        <f>RANK(K21,$K$6:$K$23,0)</f>
        <v>4</v>
      </c>
      <c r="M21" s="13">
        <f>VLOOKUP(B21,'[1]показатель 6'!$B$6:$C$23,2,1)</f>
        <v>3.5058196606366565E-5</v>
      </c>
      <c r="N21" s="11">
        <f>RANK(M21,$M$6:$M$23,0)</f>
        <v>9</v>
      </c>
      <c r="O21" s="12">
        <f>VLOOKUP(B21,'[1]Показатель 7'!$B$5:$C$22,2,1)</f>
        <v>4</v>
      </c>
      <c r="P21" s="11">
        <f>RANK(O21,$O$6:$O$23,0)</f>
        <v>3</v>
      </c>
      <c r="Q21" s="10">
        <f>D21+F21+H21+J21+L21+N21+P21</f>
        <v>60</v>
      </c>
      <c r="R21" s="16">
        <f>RANK(Q21,$Q$6:$Q$23,1)</f>
        <v>16</v>
      </c>
    </row>
    <row r="22" spans="1:18" ht="18" x14ac:dyDescent="0.4">
      <c r="A22" s="15">
        <v>17</v>
      </c>
      <c r="B22" s="14" t="s">
        <v>4</v>
      </c>
      <c r="C22" s="13">
        <f>VLOOKUP(B22,'[1]Показатель 1'!$B$6:$C$23,2,1)</f>
        <v>2.4027848531159791E-2</v>
      </c>
      <c r="D22" s="11">
        <f>RANK(C22,$C$6:$C$23,0)</f>
        <v>16</v>
      </c>
      <c r="E22" s="13">
        <f>VLOOKUP(B22,'[1]Показатель 2'!$B$5:$C$22,2,1)</f>
        <v>0</v>
      </c>
      <c r="F22" s="11">
        <f>RANK(E22,$E$6:$E$23,0)</f>
        <v>8</v>
      </c>
      <c r="G22" s="13">
        <f>VLOOKUP(B22,'[1]Показатель 3'!$B$5:$C$22,2,1)</f>
        <v>0</v>
      </c>
      <c r="H22" s="11">
        <f>RANK(G22,$G$6:$G$23,0)</f>
        <v>8</v>
      </c>
      <c r="I22" s="13">
        <f>VLOOKUP(B22,'[1]Показатель 4'!$B$5:$C$22,2,1)</f>
        <v>2.8301352804664063E-5</v>
      </c>
      <c r="J22" s="11">
        <f>RANK(I22,$I$6:$I$23,0)</f>
        <v>9</v>
      </c>
      <c r="K22" s="13">
        <f>VLOOKUP(B22,'[1]Показатель 5'!$B$5:$C$22,2,1)</f>
        <v>0</v>
      </c>
      <c r="L22" s="11">
        <f>RANK(K22,$K$6:$K$23,0)</f>
        <v>4</v>
      </c>
      <c r="M22" s="13">
        <f>VLOOKUP(B22,'[1]показатель 6'!$B$6:$C$23,2,1)</f>
        <v>0</v>
      </c>
      <c r="N22" s="11">
        <f>RANK(M22,$M$6:$M$23,0)</f>
        <v>11</v>
      </c>
      <c r="O22" s="12">
        <f>VLOOKUP(B22,'[1]Показатель 7'!$B$5:$C$22,2,1)</f>
        <v>1</v>
      </c>
      <c r="P22" s="11">
        <f>RANK(O22,$O$6:$O$23,0)</f>
        <v>12</v>
      </c>
      <c r="Q22" s="10">
        <f>D22+F22+H22+J22+L22+N22+P22</f>
        <v>68</v>
      </c>
      <c r="R22" s="16">
        <f>RANK(Q22,$Q$6:$Q$23,1)</f>
        <v>17</v>
      </c>
    </row>
    <row r="23" spans="1:18" ht="18" x14ac:dyDescent="0.4">
      <c r="A23" s="15">
        <v>18</v>
      </c>
      <c r="B23" s="14" t="s">
        <v>3</v>
      </c>
      <c r="C23" s="13">
        <f>VLOOKUP(B23,'[1]Показатель 1'!$B$6:$C$23,2,1)</f>
        <v>2.7021291646035228E-2</v>
      </c>
      <c r="D23" s="11">
        <f>RANK(C23,$C$6:$C$23,0)</f>
        <v>14</v>
      </c>
      <c r="E23" s="13">
        <f>VLOOKUP(B23,'[1]Показатель 2'!$B$5:$C$22,2,1)</f>
        <v>0</v>
      </c>
      <c r="F23" s="11">
        <f>RANK(E23,$E$6:$E$23,0)</f>
        <v>8</v>
      </c>
      <c r="G23" s="13">
        <f>VLOOKUP(B23,'[1]Показатель 3'!$B$5:$C$22,2,1)</f>
        <v>0</v>
      </c>
      <c r="H23" s="11">
        <f>RANK(G23,$G$6:$G$23,0)</f>
        <v>8</v>
      </c>
      <c r="I23" s="13">
        <f>VLOOKUP(B23,'[1]Показатель 4'!$B$5:$C$22,2,1)</f>
        <v>0</v>
      </c>
      <c r="J23" s="11">
        <f>RANK(I23,$I$6:$I$23,0)</f>
        <v>10</v>
      </c>
      <c r="K23" s="13">
        <f>VLOOKUP(B23,'[1]Показатель 5'!$B$5:$C$22,2,1)</f>
        <v>0</v>
      </c>
      <c r="L23" s="11">
        <f>RANK(K23,$K$6:$K$23,0)</f>
        <v>4</v>
      </c>
      <c r="M23" s="13">
        <f>VLOOKUP(B23,'[1]показатель 6'!$B$6:$C$23,2,1)</f>
        <v>0</v>
      </c>
      <c r="N23" s="11">
        <f>RANK(M23,$M$6:$M$23,0)</f>
        <v>11</v>
      </c>
      <c r="O23" s="12">
        <f>VLOOKUP(B23,'[1]Показатель 7'!$B$5:$C$22,2,1)</f>
        <v>0</v>
      </c>
      <c r="P23" s="11">
        <f>RANK(O23,$O$6:$O$23,0)</f>
        <v>15</v>
      </c>
      <c r="Q23" s="10">
        <f>D23+F23+H23+J23+L23+N23+P23</f>
        <v>70</v>
      </c>
      <c r="R23" s="9">
        <f>RANK(Q23,$Q$6:$Q$23,1)</f>
        <v>18</v>
      </c>
    </row>
    <row r="24" spans="1:18" ht="17.5" x14ac:dyDescent="0.35">
      <c r="A24" s="8"/>
      <c r="B24" s="7" t="s">
        <v>2</v>
      </c>
      <c r="C24" s="6"/>
      <c r="D24" s="6"/>
      <c r="E24" s="5"/>
      <c r="F24" s="5"/>
      <c r="G24" s="5"/>
      <c r="H24" s="5"/>
      <c r="I24" s="5"/>
      <c r="J24" s="5"/>
      <c r="K24" s="5"/>
      <c r="L24" s="5"/>
      <c r="M24" s="5"/>
      <c r="N24" s="4"/>
      <c r="O24" s="3"/>
      <c r="P24" s="3"/>
      <c r="Q24" s="2"/>
      <c r="R24" s="2"/>
    </row>
    <row r="26" spans="1:18" ht="15.5" x14ac:dyDescent="0.35">
      <c r="B26" s="1" t="s">
        <v>1</v>
      </c>
      <c r="E26" t="s">
        <v>0</v>
      </c>
    </row>
  </sheetData>
  <mergeCells count="5">
    <mergeCell ref="B4:B5"/>
    <mergeCell ref="A4:A5"/>
    <mergeCell ref="Q4:Q5"/>
    <mergeCell ref="R4:R5"/>
    <mergeCell ref="A1:R2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3 квартал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2022-11-29T06:52:13Z</dcterms:created>
  <dcterms:modified xsi:type="dcterms:W3CDTF">2022-11-29T06:52:29Z</dcterms:modified>
</cp:coreProperties>
</file>