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Рейтинг" sheetId="1" r:id="rId1"/>
  </sheets>
  <definedNames>
    <definedName name="_xlnm._FilterDatabase" localSheetId="0" hidden="1">Рейтинг!$A$2:$V$85</definedName>
    <definedName name="_xlnm.Print_Area" localSheetId="0">Рейтинг!$A$1:$V$20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" l="1"/>
  <c r="G3" i="1"/>
  <c r="G5" i="1"/>
  <c r="G6" i="1"/>
  <c r="G8" i="1"/>
  <c r="G7" i="1"/>
  <c r="G10" i="1"/>
  <c r="G9" i="1"/>
  <c r="G12" i="1"/>
  <c r="G11" i="1"/>
  <c r="G13" i="1"/>
  <c r="G14" i="1"/>
  <c r="G15" i="1"/>
  <c r="G16" i="1"/>
  <c r="G17" i="1"/>
  <c r="G18" i="1"/>
  <c r="G20" i="1"/>
  <c r="G19" i="1"/>
  <c r="G4" i="1"/>
  <c r="D3" i="1"/>
  <c r="D5" i="1"/>
  <c r="D6" i="1"/>
  <c r="D8" i="1"/>
  <c r="D7" i="1"/>
  <c r="D10" i="1"/>
  <c r="D9" i="1"/>
  <c r="D12" i="1"/>
  <c r="D11" i="1"/>
  <c r="D13" i="1"/>
  <c r="D14" i="1"/>
  <c r="D15" i="1"/>
  <c r="D16" i="1"/>
  <c r="D17" i="1"/>
  <c r="D18" i="1"/>
  <c r="D20" i="1"/>
  <c r="D19" i="1"/>
  <c r="D4" i="1"/>
  <c r="N19" i="1"/>
  <c r="N6" i="1"/>
  <c r="N5" i="1"/>
  <c r="N13" i="1"/>
  <c r="N4" i="1"/>
  <c r="N7" i="1"/>
  <c r="N8" i="1"/>
  <c r="N14" i="1"/>
  <c r="N9" i="1"/>
  <c r="N10" i="1"/>
  <c r="N17" i="1"/>
  <c r="N12" i="1"/>
  <c r="N16" i="1"/>
  <c r="N3" i="1"/>
  <c r="N15" i="1"/>
  <c r="N18" i="1"/>
  <c r="N11" i="1"/>
  <c r="L6" i="1"/>
  <c r="L5" i="1"/>
  <c r="L13" i="1"/>
  <c r="L4" i="1"/>
  <c r="L7" i="1"/>
  <c r="L8" i="1"/>
  <c r="L14" i="1"/>
  <c r="L9" i="1"/>
  <c r="L10" i="1"/>
  <c r="L17" i="1"/>
  <c r="L12" i="1"/>
  <c r="L16" i="1"/>
  <c r="L3" i="1"/>
  <c r="L20" i="1"/>
  <c r="L15" i="1"/>
  <c r="L18" i="1"/>
  <c r="L19" i="1"/>
  <c r="L11" i="1"/>
  <c r="I6" i="1"/>
  <c r="I5" i="1"/>
  <c r="I13" i="1"/>
  <c r="I7" i="1"/>
  <c r="I8" i="1"/>
  <c r="I14" i="1"/>
  <c r="I9" i="1"/>
  <c r="I10" i="1"/>
  <c r="I17" i="1"/>
  <c r="I12" i="1"/>
  <c r="I16" i="1"/>
  <c r="I3" i="1"/>
  <c r="I20" i="1"/>
  <c r="I15" i="1"/>
  <c r="I18" i="1"/>
  <c r="I19" i="1"/>
  <c r="I11" i="1"/>
  <c r="R14" i="1" l="1"/>
  <c r="R15" i="1" l="1"/>
  <c r="R7" i="1"/>
  <c r="R4" i="1"/>
  <c r="R19" i="1"/>
  <c r="R9" i="1"/>
  <c r="R3" i="1"/>
  <c r="R8" i="1"/>
  <c r="R20" i="1"/>
  <c r="R11" i="1"/>
  <c r="R10" i="1"/>
  <c r="R12" i="1"/>
  <c r="R6" i="1"/>
  <c r="R18" i="1"/>
  <c r="R13" i="1"/>
  <c r="R17" i="1"/>
  <c r="R16" i="1"/>
  <c r="R5" i="1"/>
  <c r="H19" i="1" l="1"/>
  <c r="H3" i="1"/>
  <c r="H15" i="1"/>
  <c r="H20" i="1"/>
  <c r="H10" i="1"/>
  <c r="H17" i="1"/>
  <c r="H4" i="1"/>
  <c r="H5" i="1"/>
  <c r="H13" i="1"/>
  <c r="H18" i="1"/>
  <c r="H12" i="1"/>
  <c r="H16" i="1"/>
  <c r="H6" i="1"/>
  <c r="H9" i="1"/>
  <c r="H14" i="1"/>
  <c r="H11" i="1"/>
  <c r="H8" i="1"/>
  <c r="H7" i="1"/>
  <c r="T10" i="1"/>
  <c r="T3" i="1"/>
  <c r="T19" i="1"/>
  <c r="T4" i="1"/>
  <c r="T17" i="1"/>
  <c r="T13" i="1"/>
  <c r="T18" i="1"/>
  <c r="T16" i="1"/>
  <c r="T7" i="1"/>
  <c r="T14" i="1"/>
  <c r="T6" i="1"/>
  <c r="T11" i="1"/>
  <c r="T5" i="1"/>
  <c r="T9" i="1"/>
  <c r="T20" i="1"/>
  <c r="T15" i="1"/>
  <c r="T8" i="1"/>
  <c r="T12" i="1"/>
  <c r="O4" i="1"/>
  <c r="O13" i="1"/>
  <c r="O19" i="1"/>
  <c r="O6" i="1"/>
  <c r="O17" i="1"/>
  <c r="O3" i="1"/>
  <c r="O16" i="1"/>
  <c r="O14" i="1"/>
  <c r="O9" i="1"/>
  <c r="O7" i="1"/>
  <c r="M19" i="1"/>
  <c r="O11" i="1"/>
  <c r="O5" i="1"/>
  <c r="O15" i="1"/>
  <c r="O18" i="1"/>
  <c r="O12" i="1"/>
  <c r="O8" i="1"/>
  <c r="O10" i="1"/>
  <c r="O20" i="1"/>
  <c r="E4" i="1"/>
  <c r="J17" i="1"/>
  <c r="E19" i="1"/>
  <c r="E6" i="1"/>
  <c r="J12" i="1"/>
  <c r="J7" i="1"/>
  <c r="M20" i="1"/>
  <c r="J8" i="1"/>
  <c r="E13" i="1"/>
  <c r="U13" i="1" s="1"/>
  <c r="M3" i="1"/>
  <c r="M5" i="1"/>
  <c r="J9" i="1"/>
  <c r="E16" i="1"/>
  <c r="E10" i="1"/>
  <c r="E12" i="1"/>
  <c r="E14" i="1"/>
  <c r="M10" i="1"/>
  <c r="M13" i="1"/>
  <c r="M18" i="1"/>
  <c r="M14" i="1"/>
  <c r="M11" i="1"/>
  <c r="M4" i="1"/>
  <c r="M6" i="1"/>
  <c r="J13" i="1"/>
  <c r="J18" i="1"/>
  <c r="J3" i="1"/>
  <c r="M17" i="1"/>
  <c r="M8" i="1"/>
  <c r="J16" i="1"/>
  <c r="E5" i="1"/>
  <c r="J20" i="1"/>
  <c r="J15" i="1"/>
  <c r="E15" i="1"/>
  <c r="U15" i="1" s="1"/>
  <c r="M15" i="1"/>
  <c r="E11" i="1"/>
  <c r="U11" i="1" s="1"/>
  <c r="J19" i="1"/>
  <c r="M12" i="1"/>
  <c r="M7" i="1"/>
  <c r="E20" i="1"/>
  <c r="E3" i="1"/>
  <c r="J10" i="1"/>
  <c r="M9" i="1"/>
  <c r="E18" i="1"/>
  <c r="E9" i="1"/>
  <c r="J5" i="1"/>
  <c r="E8" i="1"/>
  <c r="U8" i="1" s="1"/>
  <c r="J6" i="1"/>
  <c r="E17" i="1"/>
  <c r="J14" i="1"/>
  <c r="J11" i="1"/>
  <c r="J4" i="1"/>
  <c r="E7" i="1"/>
  <c r="M16" i="1"/>
  <c r="U18" i="1" l="1"/>
  <c r="U20" i="1"/>
  <c r="U19" i="1"/>
  <c r="U12" i="1"/>
  <c r="U16" i="1"/>
  <c r="U4" i="1"/>
  <c r="U7" i="1"/>
  <c r="U17" i="1"/>
  <c r="U9" i="1"/>
  <c r="U3" i="1"/>
  <c r="U5" i="1"/>
  <c r="U14" i="1"/>
  <c r="U10" i="1"/>
  <c r="U6" i="1"/>
  <c r="V11" i="1" l="1"/>
  <c r="V12" i="1"/>
  <c r="V13" i="1"/>
  <c r="V17" i="1"/>
  <c r="V4" i="1"/>
  <c r="V16" i="1"/>
  <c r="V10" i="1"/>
  <c r="V6" i="1"/>
  <c r="V5" i="1"/>
  <c r="V7" i="1"/>
  <c r="V15" i="1"/>
  <c r="V9" i="1"/>
  <c r="V18" i="1"/>
  <c r="V3" i="1"/>
  <c r="V19" i="1"/>
  <c r="V14" i="1"/>
  <c r="V20" i="1"/>
  <c r="V8" i="1"/>
</calcChain>
</file>

<file path=xl/sharedStrings.xml><?xml version="1.0" encoding="utf-8"?>
<sst xmlns="http://schemas.openxmlformats.org/spreadsheetml/2006/main" count="47" uniqueCount="42">
  <si>
    <t>ВСЕГО БАЛЛОВ</t>
  </si>
  <si>
    <t>Баллы</t>
  </si>
  <si>
    <t>Общая численность населения Российской Федерации в возрасте от 6 лет, проживающего на территории субъекта Российской Федерации</t>
  </si>
  <si>
    <t>Население, зарегистрированное в электронной базе данных, относящихся к реализации комплекса ГТО</t>
  </si>
  <si>
    <t>Население, принявшее участие в выполнении нормативов испытаний (тестов) комплекса ГТО</t>
  </si>
  <si>
    <t>Критерий №1</t>
  </si>
  <si>
    <t>Критерий №2</t>
  </si>
  <si>
    <t>Критерий №3</t>
  </si>
  <si>
    <t>Доля населения, выполнившего нормативы испытаний (тестов) комплекса ГТО на знаки отличия, от общей численности населения, принявшего участие в выполнении нормативов испытаний (тестов) комплекса ГТО</t>
  </si>
  <si>
    <t>Критерий №5</t>
  </si>
  <si>
    <t>Критерий №4</t>
  </si>
  <si>
    <t>Критерий №6</t>
  </si>
  <si>
    <t>Критерий №7</t>
  </si>
  <si>
    <t>Количество опубликованных материалов по вопросам внедрения комплекса ГТО в региональных средствах массовой информации за оцениваемый период</t>
  </si>
  <si>
    <t xml:space="preserve">Доля населения, зарегистрированного в электронной базе данных, от общей численности населения в возрасте от 6 лет, проживающего на территории субъекта Российской Федерации </t>
  </si>
  <si>
    <t>Доля населения, принявшего участие в выполнении нормативов испытаний (тестов) комплекса ГТО от общей численности населения, проживающего на территории субъекта Российской Федерации зарегистрированного в электронной базе данных</t>
  </si>
  <si>
    <t>Доля населения, принявшего участие в выполнении нормативов испытаний (тестов) комплекса ГТО, от численности населения проживающего на территории субъекта Российской Федерации в возрасте от 6 лет</t>
  </si>
  <si>
    <t>Доля населения, выполнившего нормативы испытаний (тестов) комплекса ГТО на знаки отличия, от общей численности населения проживающего на территории субъекта Российской Федерации в возрасте от 6 лет</t>
  </si>
  <si>
    <t>Ставки в центрах тестирования (или структурных подразделениях организаций, наделенных правом по оценке выполнения нормативов испытаний (тестов) комплекса ГТО) для оказания государственной услуги населению</t>
  </si>
  <si>
    <t>Доля населения, проживающего на территории субъекта Российской Федерации, в возрасте от 6 лет, приходящегося на одну ставку штатного расписания центров тестирования (или структурных подразделениях организаций, наделенных правом по оценке выполнения нормативов испытаний (тестов) комплекса ГТО) для оказания государственной услуги населению</t>
  </si>
  <si>
    <t>Население, приходящееся на одну ставку штатного расписания центров тестирования</t>
  </si>
  <si>
    <t>Общее количество знаков</t>
  </si>
  <si>
    <t>Наименование региона Российская Федерация</t>
  </si>
  <si>
    <t>Место в рейтинге на 1 апреля 2018 года</t>
  </si>
  <si>
    <t>Петрозаводский городской округ</t>
  </si>
  <si>
    <t>Костомукшский городской округ</t>
  </si>
  <si>
    <t>Беломорский муниципальный район</t>
  </si>
  <si>
    <t>Калевальский муниципальный район</t>
  </si>
  <si>
    <t>Кемский муниципальный район</t>
  </si>
  <si>
    <t>Кондопожский муниципальный район</t>
  </si>
  <si>
    <t>Лахденпохский муниципальный район</t>
  </si>
  <si>
    <t>Лоухский муниципальный район</t>
  </si>
  <si>
    <t>Медвежьегорский муниципальный район</t>
  </si>
  <si>
    <t>Олонецкий муниципальный район</t>
  </si>
  <si>
    <t>Питкяранский муниципальный район</t>
  </si>
  <si>
    <t>Прионежский муниципальный район</t>
  </si>
  <si>
    <t>Пряжинский муниципальный район</t>
  </si>
  <si>
    <t>Пудожский муниципальный район</t>
  </si>
  <si>
    <t>Сегежский муниципальный район</t>
  </si>
  <si>
    <t>Сортавальский муниципальный район</t>
  </si>
  <si>
    <t>Суоярвский муниципальный район</t>
  </si>
  <si>
    <t>Муезерский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</si>
</sst>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b/>
      <sz val="22"/>
      <color theme="1"/>
      <name val="Arial"/>
      <family val="2"/>
      <charset val="204"/>
    </font>
    <font>
      <sz val="1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/>
  </cellStyleXfs>
  <cellXfs count="3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Border="1" applyAlignment="1">
      <alignment vertical="center"/>
    </xf>
    <xf numFmtId="0" fontId="7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textRotation="255" wrapText="1"/>
    </xf>
    <xf numFmtId="0" fontId="9" fillId="2" borderId="1" xfId="0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horizontal="center" vertical="center"/>
    </xf>
    <xf numFmtId="164" fontId="9" fillId="4" borderId="1" xfId="3" applyNumberFormat="1" applyFont="1" applyFill="1" applyBorder="1" applyAlignment="1">
      <alignment horizontal="center" vertical="center"/>
    </xf>
    <xf numFmtId="10" fontId="9" fillId="3" borderId="1" xfId="2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5" fontId="9" fillId="3" borderId="1" xfId="2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165" fontId="9" fillId="2" borderId="1" xfId="2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</cellXfs>
  <cellStyles count="19">
    <cellStyle name="Normal 2" xfId="18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Обычный" xfId="0" builtinId="0"/>
    <cellStyle name="Обычный 2" xfId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Процентный" xfId="2" builtinId="5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85"/>
  <sheetViews>
    <sheetView showGridLines="0" tabSelected="1" zoomScale="50" zoomScaleNormal="50" zoomScalePageLayoutView="50" workbookViewId="0">
      <selection activeCell="K16" sqref="K16"/>
    </sheetView>
  </sheetViews>
  <sheetFormatPr defaultColWidth="8.85546875" defaultRowHeight="15.75" x14ac:dyDescent="0.25"/>
  <cols>
    <col min="1" max="1" width="74.42578125" style="9" customWidth="1"/>
    <col min="2" max="2" width="20.42578125" style="1" customWidth="1"/>
    <col min="3" max="3" width="21.42578125" style="5" customWidth="1"/>
    <col min="4" max="4" width="24.140625" style="1" customWidth="1"/>
    <col min="5" max="5" width="6.140625" style="7" customWidth="1"/>
    <col min="6" max="6" width="20.28515625" style="5" customWidth="1"/>
    <col min="7" max="7" width="30.28515625" style="5" customWidth="1"/>
    <col min="8" max="8" width="6" style="8" customWidth="1"/>
    <col min="9" max="9" width="30.28515625" style="5" customWidth="1"/>
    <col min="10" max="10" width="6.42578125" style="8" customWidth="1"/>
    <col min="11" max="11" width="16" style="5" customWidth="1"/>
    <col min="12" max="12" width="28.7109375" style="1" customWidth="1"/>
    <col min="13" max="13" width="6.42578125" style="7" customWidth="1"/>
    <col min="14" max="14" width="26" style="1" customWidth="1"/>
    <col min="15" max="15" width="6.7109375" style="7" customWidth="1"/>
    <col min="16" max="16" width="22.28515625" style="1" customWidth="1"/>
    <col min="17" max="17" width="24.140625" style="1" customWidth="1"/>
    <col min="18" max="18" width="33" style="2" customWidth="1"/>
    <col min="19" max="19" width="19.42578125" style="1" customWidth="1"/>
    <col min="20" max="20" width="6.42578125" style="7" customWidth="1"/>
    <col min="21" max="21" width="21.5703125" style="2" customWidth="1"/>
    <col min="22" max="22" width="20.85546875" style="2" customWidth="1"/>
    <col min="23" max="238" width="8.85546875" style="5"/>
    <col min="239" max="16384" width="8.85546875" style="1"/>
  </cols>
  <sheetData>
    <row r="1" spans="1:238" s="3" customFormat="1" ht="14.25" customHeight="1" x14ac:dyDescent="0.25">
      <c r="A1" s="10" t="s">
        <v>22</v>
      </c>
      <c r="B1" s="11"/>
      <c r="C1" s="11"/>
      <c r="D1" s="12" t="s">
        <v>5</v>
      </c>
      <c r="E1" s="12"/>
      <c r="F1" s="11"/>
      <c r="G1" s="12" t="s">
        <v>6</v>
      </c>
      <c r="H1" s="12"/>
      <c r="I1" s="12" t="s">
        <v>7</v>
      </c>
      <c r="J1" s="12"/>
      <c r="K1" s="11"/>
      <c r="L1" s="12" t="s">
        <v>10</v>
      </c>
      <c r="M1" s="12"/>
      <c r="N1" s="12" t="s">
        <v>9</v>
      </c>
      <c r="O1" s="12"/>
      <c r="P1" s="11"/>
      <c r="Q1" s="11"/>
      <c r="R1" s="12" t="s">
        <v>11</v>
      </c>
      <c r="S1" s="13" t="s">
        <v>12</v>
      </c>
      <c r="T1" s="12"/>
      <c r="U1" s="14"/>
      <c r="V1" s="15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</row>
    <row r="2" spans="1:238" s="3" customFormat="1" ht="309" customHeight="1" x14ac:dyDescent="0.25">
      <c r="A2" s="10"/>
      <c r="B2" s="11" t="s">
        <v>2</v>
      </c>
      <c r="C2" s="11" t="s">
        <v>3</v>
      </c>
      <c r="D2" s="16" t="s">
        <v>14</v>
      </c>
      <c r="E2" s="17" t="s">
        <v>1</v>
      </c>
      <c r="F2" s="11" t="s">
        <v>4</v>
      </c>
      <c r="G2" s="16" t="s">
        <v>15</v>
      </c>
      <c r="H2" s="17" t="s">
        <v>1</v>
      </c>
      <c r="I2" s="16" t="s">
        <v>16</v>
      </c>
      <c r="J2" s="17" t="s">
        <v>1</v>
      </c>
      <c r="K2" s="11" t="s">
        <v>21</v>
      </c>
      <c r="L2" s="16" t="s">
        <v>17</v>
      </c>
      <c r="M2" s="17" t="s">
        <v>1</v>
      </c>
      <c r="N2" s="16" t="s">
        <v>8</v>
      </c>
      <c r="O2" s="17" t="s">
        <v>1</v>
      </c>
      <c r="P2" s="11" t="s">
        <v>18</v>
      </c>
      <c r="Q2" s="11" t="s">
        <v>20</v>
      </c>
      <c r="R2" s="16" t="s">
        <v>19</v>
      </c>
      <c r="S2" s="13" t="s">
        <v>13</v>
      </c>
      <c r="T2" s="17" t="s">
        <v>1</v>
      </c>
      <c r="U2" s="14" t="s">
        <v>0</v>
      </c>
      <c r="V2" s="15" t="s">
        <v>23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</row>
    <row r="3" spans="1:238" ht="37.5" customHeight="1" x14ac:dyDescent="0.25">
      <c r="A3" s="18" t="s">
        <v>30</v>
      </c>
      <c r="B3" s="19">
        <v>12891</v>
      </c>
      <c r="C3" s="20">
        <v>378</v>
      </c>
      <c r="D3" s="21">
        <f>C3/B3</f>
        <v>2.932278333721201E-2</v>
      </c>
      <c r="E3" s="22">
        <f>RANK(D3,D:D,1)</f>
        <v>13</v>
      </c>
      <c r="F3" s="19">
        <v>85</v>
      </c>
      <c r="G3" s="21">
        <f>F3/C3</f>
        <v>0.22486772486772486</v>
      </c>
      <c r="H3" s="22">
        <f>RANK(G3,$G$3:$G$20,1)</f>
        <v>17</v>
      </c>
      <c r="I3" s="21">
        <f>F3/B3</f>
        <v>6.5937475758280975E-3</v>
      </c>
      <c r="J3" s="22">
        <f>RANK(I3,I:I,1)</f>
        <v>16</v>
      </c>
      <c r="K3" s="19">
        <v>53</v>
      </c>
      <c r="L3" s="21">
        <f>K3/B3</f>
        <v>4.1113955472810489E-3</v>
      </c>
      <c r="M3" s="23">
        <f>RANK(L3,L:L,1)</f>
        <v>17</v>
      </c>
      <c r="N3" s="21">
        <f>K3/F3</f>
        <v>0.62352941176470589</v>
      </c>
      <c r="O3" s="23">
        <f>RANK(N3,N:N,1)</f>
        <v>13</v>
      </c>
      <c r="P3" s="24">
        <v>0</v>
      </c>
      <c r="Q3" s="19">
        <v>0</v>
      </c>
      <c r="R3" s="25">
        <f>Q3/B3</f>
        <v>0</v>
      </c>
      <c r="S3" s="26">
        <v>4</v>
      </c>
      <c r="T3" s="22">
        <f>RANK(S3,S:S,1)</f>
        <v>14</v>
      </c>
      <c r="U3" s="27">
        <f>SUM(E3,H3,J3,M3,O3,T3,)</f>
        <v>90</v>
      </c>
      <c r="V3" s="28">
        <f>RANK(U3,$U$3:$U$20,0)</f>
        <v>1</v>
      </c>
    </row>
    <row r="4" spans="1:238" ht="37.5" customHeight="1" x14ac:dyDescent="0.25">
      <c r="A4" s="29" t="s">
        <v>27</v>
      </c>
      <c r="B4" s="19">
        <v>6769</v>
      </c>
      <c r="C4" s="20">
        <v>429</v>
      </c>
      <c r="D4" s="21">
        <f>C4/B4</f>
        <v>6.3377160585019937E-2</v>
      </c>
      <c r="E4" s="22">
        <f>RANK(D4,D:D,1)</f>
        <v>18</v>
      </c>
      <c r="F4" s="19">
        <v>63</v>
      </c>
      <c r="G4" s="21">
        <f>F4/C4</f>
        <v>0.14685314685314685</v>
      </c>
      <c r="H4" s="22">
        <f>RANK(G4,$G$3:$G$20,1)</f>
        <v>13</v>
      </c>
      <c r="I4" s="21">
        <f>F4/B4</f>
        <v>9.3071354705274046E-3</v>
      </c>
      <c r="J4" s="22">
        <f>RANK(I4,I:I,1)</f>
        <v>17</v>
      </c>
      <c r="K4" s="19">
        <v>38</v>
      </c>
      <c r="L4" s="21">
        <f>K4/B4</f>
        <v>5.6138277441276406E-3</v>
      </c>
      <c r="M4" s="23">
        <f>RANK(L4,L:L,1)</f>
        <v>18</v>
      </c>
      <c r="N4" s="21">
        <f>K4/F4</f>
        <v>0.60317460317460314</v>
      </c>
      <c r="O4" s="23">
        <f>RANK(N4,N:N,1)</f>
        <v>11</v>
      </c>
      <c r="P4" s="24">
        <v>0</v>
      </c>
      <c r="Q4" s="19">
        <v>0</v>
      </c>
      <c r="R4" s="25">
        <f>Q4/B4</f>
        <v>0</v>
      </c>
      <c r="S4" s="26">
        <v>2</v>
      </c>
      <c r="T4" s="22">
        <f>RANK(S4,S:S,1)</f>
        <v>10</v>
      </c>
      <c r="U4" s="27">
        <f>SUM(E4,H4,J4,M4,O4,T4,)</f>
        <v>87</v>
      </c>
      <c r="V4" s="28">
        <f>RANK(U4,$U$3:$U$20,0)</f>
        <v>2</v>
      </c>
    </row>
    <row r="5" spans="1:238" ht="37.5" customHeight="1" x14ac:dyDescent="0.25">
      <c r="A5" s="18" t="s">
        <v>40</v>
      </c>
      <c r="B5" s="19">
        <v>15875</v>
      </c>
      <c r="C5" s="20">
        <v>723</v>
      </c>
      <c r="D5" s="21">
        <f>C5/B5</f>
        <v>4.5543307086614172E-2</v>
      </c>
      <c r="E5" s="22">
        <f>RANK(D5,D:D,1)</f>
        <v>17</v>
      </c>
      <c r="F5" s="19">
        <v>102</v>
      </c>
      <c r="G5" s="21">
        <f>F5/C5</f>
        <v>0.14107883817427386</v>
      </c>
      <c r="H5" s="22">
        <f>RANK(G5,$G$3:$G$20,1)</f>
        <v>12</v>
      </c>
      <c r="I5" s="21">
        <f>F5/B5</f>
        <v>6.425196850393701E-3</v>
      </c>
      <c r="J5" s="22">
        <f>RANK(I5,I:I,1)</f>
        <v>15</v>
      </c>
      <c r="K5" s="19">
        <v>56</v>
      </c>
      <c r="L5" s="21">
        <f>K5/B5</f>
        <v>3.5275590551181102E-3</v>
      </c>
      <c r="M5" s="23">
        <f>RANK(L5,L:L,1)</f>
        <v>14</v>
      </c>
      <c r="N5" s="21">
        <f>K5/F5</f>
        <v>0.5490196078431373</v>
      </c>
      <c r="O5" s="23">
        <f>RANK(N5,N:N,1)</f>
        <v>9</v>
      </c>
      <c r="P5" s="24">
        <v>0</v>
      </c>
      <c r="Q5" s="19">
        <v>0</v>
      </c>
      <c r="R5" s="25">
        <f>Q5/B5</f>
        <v>0</v>
      </c>
      <c r="S5" s="26">
        <v>6</v>
      </c>
      <c r="T5" s="22">
        <f>RANK(S5,S:S,1)</f>
        <v>16</v>
      </c>
      <c r="U5" s="27">
        <f>SUM(E5,H5,J5,M5,O5,T5,)</f>
        <v>83</v>
      </c>
      <c r="V5" s="28">
        <f>RANK(U5,$U$3:$U$20,0)</f>
        <v>3</v>
      </c>
    </row>
    <row r="6" spans="1:238" ht="37.5" customHeight="1" x14ac:dyDescent="0.25">
      <c r="A6" s="18" t="s">
        <v>35</v>
      </c>
      <c r="B6" s="19">
        <v>22045</v>
      </c>
      <c r="C6" s="20">
        <v>947</v>
      </c>
      <c r="D6" s="21">
        <f>C6/B6</f>
        <v>4.2957586754366069E-2</v>
      </c>
      <c r="E6" s="22">
        <f>RANK(D6,D:D,1)</f>
        <v>16</v>
      </c>
      <c r="F6" s="19">
        <v>219</v>
      </c>
      <c r="G6" s="21">
        <f>F6/C6</f>
        <v>0.23125659978880675</v>
      </c>
      <c r="H6" s="22">
        <f>RANK(G6,$G$3:$G$20,1)</f>
        <v>18</v>
      </c>
      <c r="I6" s="21">
        <f>F6/B6</f>
        <v>9.9342254479473802E-3</v>
      </c>
      <c r="J6" s="22">
        <f>RANK(I6,I:I,1)</f>
        <v>18</v>
      </c>
      <c r="K6" s="19">
        <v>79</v>
      </c>
      <c r="L6" s="21">
        <f>K6/B6</f>
        <v>3.5835790428668632E-3</v>
      </c>
      <c r="M6" s="23">
        <f>RANK(L6,L:L,1)</f>
        <v>16</v>
      </c>
      <c r="N6" s="21">
        <f>K6/F6</f>
        <v>0.36073059360730592</v>
      </c>
      <c r="O6" s="23">
        <f>RANK(N6,N:N,1)</f>
        <v>5</v>
      </c>
      <c r="P6" s="24">
        <v>1</v>
      </c>
      <c r="Q6" s="19">
        <v>22045</v>
      </c>
      <c r="R6" s="30">
        <f>Q6/B6</f>
        <v>1</v>
      </c>
      <c r="S6" s="26">
        <v>0</v>
      </c>
      <c r="T6" s="22">
        <f>RANK(S6,S:S,1)</f>
        <v>1</v>
      </c>
      <c r="U6" s="27">
        <f>SUM(E6,H6,J6,M6,O6,T6,)</f>
        <v>74</v>
      </c>
      <c r="V6" s="28">
        <f>RANK(U6,$U$3:$U$20,0)</f>
        <v>4</v>
      </c>
    </row>
    <row r="7" spans="1:238" ht="37.5" customHeight="1" x14ac:dyDescent="0.25">
      <c r="A7" s="18" t="s">
        <v>26</v>
      </c>
      <c r="B7" s="19">
        <v>16300</v>
      </c>
      <c r="C7" s="20">
        <v>424</v>
      </c>
      <c r="D7" s="21">
        <f>C7/B7</f>
        <v>2.6012269938650308E-2</v>
      </c>
      <c r="E7" s="22">
        <f>RANK(D7,D:D,1)</f>
        <v>12</v>
      </c>
      <c r="F7" s="19">
        <v>71</v>
      </c>
      <c r="G7" s="21">
        <f>F7/C7</f>
        <v>0.16745283018867924</v>
      </c>
      <c r="H7" s="22">
        <f>RANK(G7,$G$3:$G$20,1)</f>
        <v>15</v>
      </c>
      <c r="I7" s="21">
        <f>F7/B7</f>
        <v>4.3558282208588954E-3</v>
      </c>
      <c r="J7" s="22">
        <f>RANK(I7,I:I,1)</f>
        <v>14</v>
      </c>
      <c r="K7" s="19">
        <v>36</v>
      </c>
      <c r="L7" s="21">
        <f>K7/B7</f>
        <v>2.2085889570552146E-3</v>
      </c>
      <c r="M7" s="23">
        <f>RANK(L7,L:L,1)</f>
        <v>13</v>
      </c>
      <c r="N7" s="21">
        <f>K7/F7</f>
        <v>0.50704225352112675</v>
      </c>
      <c r="O7" s="23">
        <f>RANK(N7,N:N,1)</f>
        <v>7</v>
      </c>
      <c r="P7" s="24">
        <v>0.5</v>
      </c>
      <c r="Q7" s="19">
        <v>32600</v>
      </c>
      <c r="R7" s="30">
        <f>Q7/B7</f>
        <v>2</v>
      </c>
      <c r="S7" s="26">
        <v>3</v>
      </c>
      <c r="T7" s="22">
        <f>RANK(S7,S:S,1)</f>
        <v>12</v>
      </c>
      <c r="U7" s="27">
        <f>SUM(E7,H7,J7,M7,O7,T7,)</f>
        <v>73</v>
      </c>
      <c r="V7" s="28">
        <f>RANK(U7,$U$3:$U$20,0)</f>
        <v>5</v>
      </c>
    </row>
    <row r="8" spans="1:238" s="4" customFormat="1" ht="37.5" customHeight="1" x14ac:dyDescent="0.25">
      <c r="A8" s="18" t="s">
        <v>31</v>
      </c>
      <c r="B8" s="19">
        <v>11456</v>
      </c>
      <c r="C8" s="20">
        <v>349</v>
      </c>
      <c r="D8" s="21">
        <f>C8/B8</f>
        <v>3.0464385474860335E-2</v>
      </c>
      <c r="E8" s="22">
        <f>RANK(D8,D:D,1)</f>
        <v>14</v>
      </c>
      <c r="F8" s="19">
        <v>46</v>
      </c>
      <c r="G8" s="21">
        <f>F8/C8</f>
        <v>0.1318051575931232</v>
      </c>
      <c r="H8" s="22">
        <f>RANK(G8,$G$3:$G$20,1)</f>
        <v>11</v>
      </c>
      <c r="I8" s="21">
        <f>F8/B8</f>
        <v>4.0153631284916202E-3</v>
      </c>
      <c r="J8" s="22">
        <f>RANK(I8,I:I,1)</f>
        <v>13</v>
      </c>
      <c r="K8" s="19">
        <v>41</v>
      </c>
      <c r="L8" s="21">
        <f>K8/B8</f>
        <v>3.5789106145251398E-3</v>
      </c>
      <c r="M8" s="23">
        <f>RANK(L8,L:L,1)</f>
        <v>15</v>
      </c>
      <c r="N8" s="21">
        <f>K8/F8</f>
        <v>0.89130434782608692</v>
      </c>
      <c r="O8" s="23">
        <f>RANK(N8,N:N,1)</f>
        <v>17</v>
      </c>
      <c r="P8" s="24">
        <v>0</v>
      </c>
      <c r="Q8" s="19">
        <v>0</v>
      </c>
      <c r="R8" s="25">
        <f>Q8/B8</f>
        <v>0</v>
      </c>
      <c r="S8" s="26">
        <v>0</v>
      </c>
      <c r="T8" s="22">
        <f>RANK(S8,S:S,1)</f>
        <v>1</v>
      </c>
      <c r="U8" s="27">
        <f>SUM(E8,H8,J8,M8,O8,T8,)</f>
        <v>71</v>
      </c>
      <c r="V8" s="28">
        <f>RANK(U8,$U$3:$U$20,0)</f>
        <v>6</v>
      </c>
    </row>
    <row r="9" spans="1:238" ht="37.5" customHeight="1" x14ac:dyDescent="0.25">
      <c r="A9" s="18" t="s">
        <v>29</v>
      </c>
      <c r="B9" s="19">
        <v>36726</v>
      </c>
      <c r="C9" s="20">
        <v>583</v>
      </c>
      <c r="D9" s="21">
        <f>C9/B9</f>
        <v>1.5874312476174917E-2</v>
      </c>
      <c r="E9" s="22">
        <f>RANK(D9,D:D,1)</f>
        <v>5</v>
      </c>
      <c r="F9" s="19">
        <v>114</v>
      </c>
      <c r="G9" s="21">
        <f>F9/C9</f>
        <v>0.19554030874785591</v>
      </c>
      <c r="H9" s="22">
        <f>RANK(G9,$G$3:$G$20,1)</f>
        <v>16</v>
      </c>
      <c r="I9" s="21">
        <f>F9/B9</f>
        <v>3.1040679627511846E-3</v>
      </c>
      <c r="J9" s="22">
        <f>RANK(I9,I:I,1)</f>
        <v>12</v>
      </c>
      <c r="K9" s="19">
        <v>69</v>
      </c>
      <c r="L9" s="21">
        <f>K9/B9</f>
        <v>1.8787779774546642E-3</v>
      </c>
      <c r="M9" s="23">
        <f>RANK(L9,L:L,1)</f>
        <v>11</v>
      </c>
      <c r="N9" s="21">
        <f>K9/F9</f>
        <v>0.60526315789473684</v>
      </c>
      <c r="O9" s="23">
        <f>RANK(N9,N:N,1)</f>
        <v>12</v>
      </c>
      <c r="P9" s="24">
        <v>1</v>
      </c>
      <c r="Q9" s="19">
        <v>36726</v>
      </c>
      <c r="R9" s="25">
        <f>Q9/B9</f>
        <v>1</v>
      </c>
      <c r="S9" s="26">
        <v>3</v>
      </c>
      <c r="T9" s="22">
        <f>RANK(S9,S:S,1)</f>
        <v>12</v>
      </c>
      <c r="U9" s="27">
        <f>SUM(E9,H9,J9,M9,O9,T9,)</f>
        <v>68</v>
      </c>
      <c r="V9" s="28">
        <f>RANK(U9,$U$3:$U$20,0)</f>
        <v>7</v>
      </c>
    </row>
    <row r="10" spans="1:238" ht="37.5" customHeight="1" x14ac:dyDescent="0.25">
      <c r="A10" s="18" t="s">
        <v>33</v>
      </c>
      <c r="B10" s="19">
        <v>20636</v>
      </c>
      <c r="C10" s="20">
        <v>478</v>
      </c>
      <c r="D10" s="21">
        <f>C10/B10</f>
        <v>2.3163403760418685E-2</v>
      </c>
      <c r="E10" s="22">
        <f>RANK(D10,D:D,1)</f>
        <v>11</v>
      </c>
      <c r="F10" s="19">
        <v>56</v>
      </c>
      <c r="G10" s="21">
        <f>F10/C10</f>
        <v>0.11715481171548117</v>
      </c>
      <c r="H10" s="22">
        <f>RANK(G10,$G$3:$G$20,1)</f>
        <v>10</v>
      </c>
      <c r="I10" s="21">
        <f>F10/B10</f>
        <v>2.7137042062415195E-3</v>
      </c>
      <c r="J10" s="22">
        <f>RANK(I10,I:I,1)</f>
        <v>10</v>
      </c>
      <c r="K10" s="19">
        <v>41</v>
      </c>
      <c r="L10" s="21">
        <f>K10/B10</f>
        <v>1.9868191509982555E-3</v>
      </c>
      <c r="M10" s="23">
        <f>RANK(L10,L:L,1)</f>
        <v>12</v>
      </c>
      <c r="N10" s="21">
        <f>K10/F10</f>
        <v>0.7321428571428571</v>
      </c>
      <c r="O10" s="23">
        <f>RANK(N10,N:N,1)</f>
        <v>15</v>
      </c>
      <c r="P10" s="24">
        <v>1</v>
      </c>
      <c r="Q10" s="19">
        <v>20636</v>
      </c>
      <c r="R10" s="25">
        <f>Q10/B10</f>
        <v>1</v>
      </c>
      <c r="S10" s="26">
        <v>1</v>
      </c>
      <c r="T10" s="22">
        <f>RANK(S10,S:S,1)</f>
        <v>8</v>
      </c>
      <c r="U10" s="27">
        <f>SUM(E10,H10,J10,M10,O10,T10,)</f>
        <v>66</v>
      </c>
      <c r="V10" s="28">
        <f>RANK(U10,$U$3:$U$20,0)</f>
        <v>8</v>
      </c>
    </row>
    <row r="11" spans="1:238" ht="37.5" customHeight="1" x14ac:dyDescent="0.25">
      <c r="A11" s="18" t="s">
        <v>41</v>
      </c>
      <c r="B11" s="19">
        <v>10061</v>
      </c>
      <c r="C11" s="20">
        <v>362</v>
      </c>
      <c r="D11" s="21">
        <f>C11/B11</f>
        <v>3.5980518835105856E-2</v>
      </c>
      <c r="E11" s="22">
        <f>RANK(D11,D:D,1)</f>
        <v>15</v>
      </c>
      <c r="F11" s="19">
        <v>1</v>
      </c>
      <c r="G11" s="21">
        <f>F11/C11</f>
        <v>2.7624309392265192E-3</v>
      </c>
      <c r="H11" s="22">
        <f>RANK(G11,$G$3:$G$20,1)</f>
        <v>3</v>
      </c>
      <c r="I11" s="21">
        <f>F11/B11</f>
        <v>9.9393698439518936E-5</v>
      </c>
      <c r="J11" s="22">
        <f>RANK(I11,I:I,1)</f>
        <v>4</v>
      </c>
      <c r="K11" s="19">
        <v>2</v>
      </c>
      <c r="L11" s="21">
        <f>K11/B11</f>
        <v>1.9878739687903787E-4</v>
      </c>
      <c r="M11" s="23">
        <f>RANK(L11,L:L,1)</f>
        <v>4</v>
      </c>
      <c r="N11" s="21">
        <f>K11/F11</f>
        <v>2</v>
      </c>
      <c r="O11" s="23">
        <f>RANK(N11,N:N,1)</f>
        <v>18</v>
      </c>
      <c r="P11" s="31">
        <v>1</v>
      </c>
      <c r="Q11" s="19">
        <v>10061</v>
      </c>
      <c r="R11" s="25">
        <f>Q11/B11</f>
        <v>1</v>
      </c>
      <c r="S11" s="26">
        <v>9</v>
      </c>
      <c r="T11" s="22">
        <f>RANK(S11,S:S,1)</f>
        <v>17</v>
      </c>
      <c r="U11" s="27">
        <f>SUM(E11,H11,J11,M11,O11,T11,)</f>
        <v>61</v>
      </c>
      <c r="V11" s="28">
        <f>RANK(U11,$U$3:$U$20,0)</f>
        <v>9</v>
      </c>
    </row>
    <row r="12" spans="1:238" ht="37.5" customHeight="1" x14ac:dyDescent="0.25">
      <c r="A12" s="18" t="s">
        <v>34</v>
      </c>
      <c r="B12" s="19">
        <v>17765</v>
      </c>
      <c r="C12" s="20">
        <v>411</v>
      </c>
      <c r="D12" s="21">
        <f>C12/B12</f>
        <v>2.3135378553335209E-2</v>
      </c>
      <c r="E12" s="22">
        <f>RANK(D12,D:D,1)</f>
        <v>10</v>
      </c>
      <c r="F12" s="19">
        <v>36</v>
      </c>
      <c r="G12" s="21">
        <f>F12/C12</f>
        <v>8.7591240875912413E-2</v>
      </c>
      <c r="H12" s="22">
        <f>RANK(G12,$G$3:$G$20,1)</f>
        <v>7</v>
      </c>
      <c r="I12" s="21">
        <f>F12/B12</f>
        <v>2.0264565156206025E-3</v>
      </c>
      <c r="J12" s="22">
        <f>RANK(I12,I:I,1)</f>
        <v>9</v>
      </c>
      <c r="K12" s="19">
        <v>23</v>
      </c>
      <c r="L12" s="21">
        <f>K12/B12</f>
        <v>1.2946805516464959E-3</v>
      </c>
      <c r="M12" s="23">
        <f>RANK(L12,L:L,1)</f>
        <v>10</v>
      </c>
      <c r="N12" s="21">
        <f>K12/F12</f>
        <v>0.63888888888888884</v>
      </c>
      <c r="O12" s="23">
        <f>RANK(N12,N:N,1)</f>
        <v>14</v>
      </c>
      <c r="P12" s="24">
        <v>0</v>
      </c>
      <c r="Q12" s="19">
        <v>0</v>
      </c>
      <c r="R12" s="25">
        <f>Q12/B12</f>
        <v>0</v>
      </c>
      <c r="S12" s="26">
        <v>2</v>
      </c>
      <c r="T12" s="22">
        <f>RANK(S12,S:S,1)</f>
        <v>10</v>
      </c>
      <c r="U12" s="27">
        <f>SUM(E12,H12,J12,M12,O12,T12,)</f>
        <v>60</v>
      </c>
      <c r="V12" s="28">
        <f>RANK(U12,$U$3:$U$20,0)</f>
        <v>10</v>
      </c>
    </row>
    <row r="13" spans="1:238" ht="37.5" customHeight="1" x14ac:dyDescent="0.25">
      <c r="A13" s="18" t="s">
        <v>37</v>
      </c>
      <c r="B13" s="19">
        <v>18036</v>
      </c>
      <c r="C13" s="20">
        <v>299</v>
      </c>
      <c r="D13" s="21">
        <f>C13/B13</f>
        <v>1.657795520070969E-2</v>
      </c>
      <c r="E13" s="22">
        <f>RANK(D13,D:D,1)</f>
        <v>6</v>
      </c>
      <c r="F13" s="19">
        <v>18</v>
      </c>
      <c r="G13" s="21">
        <f>F13/C13</f>
        <v>6.0200668896321072E-2</v>
      </c>
      <c r="H13" s="22">
        <f>RANK(G13,$G$3:$G$20,1)</f>
        <v>6</v>
      </c>
      <c r="I13" s="21">
        <f>F13/B13</f>
        <v>9.9800399201596798E-4</v>
      </c>
      <c r="J13" s="22">
        <f>RANK(I13,I:I,1)</f>
        <v>6</v>
      </c>
      <c r="K13" s="19">
        <v>16</v>
      </c>
      <c r="L13" s="21">
        <f>K13/B13</f>
        <v>8.8711465956974934E-4</v>
      </c>
      <c r="M13" s="23">
        <f>RANK(L13,L:L,1)</f>
        <v>9</v>
      </c>
      <c r="N13" s="21">
        <f>K13/F13</f>
        <v>0.88888888888888884</v>
      </c>
      <c r="O13" s="23">
        <f>RANK(N13,N:N,1)</f>
        <v>16</v>
      </c>
      <c r="P13" s="24">
        <v>0</v>
      </c>
      <c r="Q13" s="19">
        <v>0</v>
      </c>
      <c r="R13" s="25">
        <f>Q13/B13</f>
        <v>0</v>
      </c>
      <c r="S13" s="26">
        <v>4</v>
      </c>
      <c r="T13" s="22">
        <f>RANK(S13,S:S,1)</f>
        <v>14</v>
      </c>
      <c r="U13" s="27">
        <f>SUM(E13,H13,J13,M13,O13,T13,)</f>
        <v>57</v>
      </c>
      <c r="V13" s="28">
        <f>RANK(U13,$U$3:$U$20,0)</f>
        <v>11</v>
      </c>
    </row>
    <row r="14" spans="1:238" ht="37.5" customHeight="1" x14ac:dyDescent="0.25">
      <c r="A14" s="18" t="s">
        <v>24</v>
      </c>
      <c r="B14" s="19">
        <v>279217</v>
      </c>
      <c r="C14" s="20">
        <v>3790</v>
      </c>
      <c r="D14" s="21">
        <f>C14/B14</f>
        <v>1.357367209016643E-2</v>
      </c>
      <c r="E14" s="22">
        <f>RANK(D14,D:D,1)</f>
        <v>3</v>
      </c>
      <c r="F14" s="19">
        <v>387</v>
      </c>
      <c r="G14" s="21">
        <f>F14/C14</f>
        <v>0.10211081794195251</v>
      </c>
      <c r="H14" s="22">
        <f>RANK(G14,$G$3:$G$20,1)</f>
        <v>9</v>
      </c>
      <c r="I14" s="21">
        <f>F14/B14</f>
        <v>1.3860187596027463E-3</v>
      </c>
      <c r="J14" s="22">
        <f>RANK(I14,I:I,1)</f>
        <v>7</v>
      </c>
      <c r="K14" s="19">
        <v>183</v>
      </c>
      <c r="L14" s="21">
        <f>K14/B14</f>
        <v>6.5540421965711254E-4</v>
      </c>
      <c r="M14" s="23">
        <f>RANK(L14,L:L,1)</f>
        <v>7</v>
      </c>
      <c r="N14" s="21">
        <f>K14/F14</f>
        <v>0.47286821705426357</v>
      </c>
      <c r="O14" s="23">
        <f>RANK(N14,N:N,1)</f>
        <v>6</v>
      </c>
      <c r="P14" s="24">
        <v>3</v>
      </c>
      <c r="Q14" s="19">
        <v>93072</v>
      </c>
      <c r="R14" s="25">
        <f>Q14/B14</f>
        <v>0.33333213951872559</v>
      </c>
      <c r="S14" s="26">
        <v>78</v>
      </c>
      <c r="T14" s="22">
        <f>RANK(S14,S:S,1)</f>
        <v>18</v>
      </c>
      <c r="U14" s="27">
        <f>SUM(E14,H14,J14,M14,O14,T14,)</f>
        <v>50</v>
      </c>
      <c r="V14" s="28">
        <f>RANK(U14,$U$3:$U$20,0)</f>
        <v>12</v>
      </c>
    </row>
    <row r="15" spans="1:238" ht="37.5" customHeight="1" x14ac:dyDescent="0.25">
      <c r="A15" s="18" t="s">
        <v>25</v>
      </c>
      <c r="B15" s="19">
        <v>29898</v>
      </c>
      <c r="C15" s="20">
        <v>552</v>
      </c>
      <c r="D15" s="21">
        <f>C15/B15</f>
        <v>1.8462773429660847E-2</v>
      </c>
      <c r="E15" s="22">
        <f>RANK(D15,D:D,1)</f>
        <v>9</v>
      </c>
      <c r="F15" s="19">
        <v>51</v>
      </c>
      <c r="G15" s="21">
        <f>F15/C15</f>
        <v>9.2391304347826081E-2</v>
      </c>
      <c r="H15" s="22">
        <f>RANK(G15,$G$3:$G$20,1)</f>
        <v>8</v>
      </c>
      <c r="I15" s="21">
        <f>F15/B15</f>
        <v>1.7057997190447522E-3</v>
      </c>
      <c r="J15" s="22">
        <f>RANK(I15,I:I,1)</f>
        <v>8</v>
      </c>
      <c r="K15" s="19">
        <v>26</v>
      </c>
      <c r="L15" s="21">
        <f>K15/B15</f>
        <v>8.6962338617967757E-4</v>
      </c>
      <c r="M15" s="23">
        <f>RANK(L15,L:L,1)</f>
        <v>8</v>
      </c>
      <c r="N15" s="21">
        <f>K15/F15</f>
        <v>0.50980392156862742</v>
      </c>
      <c r="O15" s="23">
        <f>RANK(N15,N:N,1)</f>
        <v>8</v>
      </c>
      <c r="P15" s="24">
        <v>0</v>
      </c>
      <c r="Q15" s="19">
        <v>0</v>
      </c>
      <c r="R15" s="25">
        <f>Q15/B15</f>
        <v>0</v>
      </c>
      <c r="S15" s="26">
        <v>1</v>
      </c>
      <c r="T15" s="22">
        <f>RANK(S15,S:S,1)</f>
        <v>8</v>
      </c>
      <c r="U15" s="27">
        <f>SUM(E15,H15,J15,M15,O15,T15,)</f>
        <v>49</v>
      </c>
      <c r="V15" s="28">
        <f>RANK(U15,$U$3:$U$20,0)</f>
        <v>13</v>
      </c>
    </row>
    <row r="16" spans="1:238" ht="37.5" customHeight="1" x14ac:dyDescent="0.25">
      <c r="A16" s="18" t="s">
        <v>39</v>
      </c>
      <c r="B16" s="19">
        <v>31038</v>
      </c>
      <c r="C16" s="20">
        <v>572</v>
      </c>
      <c r="D16" s="21">
        <f>C16/B16</f>
        <v>1.8429022488562409E-2</v>
      </c>
      <c r="E16" s="22">
        <f>RANK(D16,D:D,1)</f>
        <v>8</v>
      </c>
      <c r="F16" s="19">
        <v>92</v>
      </c>
      <c r="G16" s="21">
        <f>F16/C16</f>
        <v>0.16083916083916083</v>
      </c>
      <c r="H16" s="22">
        <f>RANK(G16,$G$3:$G$20,1)</f>
        <v>14</v>
      </c>
      <c r="I16" s="21">
        <f>F16/B16</f>
        <v>2.9641085121464013E-3</v>
      </c>
      <c r="J16" s="22">
        <f>RANK(I16,I:I,1)</f>
        <v>11</v>
      </c>
      <c r="K16" s="19">
        <v>18</v>
      </c>
      <c r="L16" s="21">
        <f>K16/B16</f>
        <v>5.7993427411560028E-4</v>
      </c>
      <c r="M16" s="23">
        <f>RANK(L16,L:L,1)</f>
        <v>6</v>
      </c>
      <c r="N16" s="21">
        <f>K16/F16</f>
        <v>0.19565217391304349</v>
      </c>
      <c r="O16" s="23">
        <f>RANK(N16,N:N,1)</f>
        <v>4</v>
      </c>
      <c r="P16" s="24">
        <v>2</v>
      </c>
      <c r="Q16" s="19">
        <v>15519</v>
      </c>
      <c r="R16" s="25">
        <f>Q16/B16</f>
        <v>0.5</v>
      </c>
      <c r="S16" s="26">
        <v>0</v>
      </c>
      <c r="T16" s="22">
        <f>RANK(S16,S:S,1)</f>
        <v>1</v>
      </c>
      <c r="U16" s="27">
        <f>SUM(E16,H16,J16,M16,O16,T16,)</f>
        <v>44</v>
      </c>
      <c r="V16" s="28">
        <f>RANK(U16,$U$3:$U$20,0)</f>
        <v>14</v>
      </c>
    </row>
    <row r="17" spans="1:238" ht="37.5" customHeight="1" x14ac:dyDescent="0.25">
      <c r="A17" s="18" t="s">
        <v>38</v>
      </c>
      <c r="B17" s="19">
        <v>36582</v>
      </c>
      <c r="C17" s="20">
        <v>569</v>
      </c>
      <c r="D17" s="21">
        <f>C17/B17</f>
        <v>1.5554097643649883E-2</v>
      </c>
      <c r="E17" s="22">
        <f>RANK(D17,D:D,1)</f>
        <v>4</v>
      </c>
      <c r="F17" s="19">
        <v>14</v>
      </c>
      <c r="G17" s="21">
        <f>F17/C17</f>
        <v>2.4604569420035149E-2</v>
      </c>
      <c r="H17" s="22">
        <f>RANK(G17,$G$3:$G$20,1)</f>
        <v>5</v>
      </c>
      <c r="I17" s="21">
        <f>F17/B17</f>
        <v>3.8270187523918868E-4</v>
      </c>
      <c r="J17" s="22">
        <f>RANK(I17,I:I,1)</f>
        <v>5</v>
      </c>
      <c r="K17" s="19">
        <v>8</v>
      </c>
      <c r="L17" s="21">
        <f>K17/B17</f>
        <v>2.1868678585096495E-4</v>
      </c>
      <c r="M17" s="23">
        <f>RANK(L17,L:L,1)</f>
        <v>5</v>
      </c>
      <c r="N17" s="21">
        <f>K17/F17</f>
        <v>0.5714285714285714</v>
      </c>
      <c r="O17" s="23">
        <f>RANK(N17,N:N,1)</f>
        <v>10</v>
      </c>
      <c r="P17" s="24">
        <v>0</v>
      </c>
      <c r="Q17" s="19">
        <v>0</v>
      </c>
      <c r="R17" s="25">
        <f>Q17/B17</f>
        <v>0</v>
      </c>
      <c r="S17" s="26">
        <v>0</v>
      </c>
      <c r="T17" s="22">
        <f>RANK(S17,S:S,1)</f>
        <v>1</v>
      </c>
      <c r="U17" s="27">
        <f>SUM(E17,H17,J17,M17,O17,T17,)</f>
        <v>30</v>
      </c>
      <c r="V17" s="28">
        <f>RANK(U17,$U$3:$U$20,0)</f>
        <v>15</v>
      </c>
    </row>
    <row r="18" spans="1:238" ht="37.5" customHeight="1" x14ac:dyDescent="0.25">
      <c r="A18" s="18" t="s">
        <v>36</v>
      </c>
      <c r="B18" s="19">
        <v>14170</v>
      </c>
      <c r="C18" s="20">
        <v>235</v>
      </c>
      <c r="D18" s="21">
        <f>C18/B18</f>
        <v>1.6584333098094567E-2</v>
      </c>
      <c r="E18" s="22">
        <f>RANK(D18,D:D,1)</f>
        <v>7</v>
      </c>
      <c r="F18" s="19">
        <v>1</v>
      </c>
      <c r="G18" s="21">
        <f>F18/C18</f>
        <v>4.2553191489361703E-3</v>
      </c>
      <c r="H18" s="22">
        <f>RANK(G18,$G$3:$G$20,1)</f>
        <v>4</v>
      </c>
      <c r="I18" s="21">
        <f>F18/B18</f>
        <v>7.0571630204657732E-5</v>
      </c>
      <c r="J18" s="22">
        <f>RANK(I18,I:I,1)</f>
        <v>3</v>
      </c>
      <c r="K18" s="19">
        <v>0</v>
      </c>
      <c r="L18" s="21">
        <f>K18/B18</f>
        <v>0</v>
      </c>
      <c r="M18" s="23">
        <f>RANK(L18,L:L,1)</f>
        <v>1</v>
      </c>
      <c r="N18" s="21">
        <f>K18/F18</f>
        <v>0</v>
      </c>
      <c r="O18" s="23">
        <f>RANK(N18,N:N,1)</f>
        <v>1</v>
      </c>
      <c r="P18" s="24">
        <v>0</v>
      </c>
      <c r="Q18" s="19">
        <v>0</v>
      </c>
      <c r="R18" s="25">
        <f>Q18/B18</f>
        <v>0</v>
      </c>
      <c r="S18" s="26">
        <v>0</v>
      </c>
      <c r="T18" s="22">
        <f>RANK(S18,S:S,1)</f>
        <v>1</v>
      </c>
      <c r="U18" s="27">
        <f>SUM(E18,H18,J18,M18,O18,T18,)</f>
        <v>17</v>
      </c>
      <c r="V18" s="28">
        <f>RANK(U18,$U$3:$U$20,0)</f>
        <v>16</v>
      </c>
    </row>
    <row r="19" spans="1:238" ht="37.5" customHeight="1" x14ac:dyDescent="0.25">
      <c r="A19" s="18" t="s">
        <v>28</v>
      </c>
      <c r="B19" s="19">
        <v>15035</v>
      </c>
      <c r="C19" s="20">
        <v>194</v>
      </c>
      <c r="D19" s="21">
        <f>C19/B19</f>
        <v>1.2903225806451613E-2</v>
      </c>
      <c r="E19" s="22">
        <f>RANK(D19,D:D,1)</f>
        <v>2</v>
      </c>
      <c r="F19" s="19">
        <v>0</v>
      </c>
      <c r="G19" s="21">
        <f>F19/C19</f>
        <v>0</v>
      </c>
      <c r="H19" s="22">
        <f>RANK(G19,$G$3:$G$20,1)</f>
        <v>1</v>
      </c>
      <c r="I19" s="21">
        <f>F19/B19</f>
        <v>0</v>
      </c>
      <c r="J19" s="22">
        <f>RANK(I19,I:I,1)</f>
        <v>1</v>
      </c>
      <c r="K19" s="19">
        <v>0</v>
      </c>
      <c r="L19" s="21">
        <f>K19/B19</f>
        <v>0</v>
      </c>
      <c r="M19" s="23">
        <f>RANK(L19,L:L,1)</f>
        <v>1</v>
      </c>
      <c r="N19" s="21">
        <f>0</f>
        <v>0</v>
      </c>
      <c r="O19" s="23">
        <f>RANK(N19,N:N,1)</f>
        <v>1</v>
      </c>
      <c r="P19" s="24">
        <v>0</v>
      </c>
      <c r="Q19" s="19">
        <v>0</v>
      </c>
      <c r="R19" s="25">
        <f>Q19/B19</f>
        <v>0</v>
      </c>
      <c r="S19" s="26">
        <v>0</v>
      </c>
      <c r="T19" s="22">
        <f>RANK(S19,S:S,1)</f>
        <v>1</v>
      </c>
      <c r="U19" s="27">
        <f>SUM(E19,H19,J19,M19,O19,T19,)</f>
        <v>7</v>
      </c>
      <c r="V19" s="28">
        <f>RANK(U19,$U$3:$U$20,0)</f>
        <v>17</v>
      </c>
    </row>
    <row r="20" spans="1:238" ht="37.5" customHeight="1" x14ac:dyDescent="0.25">
      <c r="A20" s="18" t="s">
        <v>32</v>
      </c>
      <c r="B20" s="19">
        <v>27933</v>
      </c>
      <c r="C20" s="20">
        <v>327</v>
      </c>
      <c r="D20" s="21">
        <f>C20/B20</f>
        <v>1.1706583610782945E-2</v>
      </c>
      <c r="E20" s="22">
        <f>RANK(D20,D:D,1)</f>
        <v>1</v>
      </c>
      <c r="F20" s="19">
        <v>0</v>
      </c>
      <c r="G20" s="21">
        <f>F20/C20</f>
        <v>0</v>
      </c>
      <c r="H20" s="22">
        <f>RANK(G20,$G$3:$G$20,1)</f>
        <v>1</v>
      </c>
      <c r="I20" s="21">
        <f>F20/B20</f>
        <v>0</v>
      </c>
      <c r="J20" s="22">
        <f>RANK(I20,I:I,1)</f>
        <v>1</v>
      </c>
      <c r="K20" s="19">
        <v>0</v>
      </c>
      <c r="L20" s="21">
        <f>K20/B20</f>
        <v>0</v>
      </c>
      <c r="M20" s="23">
        <f>RANK(L20,L:L,1)</f>
        <v>1</v>
      </c>
      <c r="N20" s="21">
        <v>0</v>
      </c>
      <c r="O20" s="23">
        <f>RANK(N20,N:N,1)</f>
        <v>1</v>
      </c>
      <c r="P20" s="24">
        <v>0</v>
      </c>
      <c r="Q20" s="19">
        <v>0</v>
      </c>
      <c r="R20" s="25">
        <f>Q20/B20</f>
        <v>0</v>
      </c>
      <c r="S20" s="26">
        <v>0</v>
      </c>
      <c r="T20" s="22">
        <f>RANK(S20,S:S,1)</f>
        <v>1</v>
      </c>
      <c r="U20" s="27">
        <f>SUM(E20,H20,J20,M20,O20,T20,)</f>
        <v>6</v>
      </c>
      <c r="V20" s="28">
        <f>RANK(U20,$U$3:$U$20,0)</f>
        <v>18</v>
      </c>
    </row>
    <row r="21" spans="1:238" ht="37.5" customHeight="1" x14ac:dyDescent="0.25">
      <c r="A21" s="5"/>
      <c r="B21" s="5"/>
      <c r="D21" s="5"/>
      <c r="E21" s="5"/>
      <c r="H21" s="5"/>
      <c r="J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</row>
    <row r="22" spans="1:238" ht="37.5" customHeight="1" x14ac:dyDescent="0.25">
      <c r="A22" s="5"/>
      <c r="B22" s="5"/>
      <c r="D22" s="5"/>
      <c r="E22" s="5"/>
      <c r="H22" s="5"/>
      <c r="J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</row>
    <row r="23" spans="1:238" ht="37.5" customHeight="1" x14ac:dyDescent="0.25">
      <c r="A23" s="5"/>
      <c r="B23" s="5"/>
      <c r="D23" s="5"/>
      <c r="E23" s="5"/>
      <c r="H23" s="5"/>
      <c r="J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</row>
    <row r="24" spans="1:238" ht="37.5" customHeight="1" x14ac:dyDescent="0.25">
      <c r="A24" s="5"/>
      <c r="B24" s="5"/>
      <c r="D24" s="5"/>
      <c r="E24" s="5"/>
      <c r="H24" s="5"/>
      <c r="J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</row>
    <row r="25" spans="1:238" ht="37.5" customHeight="1" x14ac:dyDescent="0.25">
      <c r="A25" s="5"/>
      <c r="B25" s="5"/>
      <c r="D25" s="5"/>
      <c r="E25" s="5"/>
      <c r="H25" s="5"/>
      <c r="J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</row>
    <row r="26" spans="1:238" ht="37.5" customHeight="1" x14ac:dyDescent="0.25">
      <c r="A26" s="5"/>
      <c r="B26" s="5"/>
      <c r="D26" s="5"/>
      <c r="E26" s="5"/>
      <c r="H26" s="5"/>
      <c r="J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</row>
    <row r="27" spans="1:238" ht="37.5" customHeight="1" x14ac:dyDescent="0.25">
      <c r="A27" s="5"/>
      <c r="B27" s="5"/>
      <c r="D27" s="5"/>
      <c r="E27" s="5"/>
      <c r="H27" s="5"/>
      <c r="J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</row>
    <row r="28" spans="1:238" ht="37.5" customHeight="1" x14ac:dyDescent="0.25">
      <c r="A28" s="5"/>
      <c r="B28" s="5"/>
      <c r="D28" s="5"/>
      <c r="E28" s="5"/>
      <c r="H28" s="5"/>
      <c r="J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</row>
    <row r="29" spans="1:238" ht="37.5" customHeight="1" x14ac:dyDescent="0.25">
      <c r="A29" s="5"/>
      <c r="B29" s="5"/>
      <c r="D29" s="5"/>
      <c r="E29" s="5"/>
      <c r="H29" s="5"/>
      <c r="J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</row>
    <row r="30" spans="1:238" ht="37.5" customHeight="1" x14ac:dyDescent="0.25">
      <c r="A30" s="5"/>
      <c r="B30" s="5"/>
      <c r="D30" s="5"/>
      <c r="E30" s="5"/>
      <c r="H30" s="5"/>
      <c r="J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</row>
    <row r="31" spans="1:238" ht="37.5" customHeight="1" x14ac:dyDescent="0.25">
      <c r="A31" s="5"/>
      <c r="B31" s="5"/>
      <c r="D31" s="5"/>
      <c r="E31" s="5"/>
      <c r="H31" s="5"/>
      <c r="J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</row>
    <row r="32" spans="1:238" ht="37.5" customHeight="1" x14ac:dyDescent="0.25">
      <c r="A32" s="5"/>
      <c r="B32" s="5"/>
      <c r="D32" s="5"/>
      <c r="E32" s="5"/>
      <c r="H32" s="5"/>
      <c r="J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</row>
    <row r="33" spans="1:238" ht="37.5" customHeight="1" x14ac:dyDescent="0.25">
      <c r="A33" s="5"/>
      <c r="B33" s="5"/>
      <c r="D33" s="5"/>
      <c r="E33" s="5"/>
      <c r="H33" s="5"/>
      <c r="J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</row>
    <row r="34" spans="1:238" ht="37.5" customHeight="1" x14ac:dyDescent="0.25">
      <c r="A34" s="5"/>
      <c r="B34" s="5"/>
      <c r="D34" s="5"/>
      <c r="E34" s="5"/>
      <c r="H34" s="5"/>
      <c r="J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</row>
    <row r="35" spans="1:238" ht="37.5" customHeight="1" x14ac:dyDescent="0.25">
      <c r="A35" s="5"/>
      <c r="B35" s="5"/>
      <c r="D35" s="5"/>
      <c r="E35" s="5"/>
      <c r="H35" s="5"/>
      <c r="J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</row>
    <row r="36" spans="1:238" ht="37.5" customHeight="1" x14ac:dyDescent="0.25">
      <c r="A36" s="5"/>
      <c r="B36" s="5"/>
      <c r="D36" s="5"/>
      <c r="E36" s="5"/>
      <c r="H36" s="5"/>
      <c r="J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</row>
    <row r="37" spans="1:238" ht="37.5" customHeight="1" x14ac:dyDescent="0.25">
      <c r="A37" s="5"/>
      <c r="B37" s="5"/>
      <c r="D37" s="5"/>
      <c r="E37" s="5"/>
      <c r="H37" s="5"/>
      <c r="J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</row>
    <row r="38" spans="1:238" ht="37.5" customHeight="1" x14ac:dyDescent="0.25">
      <c r="A38" s="5"/>
      <c r="B38" s="5"/>
      <c r="D38" s="5"/>
      <c r="E38" s="5"/>
      <c r="H38" s="5"/>
      <c r="J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</row>
    <row r="39" spans="1:238" ht="37.5" customHeight="1" x14ac:dyDescent="0.25">
      <c r="A39" s="5"/>
      <c r="B39" s="5"/>
      <c r="D39" s="5"/>
      <c r="E39" s="5"/>
      <c r="H39" s="5"/>
      <c r="J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</row>
    <row r="40" spans="1:238" ht="37.5" customHeight="1" x14ac:dyDescent="0.25">
      <c r="A40" s="5"/>
      <c r="B40" s="5"/>
      <c r="D40" s="5"/>
      <c r="E40" s="5"/>
      <c r="H40" s="5"/>
      <c r="J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</row>
    <row r="41" spans="1:238" ht="37.5" customHeight="1" x14ac:dyDescent="0.25">
      <c r="A41" s="5"/>
      <c r="B41" s="5"/>
      <c r="D41" s="5"/>
      <c r="E41" s="5"/>
      <c r="H41" s="5"/>
      <c r="J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</row>
    <row r="42" spans="1:238" ht="37.5" customHeight="1" x14ac:dyDescent="0.25">
      <c r="A42" s="5"/>
      <c r="B42" s="5"/>
      <c r="D42" s="5"/>
      <c r="E42" s="5"/>
      <c r="H42" s="5"/>
      <c r="J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</row>
    <row r="43" spans="1:238" ht="37.5" customHeight="1" x14ac:dyDescent="0.25">
      <c r="A43" s="5"/>
      <c r="B43" s="5"/>
      <c r="D43" s="5"/>
      <c r="E43" s="5"/>
      <c r="H43" s="5"/>
      <c r="J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</row>
    <row r="44" spans="1:238" ht="37.5" customHeight="1" x14ac:dyDescent="0.25">
      <c r="A44" s="5"/>
      <c r="B44" s="5"/>
      <c r="D44" s="5"/>
      <c r="E44" s="5"/>
      <c r="H44" s="5"/>
      <c r="J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</row>
    <row r="45" spans="1:238" ht="37.5" customHeight="1" x14ac:dyDescent="0.25">
      <c r="A45" s="5"/>
      <c r="B45" s="5"/>
      <c r="D45" s="5"/>
      <c r="E45" s="5"/>
      <c r="H45" s="5"/>
      <c r="J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</row>
    <row r="46" spans="1:238" ht="37.5" customHeight="1" x14ac:dyDescent="0.25">
      <c r="A46" s="5"/>
      <c r="B46" s="5"/>
      <c r="D46" s="5"/>
      <c r="E46" s="5"/>
      <c r="H46" s="5"/>
      <c r="J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</row>
    <row r="47" spans="1:238" ht="37.5" customHeight="1" x14ac:dyDescent="0.25">
      <c r="A47" s="5"/>
      <c r="B47" s="5"/>
      <c r="D47" s="5"/>
      <c r="E47" s="5"/>
      <c r="H47" s="5"/>
      <c r="J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</row>
    <row r="48" spans="1:238" ht="37.5" customHeight="1" x14ac:dyDescent="0.25">
      <c r="A48" s="5"/>
      <c r="B48" s="5"/>
      <c r="D48" s="5"/>
      <c r="E48" s="5"/>
      <c r="H48" s="5"/>
      <c r="J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</row>
    <row r="49" spans="1:238" ht="37.5" customHeight="1" x14ac:dyDescent="0.25">
      <c r="A49" s="5"/>
      <c r="B49" s="5"/>
      <c r="D49" s="5"/>
      <c r="E49" s="5"/>
      <c r="H49" s="5"/>
      <c r="J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</row>
    <row r="50" spans="1:238" s="4" customFormat="1" ht="37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</row>
    <row r="51" spans="1:238" ht="37.5" customHeight="1" x14ac:dyDescent="0.25">
      <c r="A51" s="5"/>
      <c r="B51" s="5"/>
      <c r="D51" s="5"/>
      <c r="E51" s="5"/>
      <c r="H51" s="5"/>
      <c r="J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</row>
    <row r="52" spans="1:238" s="5" customFormat="1" ht="37.5" customHeight="1" x14ac:dyDescent="0.25"/>
    <row r="53" spans="1:238" ht="37.5" customHeight="1" x14ac:dyDescent="0.25">
      <c r="A53" s="5"/>
      <c r="B53" s="5"/>
      <c r="D53" s="5"/>
      <c r="E53" s="5"/>
      <c r="H53" s="5"/>
      <c r="J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</row>
    <row r="54" spans="1:238" ht="37.5" customHeight="1" x14ac:dyDescent="0.25">
      <c r="A54" s="5"/>
      <c r="B54" s="5"/>
      <c r="D54" s="5"/>
      <c r="E54" s="5"/>
      <c r="H54" s="5"/>
      <c r="J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</row>
    <row r="55" spans="1:238" ht="37.5" customHeight="1" x14ac:dyDescent="0.25">
      <c r="A55" s="5"/>
      <c r="B55" s="5"/>
      <c r="D55" s="5"/>
      <c r="E55" s="5"/>
      <c r="H55" s="5"/>
      <c r="J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</row>
    <row r="56" spans="1:238" s="4" customFormat="1" ht="37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</row>
    <row r="57" spans="1:238" s="4" customFormat="1" ht="37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</row>
    <row r="58" spans="1:238" ht="37.5" customHeight="1" x14ac:dyDescent="0.25">
      <c r="A58" s="5"/>
      <c r="B58" s="5"/>
      <c r="D58" s="5"/>
      <c r="E58" s="5"/>
      <c r="H58" s="5"/>
      <c r="J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</row>
    <row r="59" spans="1:238" s="4" customFormat="1" ht="37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</row>
    <row r="60" spans="1:238" ht="37.5" customHeight="1" x14ac:dyDescent="0.25">
      <c r="A60" s="5"/>
      <c r="B60" s="5"/>
      <c r="D60" s="5"/>
      <c r="E60" s="5"/>
      <c r="H60" s="5"/>
      <c r="J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</row>
    <row r="61" spans="1:238" ht="37.5" customHeight="1" x14ac:dyDescent="0.25">
      <c r="A61" s="5"/>
      <c r="B61" s="5"/>
      <c r="D61" s="5"/>
      <c r="E61" s="5"/>
      <c r="H61" s="5"/>
      <c r="J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</row>
    <row r="62" spans="1:238" ht="37.5" customHeight="1" x14ac:dyDescent="0.25">
      <c r="A62" s="5"/>
      <c r="B62" s="5"/>
      <c r="D62" s="5"/>
      <c r="E62" s="5"/>
      <c r="H62" s="5"/>
      <c r="J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</row>
    <row r="63" spans="1:238" ht="37.5" customHeight="1" x14ac:dyDescent="0.25">
      <c r="A63" s="5"/>
      <c r="B63" s="5"/>
      <c r="D63" s="5"/>
      <c r="E63" s="5"/>
      <c r="H63" s="5"/>
      <c r="J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</row>
    <row r="64" spans="1:238" ht="37.5" customHeight="1" x14ac:dyDescent="0.25">
      <c r="A64" s="5"/>
      <c r="B64" s="5"/>
      <c r="D64" s="5"/>
      <c r="E64" s="5"/>
      <c r="H64" s="5"/>
      <c r="J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</row>
    <row r="65" spans="1:238" ht="37.5" customHeight="1" x14ac:dyDescent="0.25">
      <c r="A65" s="5"/>
      <c r="B65" s="5"/>
      <c r="D65" s="5"/>
      <c r="E65" s="5"/>
      <c r="H65" s="5"/>
      <c r="J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</row>
    <row r="66" spans="1:238" ht="37.5" customHeight="1" x14ac:dyDescent="0.25">
      <c r="A66" s="5"/>
      <c r="B66" s="5"/>
      <c r="D66" s="5"/>
      <c r="E66" s="5"/>
      <c r="H66" s="5"/>
      <c r="J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</row>
    <row r="67" spans="1:238" ht="37.5" customHeight="1" x14ac:dyDescent="0.25">
      <c r="A67" s="5"/>
      <c r="B67" s="5"/>
      <c r="D67" s="5"/>
      <c r="E67" s="5"/>
      <c r="H67" s="5"/>
      <c r="J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</row>
    <row r="68" spans="1:238" ht="37.5" customHeight="1" x14ac:dyDescent="0.25">
      <c r="A68" s="5"/>
      <c r="B68" s="5"/>
      <c r="D68" s="5"/>
      <c r="E68" s="5"/>
      <c r="H68" s="5"/>
      <c r="J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</row>
    <row r="69" spans="1:238" ht="37.5" customHeight="1" x14ac:dyDescent="0.25">
      <c r="A69" s="5"/>
      <c r="B69" s="5"/>
      <c r="D69" s="5"/>
      <c r="E69" s="5"/>
      <c r="H69" s="5"/>
      <c r="J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</row>
    <row r="70" spans="1:238" ht="37.5" customHeight="1" x14ac:dyDescent="0.25">
      <c r="A70" s="5"/>
      <c r="B70" s="5"/>
      <c r="D70" s="5"/>
      <c r="E70" s="5"/>
      <c r="H70" s="5"/>
      <c r="J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</row>
    <row r="71" spans="1:238" ht="37.5" customHeight="1" x14ac:dyDescent="0.25">
      <c r="A71" s="5"/>
      <c r="B71" s="5"/>
      <c r="D71" s="5"/>
      <c r="E71" s="5"/>
      <c r="H71" s="5"/>
      <c r="J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</row>
    <row r="72" spans="1:238" ht="37.5" customHeight="1" x14ac:dyDescent="0.25">
      <c r="A72" s="5"/>
      <c r="B72" s="5"/>
      <c r="D72" s="5"/>
      <c r="E72" s="5"/>
      <c r="H72" s="5"/>
      <c r="J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</row>
    <row r="73" spans="1:238" ht="37.5" customHeight="1" x14ac:dyDescent="0.25">
      <c r="A73" s="5"/>
      <c r="B73" s="5"/>
      <c r="D73" s="5"/>
      <c r="E73" s="5"/>
      <c r="H73" s="5"/>
      <c r="J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</row>
    <row r="74" spans="1:238" ht="37.5" customHeight="1" x14ac:dyDescent="0.25">
      <c r="A74" s="5"/>
      <c r="B74" s="5"/>
      <c r="D74" s="5"/>
      <c r="E74" s="5"/>
      <c r="H74" s="5"/>
      <c r="J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</row>
    <row r="75" spans="1:238" ht="37.5" customHeight="1" x14ac:dyDescent="0.25">
      <c r="A75" s="5"/>
      <c r="B75" s="5"/>
      <c r="D75" s="5"/>
      <c r="E75" s="5"/>
      <c r="H75" s="5"/>
      <c r="J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</row>
    <row r="76" spans="1:238" ht="37.5" customHeight="1" x14ac:dyDescent="0.25">
      <c r="A76" s="5"/>
      <c r="B76" s="5"/>
      <c r="D76" s="5"/>
      <c r="E76" s="5"/>
      <c r="H76" s="5"/>
      <c r="J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</row>
    <row r="77" spans="1:238" ht="37.5" customHeight="1" x14ac:dyDescent="0.25">
      <c r="A77" s="5"/>
      <c r="B77" s="5"/>
      <c r="D77" s="5"/>
      <c r="E77" s="5"/>
      <c r="H77" s="5"/>
      <c r="J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</row>
    <row r="78" spans="1:238" ht="37.5" customHeight="1" x14ac:dyDescent="0.25">
      <c r="A78" s="5"/>
      <c r="B78" s="5"/>
      <c r="D78" s="5"/>
      <c r="E78" s="5"/>
      <c r="H78" s="5"/>
      <c r="J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</row>
    <row r="79" spans="1:238" ht="37.5" customHeight="1" x14ac:dyDescent="0.25">
      <c r="A79" s="5"/>
      <c r="B79" s="5"/>
      <c r="D79" s="5"/>
      <c r="E79" s="5"/>
      <c r="H79" s="5"/>
      <c r="J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</row>
    <row r="80" spans="1:238" ht="37.5" customHeight="1" x14ac:dyDescent="0.25">
      <c r="A80" s="5"/>
      <c r="B80" s="5"/>
      <c r="D80" s="5"/>
      <c r="E80" s="5"/>
      <c r="H80" s="5"/>
      <c r="J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</row>
    <row r="81" spans="1:238" ht="37.5" customHeight="1" x14ac:dyDescent="0.25">
      <c r="A81" s="5"/>
      <c r="B81" s="5"/>
      <c r="D81" s="5"/>
      <c r="E81" s="5"/>
      <c r="H81" s="5"/>
      <c r="J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</row>
    <row r="82" spans="1:238" ht="37.5" customHeight="1" x14ac:dyDescent="0.25">
      <c r="A82" s="5"/>
      <c r="B82" s="5"/>
      <c r="D82" s="5"/>
      <c r="E82" s="5"/>
      <c r="H82" s="5"/>
      <c r="J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</row>
    <row r="83" spans="1:238" ht="37.5" customHeight="1" x14ac:dyDescent="0.25">
      <c r="A83" s="5"/>
      <c r="B83" s="5"/>
      <c r="D83" s="5"/>
      <c r="E83" s="5"/>
      <c r="H83" s="5"/>
      <c r="J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</row>
    <row r="84" spans="1:238" ht="37.5" customHeight="1" x14ac:dyDescent="0.25">
      <c r="A84" s="5"/>
      <c r="B84" s="5"/>
      <c r="D84" s="5"/>
      <c r="E84" s="5"/>
      <c r="H84" s="5"/>
      <c r="J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</row>
    <row r="85" spans="1:238" ht="37.5" customHeight="1" x14ac:dyDescent="0.25">
      <c r="A85" s="5"/>
      <c r="B85" s="5"/>
      <c r="D85" s="5"/>
      <c r="E85" s="5"/>
      <c r="H85" s="5"/>
      <c r="J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</row>
  </sheetData>
  <autoFilter ref="A2:V85">
    <sortState ref="A4:V85">
      <sortCondition ref="V1"/>
    </sortState>
  </autoFilter>
  <sortState ref="A3:V20">
    <sortCondition descending="1" ref="U20"/>
  </sortState>
  <mergeCells count="1">
    <mergeCell ref="A1:A2"/>
  </mergeCells>
  <phoneticPr fontId="13" type="noConversion"/>
  <pageMargins left="0" right="0" top="0" bottom="0" header="0" footer="0"/>
  <pageSetup paperSize="8" scale="43" fitToHeight="0" orientation="landscape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</vt:lpstr>
      <vt:lpstr>Рейтинг!Область_печати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2018-08-17T12:32:53Z</dcterms:modified>
</cp:coreProperties>
</file>