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Хончева О.В\ОЛИМПИАДЫ\2020-21\РЕГИОНАЛЬНЫЙ ЭТАП\РЕЗУЛЬТАТЫ РЭ ВсОШ\"/>
    </mc:Choice>
  </mc:AlternateContent>
  <bookViews>
    <workbookView xWindow="-120" yWindow="-120" windowWidth="20730" windowHeight="11160" activeTab="1"/>
  </bookViews>
  <sheets>
    <sheet name="девушки" sheetId="1" r:id="rId1"/>
    <sheet name="юноши" sheetId="3" r:id="rId2"/>
  </sheets>
  <definedNames>
    <definedName name="_xlnm._FilterDatabase" localSheetId="0" hidden="1">девушки!$A$1:$N$73</definedName>
    <definedName name="_xlnm._FilterDatabase" localSheetId="1" hidden="1">юноши!$A$1:$N$67</definedName>
    <definedName name="_xlnm.Print_Area" localSheetId="0">девушки!$A$1:$N$92</definedName>
  </definedNames>
  <calcPr calcId="152511"/>
</workbook>
</file>

<file path=xl/calcChain.xml><?xml version="1.0" encoding="utf-8"?>
<calcChain xmlns="http://schemas.openxmlformats.org/spreadsheetml/2006/main">
  <c r="H57" i="1" l="1"/>
  <c r="H16" i="1"/>
  <c r="H27" i="1"/>
  <c r="H33" i="1"/>
  <c r="H65" i="1"/>
  <c r="H26" i="1"/>
  <c r="H25" i="1"/>
  <c r="H44" i="1"/>
  <c r="H66" i="1"/>
  <c r="H63" i="1"/>
  <c r="H69" i="1"/>
  <c r="H58" i="1"/>
  <c r="H28" i="1"/>
  <c r="H55" i="1"/>
  <c r="H48" i="1"/>
  <c r="H35" i="1"/>
  <c r="H20" i="1"/>
  <c r="H13" i="1"/>
  <c r="H10" i="1"/>
  <c r="H23" i="1"/>
  <c r="H21" i="1"/>
  <c r="H56" i="1"/>
  <c r="H40" i="1"/>
  <c r="H43" i="1"/>
  <c r="H39" i="1"/>
  <c r="H24" i="1"/>
  <c r="H37" i="1"/>
  <c r="H18" i="1"/>
  <c r="H30" i="1"/>
  <c r="H29" i="1"/>
  <c r="H51" i="1"/>
  <c r="H54" i="1"/>
  <c r="H32" i="1"/>
  <c r="H11" i="1"/>
  <c r="H49" i="1"/>
  <c r="H60" i="1"/>
  <c r="H17" i="1"/>
  <c r="H45" i="1"/>
  <c r="H46" i="1"/>
  <c r="H61" i="1"/>
  <c r="H42" i="1"/>
  <c r="H47" i="1"/>
  <c r="H62" i="1"/>
  <c r="H14" i="1"/>
  <c r="H59" i="1"/>
  <c r="H53" i="1"/>
  <c r="H68" i="1"/>
  <c r="H38" i="1"/>
  <c r="H12" i="1"/>
  <c r="H15" i="1"/>
  <c r="H41" i="1"/>
  <c r="H50" i="1"/>
  <c r="H19" i="1"/>
  <c r="H52" i="1"/>
  <c r="H64" i="1"/>
  <c r="H36" i="1"/>
  <c r="H22" i="1"/>
  <c r="H67" i="1"/>
  <c r="H31" i="1"/>
  <c r="H34" i="1"/>
  <c r="H35" i="3"/>
  <c r="H10" i="3"/>
  <c r="H15" i="3"/>
  <c r="H26" i="3"/>
  <c r="H40" i="3"/>
  <c r="H52" i="3"/>
  <c r="H38" i="3"/>
  <c r="H11" i="3"/>
  <c r="H56" i="3"/>
  <c r="H47" i="3"/>
  <c r="H32" i="3"/>
  <c r="H41" i="3"/>
  <c r="H17" i="3"/>
  <c r="H53" i="3"/>
  <c r="H24" i="3"/>
  <c r="H36" i="3"/>
  <c r="H44" i="3"/>
  <c r="H66" i="3"/>
  <c r="H14" i="3"/>
  <c r="H37" i="3"/>
  <c r="H30" i="3"/>
  <c r="H28" i="3"/>
  <c r="H27" i="3"/>
  <c r="H20" i="3"/>
  <c r="H60" i="3"/>
  <c r="H21" i="3"/>
  <c r="H57" i="3"/>
  <c r="H58" i="3"/>
  <c r="H45" i="3"/>
  <c r="H55" i="3"/>
  <c r="H19" i="3"/>
  <c r="H63" i="3"/>
  <c r="H65" i="3"/>
  <c r="H46" i="3"/>
  <c r="H29" i="3"/>
  <c r="H33" i="3"/>
  <c r="H67" i="3"/>
  <c r="H23" i="3"/>
  <c r="H22" i="3"/>
  <c r="H12" i="3"/>
  <c r="H61" i="3"/>
  <c r="H64" i="3"/>
  <c r="H16" i="3"/>
  <c r="H43" i="3"/>
  <c r="H48" i="3"/>
  <c r="H18" i="3"/>
  <c r="H31" i="3"/>
  <c r="H54" i="3"/>
  <c r="H50" i="3"/>
  <c r="H39" i="3"/>
  <c r="H59" i="3"/>
  <c r="H13" i="3"/>
  <c r="H62" i="3"/>
  <c r="H69" i="3"/>
  <c r="H49" i="3"/>
  <c r="H42" i="3"/>
  <c r="H51" i="3"/>
  <c r="H34" i="3"/>
  <c r="J35" i="3"/>
  <c r="J10" i="3"/>
  <c r="J15" i="3"/>
  <c r="J26" i="3"/>
  <c r="J40" i="3"/>
  <c r="J52" i="3"/>
  <c r="J38" i="3"/>
  <c r="J11" i="3"/>
  <c r="J56" i="3"/>
  <c r="J47" i="3"/>
  <c r="J32" i="3"/>
  <c r="J41" i="3"/>
  <c r="J17" i="3"/>
  <c r="J53" i="3"/>
  <c r="J68" i="3"/>
  <c r="J24" i="3"/>
  <c r="J36" i="3"/>
  <c r="J44" i="3"/>
  <c r="J66" i="3"/>
  <c r="J14" i="3"/>
  <c r="J37" i="3"/>
  <c r="J30" i="3"/>
  <c r="J28" i="3"/>
  <c r="J27" i="3"/>
  <c r="J20" i="3"/>
  <c r="J60" i="3"/>
  <c r="J21" i="3"/>
  <c r="J57" i="3"/>
  <c r="J58" i="3"/>
  <c r="J45" i="3"/>
  <c r="J55" i="3"/>
  <c r="J19" i="3"/>
  <c r="J63" i="3"/>
  <c r="J65" i="3"/>
  <c r="J46" i="3"/>
  <c r="J29" i="3"/>
  <c r="J33" i="3"/>
  <c r="J67" i="3"/>
  <c r="J25" i="3"/>
  <c r="J23" i="3"/>
  <c r="J22" i="3"/>
  <c r="J12" i="3"/>
  <c r="J61" i="3"/>
  <c r="J64" i="3"/>
  <c r="J16" i="3"/>
  <c r="J43" i="3"/>
  <c r="J48" i="3"/>
  <c r="J18" i="3"/>
  <c r="J31" i="3"/>
  <c r="J54" i="3"/>
  <c r="J50" i="3"/>
  <c r="J39" i="3"/>
  <c r="J59" i="3"/>
  <c r="J13" i="3"/>
  <c r="J62" i="3"/>
  <c r="J49" i="3"/>
  <c r="J42" i="3"/>
  <c r="J51" i="3"/>
  <c r="J34" i="3"/>
  <c r="J57" i="1"/>
  <c r="J16" i="1"/>
  <c r="J27" i="1"/>
  <c r="J33" i="1"/>
  <c r="J65" i="1"/>
  <c r="J26" i="1"/>
  <c r="J25" i="1"/>
  <c r="J44" i="1"/>
  <c r="J66" i="1"/>
  <c r="J63" i="1"/>
  <c r="J69" i="1"/>
  <c r="J58" i="1"/>
  <c r="J28" i="1"/>
  <c r="J55" i="1"/>
  <c r="J48" i="1"/>
  <c r="J35" i="1"/>
  <c r="J71" i="1"/>
  <c r="J20" i="1"/>
  <c r="J13" i="1"/>
  <c r="J10" i="1"/>
  <c r="J23" i="1"/>
  <c r="J21" i="1"/>
  <c r="J56" i="1"/>
  <c r="J40" i="1"/>
  <c r="J70" i="1"/>
  <c r="J43" i="1"/>
  <c r="J39" i="1"/>
  <c r="J24" i="1"/>
  <c r="J37" i="1"/>
  <c r="J18" i="1"/>
  <c r="J30" i="1"/>
  <c r="J29" i="1"/>
  <c r="J51" i="1"/>
  <c r="J54" i="1"/>
  <c r="J32" i="1"/>
  <c r="J11" i="1"/>
  <c r="J49" i="1"/>
  <c r="J60" i="1"/>
  <c r="J17" i="1"/>
  <c r="J45" i="1"/>
  <c r="J46" i="1"/>
  <c r="J61" i="1"/>
  <c r="J42" i="1"/>
  <c r="J47" i="1"/>
  <c r="J62" i="1"/>
  <c r="J14" i="1"/>
  <c r="J59" i="1"/>
  <c r="J53" i="1"/>
  <c r="J68" i="1"/>
  <c r="J38" i="1"/>
  <c r="J12" i="1"/>
  <c r="J15" i="1"/>
  <c r="J41" i="1"/>
  <c r="J50" i="1"/>
  <c r="J19" i="1"/>
  <c r="J52" i="1"/>
  <c r="J64" i="1"/>
  <c r="J36" i="1"/>
  <c r="J22" i="1"/>
  <c r="J67" i="1"/>
  <c r="J31" i="1"/>
  <c r="J34" i="1"/>
  <c r="L31" i="1"/>
  <c r="L47" i="3"/>
  <c r="L40" i="3"/>
  <c r="L52" i="3"/>
  <c r="L61" i="3"/>
  <c r="L64" i="3"/>
  <c r="L35" i="3"/>
  <c r="L11" i="3"/>
  <c r="L37" i="3"/>
  <c r="L36" i="3"/>
  <c r="L62" i="3"/>
  <c r="L13" i="3"/>
  <c r="L15" i="3"/>
  <c r="L18" i="3"/>
  <c r="L43" i="3"/>
  <c r="L21" i="3"/>
  <c r="L20" i="3"/>
  <c r="L56" i="3"/>
  <c r="L42" i="3"/>
  <c r="L26" i="3"/>
  <c r="L46" i="3"/>
  <c r="L33" i="3"/>
  <c r="L54" i="3"/>
  <c r="L51" i="3"/>
  <c r="L25" i="3"/>
  <c r="L16" i="3"/>
  <c r="L12" i="3"/>
  <c r="L27" i="3"/>
  <c r="L31" i="3"/>
  <c r="L29" i="3"/>
  <c r="L32" i="3"/>
  <c r="L22" i="3"/>
  <c r="L57" i="3"/>
  <c r="L65" i="3"/>
  <c r="L28" i="3"/>
  <c r="L63" i="3"/>
  <c r="L60" i="3"/>
  <c r="L55" i="3"/>
  <c r="L58" i="3"/>
  <c r="L66" i="3"/>
  <c r="L67" i="3"/>
  <c r="L41" i="3"/>
  <c r="L53" i="3"/>
  <c r="L49" i="3"/>
  <c r="L48" i="3"/>
  <c r="L14" i="3"/>
  <c r="L39" i="3"/>
  <c r="L50" i="3"/>
  <c r="L17" i="3"/>
  <c r="L69" i="3"/>
  <c r="L34" i="3"/>
  <c r="L19" i="3"/>
  <c r="L30" i="3"/>
  <c r="L45" i="3"/>
  <c r="L10" i="3"/>
  <c r="L59" i="3"/>
  <c r="L44" i="3"/>
  <c r="L23" i="3"/>
  <c r="L24" i="3"/>
  <c r="L38" i="3"/>
  <c r="L68" i="3"/>
  <c r="L66" i="1"/>
  <c r="L33" i="1"/>
  <c r="L65" i="1"/>
  <c r="L17" i="1"/>
  <c r="L57" i="1"/>
  <c r="L25" i="1"/>
  <c r="L13" i="1"/>
  <c r="L48" i="1"/>
  <c r="L15" i="1"/>
  <c r="L12" i="1"/>
  <c r="L16" i="1"/>
  <c r="L47" i="1"/>
  <c r="L61" i="1"/>
  <c r="L44" i="1"/>
  <c r="L64" i="1"/>
  <c r="L34" i="1"/>
  <c r="L27" i="1"/>
  <c r="L30" i="1"/>
  <c r="L51" i="1"/>
  <c r="L53" i="1"/>
  <c r="L36" i="1"/>
  <c r="L32" i="1"/>
  <c r="L46" i="1"/>
  <c r="L60" i="1"/>
  <c r="L21" i="1"/>
  <c r="L14" i="1"/>
  <c r="L29" i="1"/>
  <c r="L63" i="1"/>
  <c r="L49" i="1"/>
  <c r="L40" i="1"/>
  <c r="L18" i="1"/>
  <c r="L23" i="1"/>
  <c r="L37" i="1"/>
  <c r="L56" i="1"/>
  <c r="L39" i="1"/>
  <c r="L59" i="1"/>
  <c r="L70" i="1"/>
  <c r="L71" i="1"/>
  <c r="L54" i="1"/>
  <c r="L69" i="1"/>
  <c r="L28" i="1"/>
  <c r="L52" i="1"/>
  <c r="L42" i="1"/>
  <c r="L20" i="1"/>
  <c r="L68" i="1"/>
  <c r="L58" i="1"/>
  <c r="L41" i="1"/>
  <c r="L22" i="1"/>
  <c r="L24" i="1"/>
  <c r="L10" i="1"/>
  <c r="L43" i="1"/>
  <c r="L19" i="1"/>
  <c r="L38" i="1"/>
  <c r="L35" i="1"/>
  <c r="L11" i="1"/>
  <c r="L50" i="1"/>
  <c r="L45" i="1"/>
  <c r="L26" i="1"/>
  <c r="L55" i="1"/>
  <c r="L67" i="1"/>
  <c r="L62" i="1"/>
  <c r="M31" i="1" l="1"/>
  <c r="M11" i="1"/>
  <c r="M38" i="3"/>
  <c r="M24" i="3"/>
  <c r="M23" i="3"/>
  <c r="M59" i="3"/>
  <c r="M30" i="3"/>
  <c r="M34" i="3"/>
  <c r="M17" i="3"/>
  <c r="M50" i="3"/>
  <c r="M14" i="3"/>
  <c r="M50" i="1"/>
  <c r="M35" i="1"/>
  <c r="M68" i="3"/>
  <c r="M44" i="3"/>
  <c r="M10" i="3"/>
  <c r="M45" i="3"/>
  <c r="M19" i="3"/>
  <c r="M69" i="3"/>
  <c r="M39" i="3"/>
  <c r="M45" i="1"/>
  <c r="M48" i="3"/>
  <c r="M19" i="1"/>
  <c r="M10" i="1"/>
  <c r="M55" i="1"/>
  <c r="M26" i="1"/>
  <c r="M43" i="1"/>
  <c r="M24" i="1"/>
  <c r="M41" i="1"/>
  <c r="M68" i="1"/>
  <c r="M42" i="1"/>
  <c r="M22" i="1"/>
  <c r="M58" i="1"/>
  <c r="M20" i="1"/>
  <c r="M52" i="1"/>
  <c r="M38" i="1"/>
  <c r="M28" i="1" l="1"/>
  <c r="M64" i="3"/>
  <c r="M53" i="3"/>
  <c r="M21" i="3"/>
  <c r="M62" i="3"/>
  <c r="M66" i="1"/>
  <c r="M23" i="1" l="1"/>
  <c r="M69" i="1"/>
  <c r="M13" i="1"/>
  <c r="M47" i="1"/>
  <c r="M49" i="1"/>
  <c r="M17" i="1"/>
  <c r="M39" i="1"/>
  <c r="M18" i="1"/>
  <c r="M63" i="1"/>
  <c r="M34" i="1"/>
  <c r="M56" i="1"/>
  <c r="M44" i="1"/>
  <c r="M67" i="1"/>
  <c r="M14" i="1"/>
  <c r="M32" i="1"/>
  <c r="M51" i="1"/>
  <c r="M36" i="1"/>
  <c r="M12" i="1"/>
  <c r="M37" i="1"/>
  <c r="M54" i="1"/>
  <c r="M33" i="1"/>
  <c r="M48" i="1"/>
  <c r="M57" i="1"/>
  <c r="M62" i="1"/>
  <c r="M59" i="1"/>
  <c r="M30" i="1"/>
  <c r="M53" i="1"/>
  <c r="M15" i="1"/>
  <c r="M25" i="1"/>
  <c r="M21" i="1"/>
  <c r="M60" i="1"/>
  <c r="M65" i="1"/>
  <c r="M29" i="1"/>
  <c r="M40" i="1"/>
  <c r="M46" i="1"/>
  <c r="M27" i="1"/>
  <c r="M64" i="1"/>
  <c r="M16" i="1"/>
  <c r="M61" i="1"/>
  <c r="M33" i="3"/>
  <c r="M57" i="3"/>
  <c r="M26" i="3"/>
  <c r="M54" i="3"/>
  <c r="M52" i="3"/>
  <c r="M67" i="3"/>
  <c r="M12" i="3"/>
  <c r="M11" i="3"/>
  <c r="M63" i="3"/>
  <c r="M25" i="3"/>
  <c r="M18" i="3"/>
  <c r="M51" i="3"/>
  <c r="M41" i="3"/>
  <c r="M31" i="3"/>
  <c r="M32" i="3"/>
  <c r="M43" i="3"/>
  <c r="M37" i="3"/>
  <c r="M66" i="3"/>
  <c r="M16" i="3"/>
  <c r="M15" i="3"/>
  <c r="M49" i="3"/>
  <c r="M47" i="3"/>
  <c r="M55" i="3"/>
  <c r="M56" i="3"/>
  <c r="M60" i="3"/>
  <c r="M20" i="3"/>
  <c r="M28" i="3"/>
  <c r="M22" i="3"/>
  <c r="M27" i="3"/>
  <c r="M65" i="3"/>
  <c r="M58" i="3"/>
  <c r="M42" i="3"/>
  <c r="M29" i="3"/>
  <c r="M61" i="3"/>
  <c r="M13" i="3"/>
  <c r="M35" i="3"/>
  <c r="M46" i="3"/>
  <c r="M36" i="3"/>
  <c r="M40" i="3"/>
</calcChain>
</file>

<file path=xl/sharedStrings.xml><?xml version="1.0" encoding="utf-8"?>
<sst xmlns="http://schemas.openxmlformats.org/spreadsheetml/2006/main" count="566" uniqueCount="357">
  <si>
    <t>№</t>
  </si>
  <si>
    <t>Класс</t>
  </si>
  <si>
    <t>Теория</t>
  </si>
  <si>
    <t>Баллы</t>
  </si>
  <si>
    <t>ВСЕГО баллов max 100</t>
  </si>
  <si>
    <t>время в сек</t>
  </si>
  <si>
    <t>зачетные баллы</t>
  </si>
  <si>
    <t>баллы</t>
  </si>
  <si>
    <t>Образовательная организация</t>
  </si>
  <si>
    <t>МО</t>
  </si>
  <si>
    <t>Гимнастика</t>
  </si>
  <si>
    <t>по ФИЗИЧЕСКОЙ КУЛЬТУРЕ</t>
  </si>
  <si>
    <t xml:space="preserve">Дата и время: 12, 13 февраля 2021 года
</t>
  </si>
  <si>
    <t>Место проведения: ГБУ ДО «Центр «Ладога»</t>
  </si>
  <si>
    <t>Фамилия, имя отчество</t>
  </si>
  <si>
    <t>Шифр</t>
  </si>
  <si>
    <t>Результат</t>
  </si>
  <si>
    <t xml:space="preserve"> девушки классы 9-10-11</t>
  </si>
  <si>
    <t>юноши классы 9-10-11</t>
  </si>
  <si>
    <t>Спортивные игры</t>
  </si>
  <si>
    <t>Курилов Виктор Васильевич</t>
  </si>
  <si>
    <t>Морозов Евгений Сергеевич</t>
  </si>
  <si>
    <t>Полищук Ярослав Владимирович</t>
  </si>
  <si>
    <t>Румянцев Никита Александрович</t>
  </si>
  <si>
    <t>Феденко Ефим Михайлович</t>
  </si>
  <si>
    <t>Ямкин Артём Александрович</t>
  </si>
  <si>
    <t>Николаев Кирилл Григорьевич</t>
  </si>
  <si>
    <t>Охват Даниил Кириллович</t>
  </si>
  <si>
    <t>Бумагин  Александр Дмитриевич</t>
  </si>
  <si>
    <t>Егоров  Никита Дмитриевич</t>
  </si>
  <si>
    <t>Козлов Максим Ильич</t>
  </si>
  <si>
    <t>Матяшов Игорь Викторович</t>
  </si>
  <si>
    <t>Стариков Даниил Филиппович</t>
  </si>
  <si>
    <t>Клеверов Павел Андреевич</t>
  </si>
  <si>
    <t>Полянский Даниил Романович</t>
  </si>
  <si>
    <t>Аглямов  Роман Рауфович</t>
  </si>
  <si>
    <t>Грачёв Алексей Витальевич</t>
  </si>
  <si>
    <t>Зонов Никита Дмитриевч</t>
  </si>
  <si>
    <t>Зубчук Валентин Кириллович</t>
  </si>
  <si>
    <t>Карпин  Никита Евгеньевич</t>
  </si>
  <si>
    <t>Присяжнюк Константин Сергеевич</t>
  </si>
  <si>
    <t>Сергеев Иван Вячеславович</t>
  </si>
  <si>
    <t>Соболев Матвей Сергеевич</t>
  </si>
  <si>
    <t>Замарин Никита Эдуардович</t>
  </si>
  <si>
    <t>Иванищенко Сергей Евгеньевич</t>
  </si>
  <si>
    <t>Меньшиков Даниил Романович</t>
  </si>
  <si>
    <t>Шемаев Кирилл Евгеньевич</t>
  </si>
  <si>
    <t>Бабец Кирилл Васильевич</t>
  </si>
  <si>
    <t>Чистяков Максим Романович</t>
  </si>
  <si>
    <t>Антонов Артем Евгеньевич</t>
  </si>
  <si>
    <t>Дикун Андрей Русланович</t>
  </si>
  <si>
    <t>Лебедев Роман Алексеевич</t>
  </si>
  <si>
    <t>Мазура Андрей Сергеевич</t>
  </si>
  <si>
    <t>Хазов  Владислав Михайлович</t>
  </si>
  <si>
    <t>Колбасов Павел Антонович</t>
  </si>
  <si>
    <t>Мартынов Василий Андреевич</t>
  </si>
  <si>
    <t>Пирог Станислав Юрьевич</t>
  </si>
  <si>
    <t>Самарец Артем Вадимович</t>
  </si>
  <si>
    <t>Слуцкий Егор Андреевич</t>
  </si>
  <si>
    <t>Родькин Андрей Александрович</t>
  </si>
  <si>
    <t>Сайдашев Артем Раулевич</t>
  </si>
  <si>
    <t>Алексеев Василий Евгеньевич</t>
  </si>
  <si>
    <t>Кужелев Максим Евгеньевич</t>
  </si>
  <si>
    <t>Снетков Николай Алексеевич</t>
  </si>
  <si>
    <t>Булдаков Даниил Денисович</t>
  </si>
  <si>
    <t>Буц Даниил Юрьевич</t>
  </si>
  <si>
    <t>Дзенаускас Игорь Дмитриевич</t>
  </si>
  <si>
    <t>Комбаров Родион Дмитриевич</t>
  </si>
  <si>
    <t>Лихтаров Даниил Денисович</t>
  </si>
  <si>
    <t>Меджидов Амин Габил оглы</t>
  </si>
  <si>
    <t>Бедовый Никита  Алексеевич</t>
  </si>
  <si>
    <t>Богданов Александр Михайлович</t>
  </si>
  <si>
    <t>Гусейнов  Имамгусейн Робертович</t>
  </si>
  <si>
    <t>Ковальков  Михаил Александрович</t>
  </si>
  <si>
    <t>Анисимов Денис Петрович</t>
  </si>
  <si>
    <t>Козлов  Егор Витальевич</t>
  </si>
  <si>
    <t>Николаев Александр Дмитриевич</t>
  </si>
  <si>
    <t>МБОУ «Борская средняя общеобразовательная школа» Бокситогорского района</t>
  </si>
  <si>
    <t>МБОУ«Бокситогорская основная общеобразовательная школа №1»</t>
  </si>
  <si>
    <t>МБОУ «Средняя общеобразовательная школа № 4» города Пикалево имени А.П. Румянцева  Бокситогорского района</t>
  </si>
  <si>
    <t>МОУ «Калитинская средняя общеобразовательная школа» Волосовского района</t>
  </si>
  <si>
    <t xml:space="preserve">МОУ «Средняя общеобразовательная школа с углубленным изучением отдельных предметов № 2»  г. Всеволожска </t>
  </si>
  <si>
    <t>МОБУ «Средняя общеобразовательная школа «Центр образования «Кудрово» Всеволожского района</t>
  </si>
  <si>
    <t>МОУ «Лицей № 1» г. Всеволожска</t>
  </si>
  <si>
    <t>МОУ «Колтушская средняя общеобразовательная школа имени ак. И.П. Павлова»  Всеволожского района</t>
  </si>
  <si>
    <t>МОУ «Романовская средняя общеобразовательная школа» Всеволожского района</t>
  </si>
  <si>
    <t xml:space="preserve">МБОУ «Средняя общеобразовательная школа № 10» Выборгского района
</t>
  </si>
  <si>
    <t xml:space="preserve">МБОУ «Средняя общеобразовательная школа № 1 - школа отечественной культуры» Выборгского района
</t>
  </si>
  <si>
    <t xml:space="preserve">МБОУ «Средняя общеобразовательная школа № 12» Выборгского района
</t>
  </si>
  <si>
    <t>МБОУ "Гатчинская средняя общеобразовательная школа №4 с углубленным изучением отдельных предметов"</t>
  </si>
  <si>
    <t>МБОУ "Таицкая средняя общеобразовательная школа" Гатчинского района</t>
  </si>
  <si>
    <t>МБОУ «Кингисеппская средняя общеобразовательная школа № 3 с углубленным изучением отдельных предметов»</t>
  </si>
  <si>
    <t>МБОУ «Кингисеппская средняя общеобразовательная школа № 4»</t>
  </si>
  <si>
    <t>МОУ «Киришская средняя общеобразовательная школа №8»</t>
  </si>
  <si>
    <t>МБОУ «Лицей г. Отрадное» Кировского района</t>
  </si>
  <si>
    <t>МКОУ «Кировская средняя общеобразовательная школа № 1»</t>
  </si>
  <si>
    <t>МКОУ «Лодейнопольская средняя общеобразовательная школа № 3 имени Героев Свири»</t>
  </si>
  <si>
    <t>МКОУ "Рассветовская средняя общеобразовательная школа" Лодейнопольского района</t>
  </si>
  <si>
    <t>МОУ «Лаголовская общеобразовательная школа» Ломоносовского района</t>
  </si>
  <si>
    <t>МОУ «Гостилицкая общеобразовательная школа» Ломоносовского района</t>
  </si>
  <si>
    <t>МОУ «Аннинская общеобразовательная школа» Ломоносовского района</t>
  </si>
  <si>
    <t>МОУ «Кипенская общеобразовательная школа» Ломоносовского района</t>
  </si>
  <si>
    <t>МОУ «Ломоносовская общеобразовательная школа № 3» Ломоносовского района</t>
  </si>
  <si>
    <t>МОУ «Лебяженский центр общего образования» Ломоносовского района</t>
  </si>
  <si>
    <t xml:space="preserve">ГКОУ ЛО «Лужская санаторная школа-интернат» </t>
  </si>
  <si>
    <t>МОУ «Средняя  общеобразовательная школа №2 им. Героя Советского Союза А. П.  Иванова» Лужского района</t>
  </si>
  <si>
    <t>МОУ «Средняя общеобразовательная школа № 6 им. Героя Советского Союза В.П. Грицкова» Лужского района</t>
  </si>
  <si>
    <t>МБОУ «Винницкая средняя общеобразовательная школа-интернат» Подпорожского района</t>
  </si>
  <si>
    <t>МБОУ «Подпорожская средняя общеобразовательная школа № 3»</t>
  </si>
  <si>
    <t>МОУ «Средняя общеобразовательная школа № 4» Приозерского района</t>
  </si>
  <si>
    <t>МОУ  «Кузнеченская средняя общеобразовательная школа» Приозерского района</t>
  </si>
  <si>
    <t>МОУ «Сланцевская средняя общеобразовательная школа № 3»</t>
  </si>
  <si>
    <t>МБОУ «Гимназия № 5» г. Сосновый Бор</t>
  </si>
  <si>
    <t>МБОУ «Средняя общеобразовательная школа № 7» г. Сосновый Бор</t>
  </si>
  <si>
    <t>МБОУ «Средняя общеобразовательная школа № 6» г. Сосновый Бор</t>
  </si>
  <si>
    <t>МБОУ «Средняя общеобразовательная школа № 2 с углубленным изучением английского языка имени Героя Российской Федерации Андрея Владимировича Воскресенского» г. Сосновый Бор</t>
  </si>
  <si>
    <t>МОУ «Лицей № 8» Тихвинского района</t>
  </si>
  <si>
    <t>МОУ «Средняя общеобразовательная школа № 4» Тихвинского района</t>
  </si>
  <si>
    <t>МОУ «Средняя общеобразовательная школа № 6» Тихвинского района</t>
  </si>
  <si>
    <t>МБОУ «Тосненская средняя общеобразовательная школа № 3 имени Героя Советского Союза С.П. Тимофеева»</t>
  </si>
  <si>
    <t>МКОУ «Ульяновская средняя общеобразовательная школа № 1» Тосненского района</t>
  </si>
  <si>
    <t>МБОУ «Средняя общеобразовательная школа № 1 г. Тосно с углубленным изучением отдельных предметов»</t>
  </si>
  <si>
    <t>Бокситогорский</t>
  </si>
  <si>
    <t>Волосовский</t>
  </si>
  <si>
    <t>Всеволожский</t>
  </si>
  <si>
    <t xml:space="preserve">Выборгский 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</si>
  <si>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</si>
  <si>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</si>
  <si>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</si>
  <si>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</si>
  <si>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</si>
  <si>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</si>
  <si>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</si>
  <si>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</si>
  <si>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 xml:space="preserve">Приозерский </t>
  </si>
  <si>
    <t>Сланцевский</t>
  </si>
  <si>
    <t>Сосновоборский</t>
  </si>
  <si>
    <t>Тихвинский</t>
  </si>
  <si>
    <t>Тосненский</t>
  </si>
  <si>
    <t>Аксёнова Ксения  Андреевна</t>
  </si>
  <si>
    <t>Иванова Мария Анатольевна</t>
  </si>
  <si>
    <t>Корягина  Мария Владимировна</t>
  </si>
  <si>
    <t>Пупарева Вероника Александровна</t>
  </si>
  <si>
    <t>Орлова Елена Владимировна</t>
  </si>
  <si>
    <t>Иванкевич Софья  Олеговна</t>
  </si>
  <si>
    <t>Курочкина Полина Алексеевна</t>
  </si>
  <si>
    <t>Жилинская Ксения Максимовна</t>
  </si>
  <si>
    <t>Камашева  Ксения Сергеевна</t>
  </si>
  <si>
    <t>Орищенко Варвара Сергеевна</t>
  </si>
  <si>
    <t>Снопок Анастасия  Сергеевна</t>
  </si>
  <si>
    <t>Сушина  Вероника  Денисовна</t>
  </si>
  <si>
    <t>Двинских Наина Владимировна</t>
  </si>
  <si>
    <t>Лукинская Зоя Ильинична</t>
  </si>
  <si>
    <t>Бурдакова Дарья Алексеевна</t>
  </si>
  <si>
    <t>Гаус Софья Павловна</t>
  </si>
  <si>
    <t>Ивашко Амелия Олеговна</t>
  </si>
  <si>
    <t>Карпович Анна Ивановна</t>
  </si>
  <si>
    <t>Меркулова Александра Александровна</t>
  </si>
  <si>
    <t>Михайлова Алена Юрьевна</t>
  </si>
  <si>
    <t>Останен Софья Сергеевна</t>
  </si>
  <si>
    <t>Иванова Валерия Максимовна</t>
  </si>
  <si>
    <t>Кабринская Мария Анатольевна</t>
  </si>
  <si>
    <t>Кузнецова Жанна Романовна</t>
  </si>
  <si>
    <t>Мануйлова Елена Михайловна</t>
  </si>
  <si>
    <t>Марцынюк Виктория Сергеевна</t>
  </si>
  <si>
    <t>Рыжкова Оксана Витальевна</t>
  </si>
  <si>
    <t>Сысоева Екатерина Данииловна</t>
  </si>
  <si>
    <t>Шуляк София Андреевна</t>
  </si>
  <si>
    <t>Кузьминова Дарина Сергеевна</t>
  </si>
  <si>
    <t>Митюшина Полина Николаевна</t>
  </si>
  <si>
    <t>Трибелустова Ирина Романовна</t>
  </si>
  <si>
    <t>Данилогорская Ирина Станиславовна</t>
  </si>
  <si>
    <t>Кононова Меланья Евгеньевна</t>
  </si>
  <si>
    <t>Гужова Олеся Денисовна</t>
  </si>
  <si>
    <t>Веремеенко Варвара Олеговна</t>
  </si>
  <si>
    <t>Ляшенко Любовь Андреевна</t>
  </si>
  <si>
    <t>Солдатова Виктория Алексеевна</t>
  </si>
  <si>
    <t>Чинарова Чинара Шахидовна</t>
  </si>
  <si>
    <t>Агафонова Анастасия Алексеевна</t>
  </si>
  <si>
    <t>Берсенева Алена Вячеславовна</t>
  </si>
  <si>
    <t>Васильева Лидия Станиславовна</t>
  </si>
  <si>
    <t>Денисова Дарья Алексеевна</t>
  </si>
  <si>
    <t>Егорова Полина Сергеевна</t>
  </si>
  <si>
    <t>Павлова Анастасия Витальевна</t>
  </si>
  <si>
    <t>Тигунова Ксения Владимировна</t>
  </si>
  <si>
    <t>Цветкова Софья Андреевна</t>
  </si>
  <si>
    <t>Гончарова  Александра  Павловна</t>
  </si>
  <si>
    <t>Егорова Дарья Николаевна</t>
  </si>
  <si>
    <t>Кабыш Владислава Ивановна</t>
  </si>
  <si>
    <t>Калугина Анастасия Дмитриевна</t>
  </si>
  <si>
    <t>Девлеткильдеева Диана Ренатовна</t>
  </si>
  <si>
    <t>Ефимова Вера Олеговна</t>
  </si>
  <si>
    <t>Смирнова  Варвара Петровна</t>
  </si>
  <si>
    <t>Андреева Алена Николаевна</t>
  </si>
  <si>
    <t>Веселова Кристина Дмитриевна</t>
  </si>
  <si>
    <t>Кононученко Дарья Алексеевна</t>
  </si>
  <si>
    <t>Осипенко Виктория Юрьевна</t>
  </si>
  <si>
    <t>Петухова  Марина Алексеевна</t>
  </si>
  <si>
    <t>Пимченко Екатерина Андреевна</t>
  </si>
  <si>
    <t>Смирнова  Светлана Алексеевна</t>
  </si>
  <si>
    <t>Федорова Виктория Максимовна</t>
  </si>
  <si>
    <t>МОУ «Бегуницкая средняя общеобразовательная школа» Волосовского района</t>
  </si>
  <si>
    <t>МОБУ «Средняя общеобразовательная школа № 8 города Волхова»</t>
  </si>
  <si>
    <t>МОБУ «Волховская средняя общеобразовательная школа № 7»</t>
  </si>
  <si>
    <t xml:space="preserve">МОУ «Средняя общеобразовательная  школа «Всеволожский центр образования»  </t>
  </si>
  <si>
    <t>МБОУ "Гатчинская средняя общеобразовательная школа №9 с углублённым изучением отдельных предметов"</t>
  </si>
  <si>
    <t>МБОУ "Гатчинская средняя общеобразовательная школа №8 "Центр образования"</t>
  </si>
  <si>
    <t>МБОУ "Гатчинская гимназия им. К.Д.Ушинского"</t>
  </si>
  <si>
    <t>МБОУ "Вырицкая средняя общеобразовательная школа №1" Гатчинского района</t>
  </si>
  <si>
    <t>МБОУ «Кингисеппская средняя общеобразовательная школа № 1»</t>
  </si>
  <si>
    <t>МБОУ «Кингисеппская гимназия»</t>
  </si>
  <si>
    <t>МОУ «Гимназия» г.Кириши</t>
  </si>
  <si>
    <t>МОУ «Киришская средняя общеобразовательная школа №6»</t>
  </si>
  <si>
    <t>Муниципальное общеобразовательное учреждение «Киришская средняя общеобразовательная школа № 8»</t>
  </si>
  <si>
    <t xml:space="preserve">МБОУ «Кировская  гимназия имени Героя Советского Союза Султана Баймагамбетова» </t>
  </si>
  <si>
    <t>МБОУ «Средняя общеобразовательная школа № 5» Лужского района</t>
  </si>
  <si>
    <t>МОУ «Заклинская средняя общеобразовательная школа» Лужского района</t>
  </si>
  <si>
    <t>МОУ "Средняя  общеобразовательная школа №2 им. Героя Советского Союза А. П.  Иванова" Лужского района</t>
  </si>
  <si>
    <t>МОУ «Средняя общеобразовательная школа №4» Лужского района</t>
  </si>
  <si>
    <t>МОУ «Средняя общеобразовательная школа № 9» Тихвинского района</t>
  </si>
  <si>
    <t>МБОУ «Средняя общеобразовательная школа № 2 г. Никольское» Тосненского района</t>
  </si>
  <si>
    <t>МБОУ «Средняя общеобразовательная школа № 3 г. Никольское» Тосненского района</t>
  </si>
  <si>
    <t>МБОУ «Гимназия № 1 г. Никольское» Тосненского района</t>
  </si>
  <si>
    <t>МКОУ «Тельмановская средняя общеобразовательная школа» Тосненского района</t>
  </si>
  <si>
    <t>Волховский</t>
  </si>
  <si>
    <t>Приозерский</t>
  </si>
  <si>
    <t>Миронов  Георгий Фёдорович</t>
  </si>
  <si>
    <t>Войнов Кирилл Александрович</t>
  </si>
  <si>
    <t>Михайлюк Григорий Евгеньевич</t>
  </si>
  <si>
    <t>Победитель</t>
  </si>
  <si>
    <t>призер</t>
  </si>
  <si>
    <t>МБОУ «Средняя общеобразовательная школа № 1 - школа отечественной культуры» Выборгского района</t>
  </si>
  <si>
    <t>А10</t>
  </si>
  <si>
    <t>А11</t>
  </si>
  <si>
    <t>А12</t>
  </si>
  <si>
    <t>А13</t>
  </si>
  <si>
    <t>А14</t>
  </si>
  <si>
    <t>А15</t>
  </si>
  <si>
    <t>А16</t>
  </si>
  <si>
    <t>А17</t>
  </si>
  <si>
    <t>А18</t>
  </si>
  <si>
    <t>А19</t>
  </si>
  <si>
    <t>А20</t>
  </si>
  <si>
    <t>А21</t>
  </si>
  <si>
    <t>А22</t>
  </si>
  <si>
    <t>А23</t>
  </si>
  <si>
    <t>А24</t>
  </si>
  <si>
    <t>А25</t>
  </si>
  <si>
    <t>А26</t>
  </si>
  <si>
    <t>А27</t>
  </si>
  <si>
    <t>А28</t>
  </si>
  <si>
    <t>А29</t>
  </si>
  <si>
    <t>А30</t>
  </si>
  <si>
    <t>А31</t>
  </si>
  <si>
    <t>А32</t>
  </si>
  <si>
    <t>А33</t>
  </si>
  <si>
    <t>А34</t>
  </si>
  <si>
    <t>А35</t>
  </si>
  <si>
    <t>А36</t>
  </si>
  <si>
    <t>А37</t>
  </si>
  <si>
    <t>А38</t>
  </si>
  <si>
    <t>А39</t>
  </si>
  <si>
    <t>А40</t>
  </si>
  <si>
    <t>А41</t>
  </si>
  <si>
    <t>А42</t>
  </si>
  <si>
    <t>А43</t>
  </si>
  <si>
    <t>А44</t>
  </si>
  <si>
    <t>А45</t>
  </si>
  <si>
    <t>А46</t>
  </si>
  <si>
    <t>А47</t>
  </si>
  <si>
    <t>А48</t>
  </si>
  <si>
    <t>А49</t>
  </si>
  <si>
    <t>А50</t>
  </si>
  <si>
    <t>А51</t>
  </si>
  <si>
    <t>А52</t>
  </si>
  <si>
    <t>А53</t>
  </si>
  <si>
    <t>А54</t>
  </si>
  <si>
    <t>А55</t>
  </si>
  <si>
    <t>А56</t>
  </si>
  <si>
    <t>А57</t>
  </si>
  <si>
    <t>А58</t>
  </si>
  <si>
    <t>А59</t>
  </si>
  <si>
    <t>А60</t>
  </si>
  <si>
    <t>А61</t>
  </si>
  <si>
    <t>А62</t>
  </si>
  <si>
    <t>В10</t>
  </si>
  <si>
    <t>В11</t>
  </si>
  <si>
    <t>В12</t>
  </si>
  <si>
    <t>В13</t>
  </si>
  <si>
    <t>В14</t>
  </si>
  <si>
    <t>В15</t>
  </si>
  <si>
    <t>В16</t>
  </si>
  <si>
    <t>В17</t>
  </si>
  <si>
    <t>В18</t>
  </si>
  <si>
    <t>В19</t>
  </si>
  <si>
    <t>В20</t>
  </si>
  <si>
    <t>В21</t>
  </si>
  <si>
    <t>В22</t>
  </si>
  <si>
    <t>В23</t>
  </si>
  <si>
    <t>В24</t>
  </si>
  <si>
    <t>В25</t>
  </si>
  <si>
    <t>В26</t>
  </si>
  <si>
    <t>В27</t>
  </si>
  <si>
    <t>В28</t>
  </si>
  <si>
    <t>В29</t>
  </si>
  <si>
    <t>В30</t>
  </si>
  <si>
    <t>В31</t>
  </si>
  <si>
    <t>В32</t>
  </si>
  <si>
    <t>В33</t>
  </si>
  <si>
    <t>В34</t>
  </si>
  <si>
    <t>В35</t>
  </si>
  <si>
    <t>В36</t>
  </si>
  <si>
    <t>В37</t>
  </si>
  <si>
    <t>В38</t>
  </si>
  <si>
    <t>В39</t>
  </si>
  <si>
    <t>В40</t>
  </si>
  <si>
    <t>В41</t>
  </si>
  <si>
    <t>В42</t>
  </si>
  <si>
    <t>В43</t>
  </si>
  <si>
    <t>В44</t>
  </si>
  <si>
    <t>В45</t>
  </si>
  <si>
    <t>В46</t>
  </si>
  <si>
    <t>В47</t>
  </si>
  <si>
    <t>В48</t>
  </si>
  <si>
    <t>В49</t>
  </si>
  <si>
    <t>В50</t>
  </si>
  <si>
    <t>В51</t>
  </si>
  <si>
    <t>В52</t>
  </si>
  <si>
    <t>В53</t>
  </si>
  <si>
    <t>В54</t>
  </si>
  <si>
    <t>В55</t>
  </si>
  <si>
    <t>В56</t>
  </si>
  <si>
    <t>В57</t>
  </si>
  <si>
    <t>В58</t>
  </si>
  <si>
    <t>В59</t>
  </si>
  <si>
    <t>В60</t>
  </si>
  <si>
    <t>А01</t>
  </si>
  <si>
    <t>А02</t>
  </si>
  <si>
    <t>А03</t>
  </si>
  <si>
    <t>А04</t>
  </si>
  <si>
    <t>А05</t>
  </si>
  <si>
    <t>А06</t>
  </si>
  <si>
    <t>А07</t>
  </si>
  <si>
    <t>А08</t>
  </si>
  <si>
    <t>А09</t>
  </si>
  <si>
    <t>В01</t>
  </si>
  <si>
    <t>В02</t>
  </si>
  <si>
    <t>В03</t>
  </si>
  <si>
    <t>В04</t>
  </si>
  <si>
    <t>В05</t>
  </si>
  <si>
    <t>В06</t>
  </si>
  <si>
    <t>В07</t>
  </si>
  <si>
    <t>В08</t>
  </si>
  <si>
    <t>В09</t>
  </si>
  <si>
    <t>победитель</t>
  </si>
  <si>
    <t>Таблица результатов</t>
  </si>
  <si>
    <t xml:space="preserve">                          регионального этапа всероссийской олимпиады школьников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</si>
</sst>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;[Red]0.00"/>
  </numFmts>
  <fonts count="1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6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0" xfId="0" applyFont="1" applyFill="1" applyAlignment="1"/>
    <xf numFmtId="2" fontId="1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left" vertical="center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left" vertical="top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62484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624840</xdr:colOff>
      <xdr:row>65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5798820" y="9646920"/>
          <a:ext cx="236220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"/>
  <sheetViews>
    <sheetView topLeftCell="A19" zoomScaleNormal="100" zoomScaleSheetLayoutView="100" workbookViewId="0">
      <selection activeCell="F67" sqref="F67"/>
    </sheetView>
  </sheetViews>
  <sheetFormatPr defaultColWidth="9.140625" defaultRowHeight="15.75" x14ac:dyDescent="0.25"/>
  <cols>
    <col min="1" max="1" width="4.140625" style="2" customWidth="1"/>
    <col min="2" max="2" width="6.85546875" style="2" customWidth="1"/>
    <col min="3" max="3" width="27.42578125" style="10" customWidth="1"/>
    <col min="4" max="4" width="6.85546875" style="10" customWidth="1"/>
    <col min="5" max="5" width="14.7109375" style="1" customWidth="1"/>
    <col min="6" max="6" width="39.7109375" style="9" customWidth="1"/>
    <col min="7" max="7" width="6.7109375" style="3" customWidth="1"/>
    <col min="8" max="8" width="7.42578125" style="3" customWidth="1"/>
    <col min="9" max="9" width="6.28515625" style="3" customWidth="1"/>
    <col min="10" max="10" width="7.7109375" style="3" customWidth="1"/>
    <col min="11" max="11" width="6" style="66" customWidth="1"/>
    <col min="12" max="12" width="7.28515625" style="7" customWidth="1"/>
    <col min="13" max="13" width="8.5703125" style="3" customWidth="1"/>
    <col min="14" max="14" width="11.28515625" style="1" customWidth="1"/>
    <col min="15" max="16384" width="9.140625" style="1"/>
  </cols>
  <sheetData>
    <row r="1" spans="1:21" x14ac:dyDescent="0.25">
      <c r="A1" s="93" t="s">
        <v>355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21" x14ac:dyDescent="0.25">
      <c r="A2" s="84"/>
      <c r="B2" s="84"/>
      <c r="C2" s="84"/>
      <c r="D2" s="84"/>
      <c r="E2" s="85"/>
      <c r="F2" s="25" t="s">
        <v>356</v>
      </c>
      <c r="G2" s="25"/>
      <c r="H2" s="51"/>
      <c r="I2" s="51"/>
      <c r="J2" s="51"/>
      <c r="K2" s="51"/>
      <c r="L2" s="51"/>
      <c r="M2" s="25"/>
      <c r="N2" s="25"/>
    </row>
    <row r="3" spans="1:21" x14ac:dyDescent="0.25">
      <c r="A3" s="16"/>
      <c r="B3" s="16"/>
      <c r="C3" s="16"/>
      <c r="D3" s="16"/>
      <c r="E3" s="16"/>
      <c r="F3" s="16" t="s">
        <v>11</v>
      </c>
      <c r="G3" s="16"/>
      <c r="H3" s="16"/>
      <c r="I3" s="16"/>
      <c r="J3" s="16"/>
      <c r="K3" s="65"/>
      <c r="L3" s="16"/>
      <c r="M3" s="16"/>
      <c r="N3" s="16"/>
    </row>
    <row r="4" spans="1:21" x14ac:dyDescent="0.25">
      <c r="B4" s="13"/>
      <c r="C4" s="33" t="s">
        <v>12</v>
      </c>
      <c r="D4" s="14"/>
      <c r="E4" s="14"/>
      <c r="F4" s="18"/>
      <c r="N4" s="19"/>
      <c r="O4" s="78"/>
      <c r="P4" s="78"/>
      <c r="Q4" s="78"/>
      <c r="R4" s="78"/>
      <c r="S4" s="78"/>
      <c r="T4" s="78"/>
      <c r="U4" s="78"/>
    </row>
    <row r="5" spans="1:21" x14ac:dyDescent="0.25">
      <c r="B5" s="13"/>
      <c r="C5" s="33" t="s">
        <v>13</v>
      </c>
      <c r="D5" s="15"/>
      <c r="E5" s="76"/>
      <c r="F5" s="6"/>
      <c r="N5" s="20"/>
      <c r="O5" s="78"/>
      <c r="P5" s="78"/>
      <c r="Q5" s="78"/>
      <c r="R5" s="78"/>
      <c r="S5" s="78"/>
      <c r="T5" s="78"/>
      <c r="U5" s="78"/>
    </row>
    <row r="6" spans="1:21" x14ac:dyDescent="0.25">
      <c r="F6" s="34" t="s">
        <v>17</v>
      </c>
      <c r="G6" s="17"/>
      <c r="H6" s="81"/>
      <c r="I6" s="81"/>
      <c r="J6" s="81"/>
      <c r="K6" s="70"/>
      <c r="L6" s="81"/>
      <c r="M6" s="17"/>
      <c r="N6" s="17"/>
      <c r="O6" s="79"/>
      <c r="P6" s="79"/>
      <c r="Q6" s="79"/>
      <c r="R6" s="79"/>
      <c r="S6" s="79"/>
      <c r="T6" s="79"/>
      <c r="U6" s="78"/>
    </row>
    <row r="7" spans="1:21" s="2" customFormat="1" ht="15.75" customHeight="1" x14ac:dyDescent="0.25">
      <c r="A7" s="98" t="s">
        <v>0</v>
      </c>
      <c r="B7" s="94" t="s">
        <v>15</v>
      </c>
      <c r="C7" s="94" t="s">
        <v>14</v>
      </c>
      <c r="D7" s="94" t="s">
        <v>1</v>
      </c>
      <c r="E7" s="94" t="s">
        <v>9</v>
      </c>
      <c r="F7" s="94" t="s">
        <v>8</v>
      </c>
      <c r="G7" s="101" t="s">
        <v>19</v>
      </c>
      <c r="H7" s="101"/>
      <c r="I7" s="101" t="s">
        <v>10</v>
      </c>
      <c r="J7" s="101"/>
      <c r="K7" s="101" t="s">
        <v>2</v>
      </c>
      <c r="L7" s="101"/>
      <c r="M7" s="94" t="s">
        <v>4</v>
      </c>
      <c r="N7" s="94" t="s">
        <v>16</v>
      </c>
      <c r="O7" s="4"/>
      <c r="P7" s="4"/>
      <c r="Q7" s="4"/>
      <c r="R7" s="4"/>
      <c r="S7" s="4"/>
      <c r="T7" s="4"/>
      <c r="U7" s="4"/>
    </row>
    <row r="8" spans="1:21" s="2" customFormat="1" x14ac:dyDescent="0.25">
      <c r="A8" s="98"/>
      <c r="B8" s="96"/>
      <c r="C8" s="97"/>
      <c r="D8" s="97"/>
      <c r="E8" s="96"/>
      <c r="F8" s="95"/>
      <c r="G8" s="101"/>
      <c r="H8" s="101"/>
      <c r="I8" s="101"/>
      <c r="J8" s="101"/>
      <c r="K8" s="101"/>
      <c r="L8" s="101"/>
      <c r="M8" s="96"/>
      <c r="N8" s="94"/>
      <c r="O8" s="4"/>
      <c r="P8" s="4"/>
      <c r="Q8" s="4"/>
      <c r="R8" s="4"/>
      <c r="S8" s="4"/>
      <c r="T8" s="4"/>
      <c r="U8" s="4"/>
    </row>
    <row r="9" spans="1:21" s="2" customFormat="1" ht="22.5" x14ac:dyDescent="0.25">
      <c r="A9" s="99"/>
      <c r="B9" s="96"/>
      <c r="C9" s="97"/>
      <c r="D9" s="97"/>
      <c r="E9" s="96"/>
      <c r="F9" s="100"/>
      <c r="G9" s="31" t="s">
        <v>5</v>
      </c>
      <c r="H9" s="31" t="s">
        <v>6</v>
      </c>
      <c r="I9" s="31" t="s">
        <v>7</v>
      </c>
      <c r="J9" s="31" t="s">
        <v>6</v>
      </c>
      <c r="K9" s="71" t="s">
        <v>3</v>
      </c>
      <c r="L9" s="86" t="s">
        <v>6</v>
      </c>
      <c r="M9" s="96"/>
      <c r="N9" s="95"/>
    </row>
    <row r="10" spans="1:21" s="5" customFormat="1" ht="63.75" x14ac:dyDescent="0.2">
      <c r="A10" s="46">
        <v>1</v>
      </c>
      <c r="B10" s="30" t="s">
        <v>248</v>
      </c>
      <c r="C10" s="47" t="s">
        <v>189</v>
      </c>
      <c r="D10" s="59">
        <v>11</v>
      </c>
      <c r="E10" s="28" t="s">
        <v>136</v>
      </c>
      <c r="F10" s="30" t="s">
        <v>115</v>
      </c>
      <c r="G10" s="43">
        <v>84.12</v>
      </c>
      <c r="H10" s="43">
        <f t="shared" ref="H10:H41" si="0">40*84.12/G10</f>
        <v>40</v>
      </c>
      <c r="I10" s="43">
        <v>19.899999999999999</v>
      </c>
      <c r="J10" s="43">
        <f t="shared" ref="J10:J41" si="1">40*I10/20</f>
        <v>39.799999999999997</v>
      </c>
      <c r="K10" s="69">
        <v>23.5</v>
      </c>
      <c r="L10" s="43">
        <f t="shared" ref="L10:L41" si="2">20*K10/57.5</f>
        <v>8.1739130434782616</v>
      </c>
      <c r="M10" s="73">
        <f t="shared" ref="M10:M41" si="3">H10+J10+L10</f>
        <v>87.973913043478262</v>
      </c>
      <c r="N10" s="59" t="s">
        <v>229</v>
      </c>
    </row>
    <row r="11" spans="1:21" s="5" customFormat="1" ht="25.5" x14ac:dyDescent="0.2">
      <c r="A11" s="46">
        <v>2</v>
      </c>
      <c r="B11" s="30" t="s">
        <v>343</v>
      </c>
      <c r="C11" s="47" t="s">
        <v>194</v>
      </c>
      <c r="D11" s="59">
        <v>10</v>
      </c>
      <c r="E11" s="28" t="s">
        <v>138</v>
      </c>
      <c r="F11" s="30" t="s">
        <v>221</v>
      </c>
      <c r="G11" s="43">
        <v>91.9</v>
      </c>
      <c r="H11" s="43">
        <f t="shared" si="0"/>
        <v>36.613710554951034</v>
      </c>
      <c r="I11" s="43">
        <v>18.670000000000002</v>
      </c>
      <c r="J11" s="43">
        <f t="shared" si="1"/>
        <v>37.340000000000003</v>
      </c>
      <c r="K11" s="69">
        <v>33.75</v>
      </c>
      <c r="L11" s="43">
        <f t="shared" si="2"/>
        <v>11.739130434782609</v>
      </c>
      <c r="M11" s="73">
        <f t="shared" si="3"/>
        <v>85.692840989733654</v>
      </c>
      <c r="N11" s="59" t="s">
        <v>230</v>
      </c>
    </row>
    <row r="12" spans="1:21" s="5" customFormat="1" ht="44.25" customHeight="1" x14ac:dyDescent="0.2">
      <c r="A12" s="46">
        <v>3</v>
      </c>
      <c r="B12" s="30" t="s">
        <v>275</v>
      </c>
      <c r="C12" s="47" t="s">
        <v>149</v>
      </c>
      <c r="D12" s="59">
        <v>9</v>
      </c>
      <c r="E12" s="28" t="s">
        <v>124</v>
      </c>
      <c r="F12" s="30" t="s">
        <v>85</v>
      </c>
      <c r="G12" s="43">
        <v>85.81</v>
      </c>
      <c r="H12" s="43">
        <f t="shared" si="0"/>
        <v>39.212213028784525</v>
      </c>
      <c r="I12" s="43">
        <v>19.7</v>
      </c>
      <c r="J12" s="43">
        <f t="shared" si="1"/>
        <v>39.4</v>
      </c>
      <c r="K12" s="69">
        <v>13.5</v>
      </c>
      <c r="L12" s="43">
        <f t="shared" si="2"/>
        <v>4.6956521739130439</v>
      </c>
      <c r="M12" s="73">
        <f t="shared" si="3"/>
        <v>83.30786520269757</v>
      </c>
      <c r="N12" s="59" t="s">
        <v>230</v>
      </c>
    </row>
    <row r="13" spans="1:21" s="5" customFormat="1" ht="42" customHeight="1" x14ac:dyDescent="0.2">
      <c r="A13" s="46">
        <v>4</v>
      </c>
      <c r="B13" s="30" t="s">
        <v>241</v>
      </c>
      <c r="C13" s="47" t="s">
        <v>146</v>
      </c>
      <c r="D13" s="59">
        <v>10</v>
      </c>
      <c r="E13" s="28" t="s">
        <v>124</v>
      </c>
      <c r="F13" s="30" t="s">
        <v>84</v>
      </c>
      <c r="G13" s="43">
        <v>94.54</v>
      </c>
      <c r="H13" s="43">
        <f t="shared" si="0"/>
        <v>35.591284112544955</v>
      </c>
      <c r="I13" s="43">
        <v>19.25</v>
      </c>
      <c r="J13" s="43">
        <f t="shared" si="1"/>
        <v>38.5</v>
      </c>
      <c r="K13" s="69">
        <v>24.25</v>
      </c>
      <c r="L13" s="43">
        <f t="shared" si="2"/>
        <v>8.4347826086956523</v>
      </c>
      <c r="M13" s="73">
        <f t="shared" si="3"/>
        <v>82.52606672124061</v>
      </c>
      <c r="N13" s="59" t="s">
        <v>230</v>
      </c>
    </row>
    <row r="14" spans="1:21" s="5" customFormat="1" ht="51" x14ac:dyDescent="0.2">
      <c r="A14" s="46">
        <v>5</v>
      </c>
      <c r="B14" s="30" t="s">
        <v>272</v>
      </c>
      <c r="C14" s="47" t="s">
        <v>165</v>
      </c>
      <c r="D14" s="59">
        <v>10</v>
      </c>
      <c r="E14" s="28" t="s">
        <v>127</v>
      </c>
      <c r="F14" s="30" t="s">
        <v>91</v>
      </c>
      <c r="G14" s="43">
        <v>87.47</v>
      </c>
      <c r="H14" s="43">
        <f t="shared" si="0"/>
        <v>38.468046187264207</v>
      </c>
      <c r="I14" s="43">
        <v>18.77</v>
      </c>
      <c r="J14" s="43">
        <f t="shared" si="1"/>
        <v>37.54</v>
      </c>
      <c r="K14" s="69">
        <v>17.25</v>
      </c>
      <c r="L14" s="43">
        <f t="shared" si="2"/>
        <v>6</v>
      </c>
      <c r="M14" s="73">
        <f t="shared" si="3"/>
        <v>82.008046187264199</v>
      </c>
      <c r="N14" s="59" t="s">
        <v>230</v>
      </c>
    </row>
    <row r="15" spans="1:21" s="5" customFormat="1" ht="32.25" customHeight="1" x14ac:dyDescent="0.2">
      <c r="A15" s="46">
        <v>6</v>
      </c>
      <c r="B15" s="30" t="s">
        <v>264</v>
      </c>
      <c r="C15" s="47" t="s">
        <v>148</v>
      </c>
      <c r="D15" s="59">
        <v>11</v>
      </c>
      <c r="E15" s="28" t="s">
        <v>124</v>
      </c>
      <c r="F15" s="30" t="s">
        <v>83</v>
      </c>
      <c r="G15" s="43">
        <v>91.59</v>
      </c>
      <c r="H15" s="43">
        <f t="shared" si="0"/>
        <v>36.737635113003606</v>
      </c>
      <c r="I15" s="43">
        <v>19.3</v>
      </c>
      <c r="J15" s="43">
        <f t="shared" si="1"/>
        <v>38.6</v>
      </c>
      <c r="K15" s="69">
        <v>18.5</v>
      </c>
      <c r="L15" s="43">
        <f t="shared" si="2"/>
        <v>6.4347826086956523</v>
      </c>
      <c r="M15" s="73">
        <f t="shared" si="3"/>
        <v>81.77241772169927</v>
      </c>
      <c r="N15" s="59" t="s">
        <v>230</v>
      </c>
    </row>
    <row r="16" spans="1:21" s="5" customFormat="1" ht="38.25" x14ac:dyDescent="0.2">
      <c r="A16" s="46">
        <v>7</v>
      </c>
      <c r="B16" s="30" t="s">
        <v>277</v>
      </c>
      <c r="C16" s="47" t="s">
        <v>150</v>
      </c>
      <c r="D16" s="59">
        <v>11</v>
      </c>
      <c r="E16" s="28" t="s">
        <v>124</v>
      </c>
      <c r="F16" s="30" t="s">
        <v>81</v>
      </c>
      <c r="G16" s="43">
        <v>90.8</v>
      </c>
      <c r="H16" s="43">
        <f t="shared" si="0"/>
        <v>37.057268722466965</v>
      </c>
      <c r="I16" s="43">
        <v>19.600000000000001</v>
      </c>
      <c r="J16" s="43">
        <f t="shared" si="1"/>
        <v>39.200000000000003</v>
      </c>
      <c r="K16" s="69">
        <v>13</v>
      </c>
      <c r="L16" s="43">
        <f t="shared" si="2"/>
        <v>4.5217391304347823</v>
      </c>
      <c r="M16" s="73">
        <f t="shared" si="3"/>
        <v>80.779007852901742</v>
      </c>
      <c r="N16" s="59" t="s">
        <v>230</v>
      </c>
    </row>
    <row r="17" spans="1:14" s="5" customFormat="1" ht="38.25" x14ac:dyDescent="0.2">
      <c r="A17" s="46">
        <v>8</v>
      </c>
      <c r="B17" s="30" t="s">
        <v>265</v>
      </c>
      <c r="C17" s="47" t="s">
        <v>143</v>
      </c>
      <c r="D17" s="59">
        <v>11</v>
      </c>
      <c r="E17" s="28" t="s">
        <v>123</v>
      </c>
      <c r="F17" s="30" t="s">
        <v>201</v>
      </c>
      <c r="G17" s="43">
        <v>96.96</v>
      </c>
      <c r="H17" s="43">
        <f t="shared" si="0"/>
        <v>34.702970297029708</v>
      </c>
      <c r="I17" s="43">
        <v>18.75</v>
      </c>
      <c r="J17" s="43">
        <f t="shared" si="1"/>
        <v>37.5</v>
      </c>
      <c r="K17" s="69">
        <v>23.25</v>
      </c>
      <c r="L17" s="43">
        <f t="shared" si="2"/>
        <v>8.0869565217391308</v>
      </c>
      <c r="M17" s="73">
        <f t="shared" si="3"/>
        <v>80.289926818768834</v>
      </c>
      <c r="N17" s="59" t="s">
        <v>230</v>
      </c>
    </row>
    <row r="18" spans="1:14" s="5" customFormat="1" ht="39" customHeight="1" x14ac:dyDescent="0.2">
      <c r="A18" s="46">
        <v>9</v>
      </c>
      <c r="B18" s="30" t="s">
        <v>280</v>
      </c>
      <c r="C18" s="47" t="s">
        <v>170</v>
      </c>
      <c r="D18" s="59">
        <v>11</v>
      </c>
      <c r="E18" s="28" t="s">
        <v>128</v>
      </c>
      <c r="F18" s="30" t="s">
        <v>213</v>
      </c>
      <c r="G18" s="43">
        <v>91.44</v>
      </c>
      <c r="H18" s="43">
        <f t="shared" si="0"/>
        <v>36.797900262467195</v>
      </c>
      <c r="I18" s="43">
        <v>18.25</v>
      </c>
      <c r="J18" s="43">
        <f t="shared" si="1"/>
        <v>36.5</v>
      </c>
      <c r="K18" s="69">
        <v>18.5</v>
      </c>
      <c r="L18" s="43">
        <f t="shared" si="2"/>
        <v>6.4347826086956523</v>
      </c>
      <c r="M18" s="73">
        <f t="shared" si="3"/>
        <v>79.732682871162851</v>
      </c>
      <c r="N18" s="59" t="s">
        <v>230</v>
      </c>
    </row>
    <row r="19" spans="1:14" s="5" customFormat="1" ht="34.5" customHeight="1" x14ac:dyDescent="0.2">
      <c r="A19" s="46">
        <v>10</v>
      </c>
      <c r="B19" s="30" t="s">
        <v>240</v>
      </c>
      <c r="C19" s="47" t="s">
        <v>191</v>
      </c>
      <c r="D19" s="59">
        <v>11</v>
      </c>
      <c r="E19" s="28" t="s">
        <v>137</v>
      </c>
      <c r="F19" s="30" t="s">
        <v>118</v>
      </c>
      <c r="G19" s="43">
        <v>101.17</v>
      </c>
      <c r="H19" s="43">
        <f t="shared" si="0"/>
        <v>33.258871206879512</v>
      </c>
      <c r="I19" s="43">
        <v>18.72</v>
      </c>
      <c r="J19" s="43">
        <f t="shared" si="1"/>
        <v>37.44</v>
      </c>
      <c r="K19" s="69">
        <v>25.25</v>
      </c>
      <c r="L19" s="43">
        <f t="shared" si="2"/>
        <v>8.7826086956521738</v>
      </c>
      <c r="M19" s="73">
        <f t="shared" si="3"/>
        <v>79.481479902531689</v>
      </c>
      <c r="N19" s="59" t="s">
        <v>230</v>
      </c>
    </row>
    <row r="20" spans="1:14" s="5" customFormat="1" ht="43.5" customHeight="1" x14ac:dyDescent="0.2">
      <c r="A20" s="46">
        <v>11</v>
      </c>
      <c r="B20" s="30" t="s">
        <v>268</v>
      </c>
      <c r="C20" s="47" t="s">
        <v>183</v>
      </c>
      <c r="D20" s="59">
        <v>10</v>
      </c>
      <c r="E20" s="28" t="s">
        <v>132</v>
      </c>
      <c r="F20" s="30" t="s">
        <v>106</v>
      </c>
      <c r="G20" s="43">
        <v>93.86</v>
      </c>
      <c r="H20" s="43">
        <f t="shared" si="0"/>
        <v>35.849137012571916</v>
      </c>
      <c r="I20" s="43">
        <v>18.899999999999999</v>
      </c>
      <c r="J20" s="43">
        <f t="shared" si="1"/>
        <v>37.799999999999997</v>
      </c>
      <c r="K20" s="69">
        <v>15</v>
      </c>
      <c r="L20" s="43">
        <f t="shared" si="2"/>
        <v>5.2173913043478262</v>
      </c>
      <c r="M20" s="73">
        <f t="shared" si="3"/>
        <v>78.866528316919741</v>
      </c>
      <c r="N20" s="59" t="s">
        <v>230</v>
      </c>
    </row>
    <row r="21" spans="1:14" s="5" customFormat="1" ht="42.75" customHeight="1" x14ac:dyDescent="0.2">
      <c r="A21" s="46">
        <v>12</v>
      </c>
      <c r="B21" s="30" t="s">
        <v>260</v>
      </c>
      <c r="C21" s="47" t="s">
        <v>164</v>
      </c>
      <c r="D21" s="59">
        <v>10</v>
      </c>
      <c r="E21" s="28" t="s">
        <v>127</v>
      </c>
      <c r="F21" s="30" t="s">
        <v>91</v>
      </c>
      <c r="G21" s="43">
        <v>100.46</v>
      </c>
      <c r="H21" s="43">
        <f t="shared" si="0"/>
        <v>33.493927931515032</v>
      </c>
      <c r="I21" s="43">
        <v>19.52</v>
      </c>
      <c r="J21" s="43">
        <f t="shared" si="1"/>
        <v>39.04</v>
      </c>
      <c r="K21" s="69">
        <v>16.75</v>
      </c>
      <c r="L21" s="43">
        <f t="shared" si="2"/>
        <v>5.8260869565217392</v>
      </c>
      <c r="M21" s="73">
        <f t="shared" si="3"/>
        <v>78.360014888036758</v>
      </c>
      <c r="N21" s="59" t="s">
        <v>230</v>
      </c>
    </row>
    <row r="22" spans="1:14" s="5" customFormat="1" ht="18.75" x14ac:dyDescent="0.2">
      <c r="A22" s="46">
        <v>13</v>
      </c>
      <c r="B22" s="30" t="s">
        <v>238</v>
      </c>
      <c r="C22" s="47" t="s">
        <v>187</v>
      </c>
      <c r="D22" s="59">
        <v>9</v>
      </c>
      <c r="E22" s="28" t="s">
        <v>136</v>
      </c>
      <c r="F22" s="30" t="s">
        <v>112</v>
      </c>
      <c r="G22" s="43">
        <v>93.64</v>
      </c>
      <c r="H22" s="43">
        <f t="shared" si="0"/>
        <v>35.933361811191801</v>
      </c>
      <c r="I22" s="43">
        <v>18.12</v>
      </c>
      <c r="J22" s="43">
        <f t="shared" si="1"/>
        <v>36.24</v>
      </c>
      <c r="K22" s="69">
        <v>17.5</v>
      </c>
      <c r="L22" s="43">
        <f t="shared" si="2"/>
        <v>6.0869565217391308</v>
      </c>
      <c r="M22" s="73">
        <f t="shared" si="3"/>
        <v>78.260318332930922</v>
      </c>
      <c r="N22" s="80" t="s">
        <v>230</v>
      </c>
    </row>
    <row r="23" spans="1:14" s="5" customFormat="1" ht="28.5" customHeight="1" x14ac:dyDescent="0.2">
      <c r="A23" s="46">
        <v>14</v>
      </c>
      <c r="B23" s="30" t="s">
        <v>234</v>
      </c>
      <c r="C23" s="47" t="s">
        <v>171</v>
      </c>
      <c r="D23" s="59">
        <v>11</v>
      </c>
      <c r="E23" s="28" t="s">
        <v>129</v>
      </c>
      <c r="F23" s="30" t="s">
        <v>95</v>
      </c>
      <c r="G23" s="43">
        <v>93.33</v>
      </c>
      <c r="H23" s="43">
        <f t="shared" si="0"/>
        <v>36.052716168434593</v>
      </c>
      <c r="I23" s="43">
        <v>18.77</v>
      </c>
      <c r="J23" s="43">
        <f t="shared" si="1"/>
        <v>37.54</v>
      </c>
      <c r="K23" s="69">
        <v>13.25</v>
      </c>
      <c r="L23" s="43">
        <f t="shared" si="2"/>
        <v>4.6086956521739131</v>
      </c>
      <c r="M23" s="73">
        <f t="shared" si="3"/>
        <v>78.201411820608499</v>
      </c>
      <c r="N23" s="59" t="s">
        <v>230</v>
      </c>
    </row>
    <row r="24" spans="1:14" s="5" customFormat="1" ht="18.75" x14ac:dyDescent="0.2">
      <c r="A24" s="46">
        <v>15</v>
      </c>
      <c r="B24" s="30" t="s">
        <v>247</v>
      </c>
      <c r="C24" s="47" t="s">
        <v>188</v>
      </c>
      <c r="D24" s="59">
        <v>10</v>
      </c>
      <c r="E24" s="28" t="s">
        <v>136</v>
      </c>
      <c r="F24" s="30" t="s">
        <v>112</v>
      </c>
      <c r="G24" s="43">
        <v>99.16</v>
      </c>
      <c r="H24" s="43">
        <f t="shared" si="0"/>
        <v>33.933037515127069</v>
      </c>
      <c r="I24" s="43">
        <v>19.45</v>
      </c>
      <c r="J24" s="43">
        <f t="shared" si="1"/>
        <v>38.9</v>
      </c>
      <c r="K24" s="69">
        <v>15.25</v>
      </c>
      <c r="L24" s="43">
        <f t="shared" si="2"/>
        <v>5.3043478260869561</v>
      </c>
      <c r="M24" s="73">
        <f t="shared" si="3"/>
        <v>78.137385341214028</v>
      </c>
      <c r="N24" s="59" t="s">
        <v>230</v>
      </c>
    </row>
    <row r="25" spans="1:14" s="5" customFormat="1" ht="42.75" customHeight="1" x14ac:dyDescent="0.2">
      <c r="A25" s="46">
        <v>16</v>
      </c>
      <c r="B25" s="30" t="s">
        <v>256</v>
      </c>
      <c r="C25" s="47" t="s">
        <v>145</v>
      </c>
      <c r="D25" s="59">
        <v>11</v>
      </c>
      <c r="E25" s="28" t="s">
        <v>224</v>
      </c>
      <c r="F25" s="30" t="s">
        <v>203</v>
      </c>
      <c r="G25" s="43">
        <v>99.27</v>
      </c>
      <c r="H25" s="43">
        <f t="shared" si="0"/>
        <v>33.895436687821096</v>
      </c>
      <c r="I25" s="43">
        <v>19.37</v>
      </c>
      <c r="J25" s="43">
        <f t="shared" si="1"/>
        <v>38.74</v>
      </c>
      <c r="K25" s="69">
        <v>15.25</v>
      </c>
      <c r="L25" s="43">
        <f t="shared" si="2"/>
        <v>5.3043478260869561</v>
      </c>
      <c r="M25" s="73">
        <f t="shared" si="3"/>
        <v>77.939784513908052</v>
      </c>
      <c r="N25" s="59" t="s">
        <v>230</v>
      </c>
    </row>
    <row r="26" spans="1:14" s="5" customFormat="1" ht="28.5" customHeight="1" x14ac:dyDescent="0.2">
      <c r="A26" s="46">
        <v>17</v>
      </c>
      <c r="B26" s="30" t="s">
        <v>269</v>
      </c>
      <c r="C26" s="47" t="s">
        <v>197</v>
      </c>
      <c r="D26" s="59">
        <v>11</v>
      </c>
      <c r="E26" s="28" t="s">
        <v>138</v>
      </c>
      <c r="F26" s="30" t="s">
        <v>121</v>
      </c>
      <c r="G26" s="43">
        <v>116.67</v>
      </c>
      <c r="H26" s="43">
        <f t="shared" si="0"/>
        <v>28.840318848032915</v>
      </c>
      <c r="I26" s="43">
        <v>16.37</v>
      </c>
      <c r="J26" s="43">
        <f t="shared" si="1"/>
        <v>32.74</v>
      </c>
      <c r="K26" s="69">
        <v>45.75</v>
      </c>
      <c r="L26" s="43">
        <f t="shared" si="2"/>
        <v>15.913043478260869</v>
      </c>
      <c r="M26" s="73">
        <f t="shared" si="3"/>
        <v>77.493362326293791</v>
      </c>
      <c r="N26" s="59"/>
    </row>
    <row r="27" spans="1:14" s="5" customFormat="1" ht="25.5" x14ac:dyDescent="0.2">
      <c r="A27" s="46">
        <v>18</v>
      </c>
      <c r="B27" s="30" t="s">
        <v>250</v>
      </c>
      <c r="C27" s="47" t="s">
        <v>156</v>
      </c>
      <c r="D27" s="59">
        <v>9</v>
      </c>
      <c r="E27" s="28" t="s">
        <v>126</v>
      </c>
      <c r="F27" s="30" t="s">
        <v>207</v>
      </c>
      <c r="G27" s="43">
        <v>107.81</v>
      </c>
      <c r="H27" s="43">
        <f t="shared" si="0"/>
        <v>31.210462851312496</v>
      </c>
      <c r="I27" s="43">
        <v>19.22</v>
      </c>
      <c r="J27" s="43">
        <f t="shared" si="1"/>
        <v>38.44</v>
      </c>
      <c r="K27" s="69">
        <v>22</v>
      </c>
      <c r="L27" s="43">
        <f t="shared" si="2"/>
        <v>7.6521739130434785</v>
      </c>
      <c r="M27" s="73">
        <f t="shared" si="3"/>
        <v>77.302636764355981</v>
      </c>
      <c r="N27" s="59"/>
    </row>
    <row r="28" spans="1:14" s="5" customFormat="1" ht="30" customHeight="1" x14ac:dyDescent="0.2">
      <c r="A28" s="46">
        <v>19</v>
      </c>
      <c r="B28" s="30" t="s">
        <v>341</v>
      </c>
      <c r="C28" s="47" t="s">
        <v>180</v>
      </c>
      <c r="D28" s="59">
        <v>11</v>
      </c>
      <c r="E28" s="28" t="s">
        <v>132</v>
      </c>
      <c r="F28" s="30" t="s">
        <v>216</v>
      </c>
      <c r="G28" s="43">
        <v>102.19</v>
      </c>
      <c r="H28" s="43">
        <f t="shared" si="0"/>
        <v>32.926900870926708</v>
      </c>
      <c r="I28" s="43">
        <v>18.55</v>
      </c>
      <c r="J28" s="43">
        <f t="shared" si="1"/>
        <v>37.1</v>
      </c>
      <c r="K28" s="69">
        <v>20</v>
      </c>
      <c r="L28" s="43">
        <f t="shared" si="2"/>
        <v>6.9565217391304346</v>
      </c>
      <c r="M28" s="73">
        <f t="shared" si="3"/>
        <v>76.983422610057147</v>
      </c>
      <c r="N28" s="59"/>
    </row>
    <row r="29" spans="1:14" s="5" customFormat="1" ht="42.75" customHeight="1" x14ac:dyDescent="0.2">
      <c r="A29" s="46">
        <v>20</v>
      </c>
      <c r="B29" s="30" t="s">
        <v>278</v>
      </c>
      <c r="C29" s="47" t="s">
        <v>166</v>
      </c>
      <c r="D29" s="59">
        <v>11</v>
      </c>
      <c r="E29" s="28" t="s">
        <v>127</v>
      </c>
      <c r="F29" s="30" t="s">
        <v>210</v>
      </c>
      <c r="G29" s="43">
        <v>103.97</v>
      </c>
      <c r="H29" s="43">
        <f t="shared" si="0"/>
        <v>32.363181687025104</v>
      </c>
      <c r="I29" s="43">
        <v>20</v>
      </c>
      <c r="J29" s="43">
        <f t="shared" si="1"/>
        <v>40</v>
      </c>
      <c r="K29" s="69">
        <v>13.25</v>
      </c>
      <c r="L29" s="43">
        <f t="shared" si="2"/>
        <v>4.6086956521739131</v>
      </c>
      <c r="M29" s="73">
        <f t="shared" si="3"/>
        <v>76.971877339199011</v>
      </c>
      <c r="N29" s="59"/>
    </row>
    <row r="30" spans="1:14" s="5" customFormat="1" ht="51" x14ac:dyDescent="0.2">
      <c r="A30" s="46">
        <v>21</v>
      </c>
      <c r="B30" s="30" t="s">
        <v>261</v>
      </c>
      <c r="C30" s="47" t="s">
        <v>157</v>
      </c>
      <c r="D30" s="59">
        <v>10</v>
      </c>
      <c r="E30" s="28" t="s">
        <v>126</v>
      </c>
      <c r="F30" s="30" t="s">
        <v>89</v>
      </c>
      <c r="G30" s="43">
        <v>116.93</v>
      </c>
      <c r="H30" s="43">
        <f t="shared" si="0"/>
        <v>28.776190883434534</v>
      </c>
      <c r="I30" s="43">
        <v>19.170000000000002</v>
      </c>
      <c r="J30" s="43">
        <f t="shared" si="1"/>
        <v>38.340000000000003</v>
      </c>
      <c r="K30" s="69">
        <v>27.5</v>
      </c>
      <c r="L30" s="43">
        <f t="shared" si="2"/>
        <v>9.5652173913043477</v>
      </c>
      <c r="M30" s="73">
        <f t="shared" si="3"/>
        <v>76.681408274738885</v>
      </c>
      <c r="N30" s="59"/>
    </row>
    <row r="31" spans="1:14" s="5" customFormat="1" ht="43.5" customHeight="1" x14ac:dyDescent="0.2">
      <c r="A31" s="46">
        <v>22</v>
      </c>
      <c r="B31" s="30" t="s">
        <v>281</v>
      </c>
      <c r="C31" s="47" t="s">
        <v>200</v>
      </c>
      <c r="D31" s="59">
        <v>9</v>
      </c>
      <c r="E31" s="28" t="s">
        <v>138</v>
      </c>
      <c r="F31" s="30" t="s">
        <v>220</v>
      </c>
      <c r="G31" s="80">
        <v>117.68</v>
      </c>
      <c r="H31" s="43">
        <f t="shared" si="0"/>
        <v>28.59279401767505</v>
      </c>
      <c r="I31" s="43">
        <v>19.170000000000002</v>
      </c>
      <c r="J31" s="43">
        <f t="shared" si="1"/>
        <v>38.340000000000003</v>
      </c>
      <c r="K31" s="69">
        <v>26.75</v>
      </c>
      <c r="L31" s="43">
        <f t="shared" si="2"/>
        <v>9.304347826086957</v>
      </c>
      <c r="M31" s="73">
        <f t="shared" si="3"/>
        <v>76.237141843762004</v>
      </c>
      <c r="N31" s="59"/>
    </row>
    <row r="32" spans="1:14" s="5" customFormat="1" ht="44.25" customHeight="1" x14ac:dyDescent="0.2">
      <c r="A32" s="46">
        <v>23</v>
      </c>
      <c r="B32" s="30" t="s">
        <v>246</v>
      </c>
      <c r="C32" s="47" t="s">
        <v>161</v>
      </c>
      <c r="D32" s="59">
        <v>9</v>
      </c>
      <c r="E32" s="28" t="s">
        <v>127</v>
      </c>
      <c r="F32" s="30" t="s">
        <v>91</v>
      </c>
      <c r="G32" s="43">
        <v>102.9</v>
      </c>
      <c r="H32" s="43">
        <f t="shared" si="0"/>
        <v>32.699708454810498</v>
      </c>
      <c r="I32" s="43">
        <v>19.600000000000001</v>
      </c>
      <c r="J32" s="43">
        <f t="shared" si="1"/>
        <v>39.200000000000003</v>
      </c>
      <c r="K32" s="69">
        <v>11</v>
      </c>
      <c r="L32" s="43">
        <f t="shared" si="2"/>
        <v>3.8260869565217392</v>
      </c>
      <c r="M32" s="73">
        <f t="shared" si="3"/>
        <v>75.725795411332243</v>
      </c>
      <c r="N32" s="59"/>
    </row>
    <row r="33" spans="1:14" s="5" customFormat="1" ht="36.75" customHeight="1" x14ac:dyDescent="0.2">
      <c r="A33" s="104">
        <v>24</v>
      </c>
      <c r="B33" s="105" t="s">
        <v>253</v>
      </c>
      <c r="C33" s="106" t="s">
        <v>141</v>
      </c>
      <c r="D33" s="107">
        <v>11</v>
      </c>
      <c r="E33" s="106" t="s">
        <v>122</v>
      </c>
      <c r="F33" s="105" t="s">
        <v>79</v>
      </c>
      <c r="G33" s="108">
        <v>89.97</v>
      </c>
      <c r="H33" s="108">
        <f t="shared" si="0"/>
        <v>37.399133044348119</v>
      </c>
      <c r="I33" s="108">
        <v>16.149999999999999</v>
      </c>
      <c r="J33" s="108">
        <f t="shared" si="1"/>
        <v>32.299999999999997</v>
      </c>
      <c r="K33" s="109">
        <v>16.25</v>
      </c>
      <c r="L33" s="108">
        <f t="shared" si="2"/>
        <v>5.6521739130434785</v>
      </c>
      <c r="M33" s="110">
        <f t="shared" si="3"/>
        <v>75.3513069573916</v>
      </c>
      <c r="N33" s="59"/>
    </row>
    <row r="34" spans="1:14" s="5" customFormat="1" ht="30.75" customHeight="1" x14ac:dyDescent="0.2">
      <c r="A34" s="46">
        <v>25</v>
      </c>
      <c r="B34" s="30" t="s">
        <v>245</v>
      </c>
      <c r="C34" s="47" t="s">
        <v>155</v>
      </c>
      <c r="D34" s="59">
        <v>9</v>
      </c>
      <c r="E34" s="28" t="s">
        <v>126</v>
      </c>
      <c r="F34" s="30" t="s">
        <v>89</v>
      </c>
      <c r="G34" s="43">
        <v>99.4</v>
      </c>
      <c r="H34" s="43">
        <f t="shared" si="0"/>
        <v>33.851106639839031</v>
      </c>
      <c r="I34" s="43">
        <v>17.3</v>
      </c>
      <c r="J34" s="43">
        <f t="shared" si="1"/>
        <v>34.6</v>
      </c>
      <c r="K34" s="69">
        <v>19.5</v>
      </c>
      <c r="L34" s="43">
        <f t="shared" si="2"/>
        <v>6.7826086956521738</v>
      </c>
      <c r="M34" s="73">
        <f t="shared" si="3"/>
        <v>75.233715335491198</v>
      </c>
      <c r="N34" s="59"/>
    </row>
    <row r="35" spans="1:14" s="5" customFormat="1" ht="25.5" customHeight="1" x14ac:dyDescent="0.2">
      <c r="A35" s="46">
        <v>26</v>
      </c>
      <c r="B35" s="30" t="s">
        <v>338</v>
      </c>
      <c r="C35" s="47" t="s">
        <v>193</v>
      </c>
      <c r="D35" s="59">
        <v>9</v>
      </c>
      <c r="E35" s="28" t="s">
        <v>138</v>
      </c>
      <c r="F35" s="30" t="s">
        <v>220</v>
      </c>
      <c r="G35" s="43">
        <v>116.67</v>
      </c>
      <c r="H35" s="43">
        <f t="shared" si="0"/>
        <v>28.840318848032915</v>
      </c>
      <c r="I35" s="43">
        <v>18</v>
      </c>
      <c r="J35" s="43">
        <f t="shared" si="1"/>
        <v>36</v>
      </c>
      <c r="K35" s="69">
        <v>29.25</v>
      </c>
      <c r="L35" s="43">
        <f t="shared" si="2"/>
        <v>10.173913043478262</v>
      </c>
      <c r="M35" s="73">
        <f t="shared" si="3"/>
        <v>75.014231891511187</v>
      </c>
      <c r="N35" s="59"/>
    </row>
    <row r="36" spans="1:14" s="5" customFormat="1" ht="23.25" customHeight="1" x14ac:dyDescent="0.2">
      <c r="A36" s="46">
        <v>27</v>
      </c>
      <c r="B36" s="30" t="s">
        <v>243</v>
      </c>
      <c r="C36" s="47" t="s">
        <v>160</v>
      </c>
      <c r="D36" s="59">
        <v>11</v>
      </c>
      <c r="E36" s="28" t="s">
        <v>127</v>
      </c>
      <c r="F36" s="30" t="s">
        <v>91</v>
      </c>
      <c r="G36" s="43">
        <v>110.58</v>
      </c>
      <c r="H36" s="43">
        <f t="shared" si="0"/>
        <v>30.428648941942487</v>
      </c>
      <c r="I36" s="43">
        <v>19.27</v>
      </c>
      <c r="J36" s="43">
        <f t="shared" si="1"/>
        <v>38.54</v>
      </c>
      <c r="K36" s="69">
        <v>17.25</v>
      </c>
      <c r="L36" s="43">
        <f t="shared" si="2"/>
        <v>6</v>
      </c>
      <c r="M36" s="73">
        <f t="shared" si="3"/>
        <v>74.96864894194249</v>
      </c>
      <c r="N36" s="59"/>
    </row>
    <row r="37" spans="1:14" s="5" customFormat="1" ht="25.5" x14ac:dyDescent="0.2">
      <c r="A37" s="46">
        <v>28</v>
      </c>
      <c r="B37" s="30" t="s">
        <v>251</v>
      </c>
      <c r="C37" s="47" t="s">
        <v>172</v>
      </c>
      <c r="D37" s="59">
        <v>10</v>
      </c>
      <c r="E37" s="28" t="s">
        <v>129</v>
      </c>
      <c r="F37" s="30" t="s">
        <v>214</v>
      </c>
      <c r="G37" s="43">
        <v>114.28</v>
      </c>
      <c r="H37" s="43">
        <f t="shared" si="0"/>
        <v>29.443472173608683</v>
      </c>
      <c r="I37" s="43">
        <v>18.87</v>
      </c>
      <c r="J37" s="43">
        <f t="shared" si="1"/>
        <v>37.74</v>
      </c>
      <c r="K37" s="69">
        <v>21.5</v>
      </c>
      <c r="L37" s="43">
        <f t="shared" si="2"/>
        <v>7.4782608695652177</v>
      </c>
      <c r="M37" s="73">
        <f t="shared" si="3"/>
        <v>74.661733043173911</v>
      </c>
      <c r="N37" s="59"/>
    </row>
    <row r="38" spans="1:14" s="5" customFormat="1" ht="18.75" x14ac:dyDescent="0.2">
      <c r="A38" s="46">
        <v>29</v>
      </c>
      <c r="B38" s="30" t="s">
        <v>273</v>
      </c>
      <c r="C38" s="47" t="s">
        <v>192</v>
      </c>
      <c r="D38" s="59">
        <v>11</v>
      </c>
      <c r="E38" s="28" t="s">
        <v>137</v>
      </c>
      <c r="F38" s="30" t="s">
        <v>116</v>
      </c>
      <c r="G38" s="43">
        <v>111.12</v>
      </c>
      <c r="H38" s="43">
        <f t="shared" si="0"/>
        <v>30.280777537796975</v>
      </c>
      <c r="I38" s="43">
        <v>18.920000000000002</v>
      </c>
      <c r="J38" s="43">
        <f t="shared" si="1"/>
        <v>37.840000000000003</v>
      </c>
      <c r="K38" s="69">
        <v>18</v>
      </c>
      <c r="L38" s="43">
        <f t="shared" si="2"/>
        <v>6.2608695652173916</v>
      </c>
      <c r="M38" s="73">
        <f t="shared" si="3"/>
        <v>74.381647103014373</v>
      </c>
      <c r="N38" s="59"/>
    </row>
    <row r="39" spans="1:14" s="5" customFormat="1" ht="25.5" x14ac:dyDescent="0.2">
      <c r="A39" s="46">
        <v>30</v>
      </c>
      <c r="B39" s="30" t="s">
        <v>342</v>
      </c>
      <c r="C39" s="47" t="s">
        <v>174</v>
      </c>
      <c r="D39" s="59">
        <v>11</v>
      </c>
      <c r="E39" s="28" t="s">
        <v>131</v>
      </c>
      <c r="F39" s="30" t="s">
        <v>101</v>
      </c>
      <c r="G39" s="43">
        <v>123.3</v>
      </c>
      <c r="H39" s="43">
        <f t="shared" si="0"/>
        <v>27.289537712895378</v>
      </c>
      <c r="I39" s="43">
        <v>18.899999999999999</v>
      </c>
      <c r="J39" s="43">
        <f t="shared" si="1"/>
        <v>37.799999999999997</v>
      </c>
      <c r="K39" s="69">
        <v>26.25</v>
      </c>
      <c r="L39" s="43">
        <f t="shared" si="2"/>
        <v>9.1304347826086953</v>
      </c>
      <c r="M39" s="73">
        <f t="shared" si="3"/>
        <v>74.219972495504067</v>
      </c>
      <c r="N39" s="59"/>
    </row>
    <row r="40" spans="1:14" s="5" customFormat="1" ht="28.5" customHeight="1" x14ac:dyDescent="0.2">
      <c r="A40" s="46">
        <v>31</v>
      </c>
      <c r="B40" s="30" t="s">
        <v>262</v>
      </c>
      <c r="C40" s="47" t="s">
        <v>169</v>
      </c>
      <c r="D40" s="59">
        <v>11</v>
      </c>
      <c r="E40" s="28" t="s">
        <v>128</v>
      </c>
      <c r="F40" s="30" t="s">
        <v>212</v>
      </c>
      <c r="G40" s="43">
        <v>99.43</v>
      </c>
      <c r="H40" s="43">
        <f t="shared" si="0"/>
        <v>33.840893090616511</v>
      </c>
      <c r="I40" s="43">
        <v>17.100000000000001</v>
      </c>
      <c r="J40" s="43">
        <f t="shared" si="1"/>
        <v>34.200000000000003</v>
      </c>
      <c r="K40" s="69">
        <v>17.25</v>
      </c>
      <c r="L40" s="43">
        <f t="shared" si="2"/>
        <v>6</v>
      </c>
      <c r="M40" s="73">
        <f t="shared" si="3"/>
        <v>74.040893090616521</v>
      </c>
      <c r="N40" s="59"/>
    </row>
    <row r="41" spans="1:14" s="5" customFormat="1" ht="25.5" x14ac:dyDescent="0.2">
      <c r="A41" s="46">
        <v>32</v>
      </c>
      <c r="B41" s="30" t="s">
        <v>232</v>
      </c>
      <c r="C41" s="47" t="s">
        <v>186</v>
      </c>
      <c r="D41" s="59">
        <v>10</v>
      </c>
      <c r="E41" s="28" t="s">
        <v>225</v>
      </c>
      <c r="F41" s="30" t="s">
        <v>109</v>
      </c>
      <c r="G41" s="43">
        <v>98.26</v>
      </c>
      <c r="H41" s="43">
        <f t="shared" si="0"/>
        <v>34.243842865866071</v>
      </c>
      <c r="I41" s="43">
        <v>15.95</v>
      </c>
      <c r="J41" s="43">
        <f t="shared" si="1"/>
        <v>31.9</v>
      </c>
      <c r="K41" s="69">
        <v>21.75</v>
      </c>
      <c r="L41" s="43">
        <f t="shared" si="2"/>
        <v>7.5652173913043477</v>
      </c>
      <c r="M41" s="73">
        <f t="shared" si="3"/>
        <v>73.709060257170421</v>
      </c>
      <c r="N41" s="59"/>
    </row>
    <row r="42" spans="1:14" s="5" customFormat="1" ht="45" customHeight="1" x14ac:dyDescent="0.2">
      <c r="A42" s="46">
        <v>33</v>
      </c>
      <c r="B42" s="30" t="s">
        <v>239</v>
      </c>
      <c r="C42" s="47" t="s">
        <v>182</v>
      </c>
      <c r="D42" s="59">
        <v>9</v>
      </c>
      <c r="E42" s="28" t="s">
        <v>132</v>
      </c>
      <c r="F42" s="30" t="s">
        <v>218</v>
      </c>
      <c r="G42" s="43">
        <v>118.17</v>
      </c>
      <c r="H42" s="43">
        <f t="shared" ref="H42:H69" si="4">40*84.12/G42</f>
        <v>28.474232038588475</v>
      </c>
      <c r="I42" s="43">
        <v>18.55</v>
      </c>
      <c r="J42" s="43">
        <f t="shared" ref="J42:J71" si="5">40*I42/20</f>
        <v>37.1</v>
      </c>
      <c r="K42" s="69">
        <v>21.25</v>
      </c>
      <c r="L42" s="43">
        <f t="shared" ref="L42:L71" si="6">20*K42/57.5</f>
        <v>7.3913043478260869</v>
      </c>
      <c r="M42" s="73">
        <f t="shared" ref="M42:M69" si="7">H42+J42+L42</f>
        <v>72.96553638641457</v>
      </c>
      <c r="N42" s="59"/>
    </row>
    <row r="43" spans="1:14" s="5" customFormat="1" ht="31.5" customHeight="1" x14ac:dyDescent="0.2">
      <c r="A43" s="46">
        <v>34</v>
      </c>
      <c r="B43" s="30" t="s">
        <v>236</v>
      </c>
      <c r="C43" s="47" t="s">
        <v>190</v>
      </c>
      <c r="D43" s="59">
        <v>9</v>
      </c>
      <c r="E43" s="28" t="s">
        <v>137</v>
      </c>
      <c r="F43" s="30" t="s">
        <v>219</v>
      </c>
      <c r="G43" s="43">
        <v>102.41</v>
      </c>
      <c r="H43" s="43">
        <f t="shared" si="4"/>
        <v>32.856166390000979</v>
      </c>
      <c r="I43" s="43">
        <v>16.920000000000002</v>
      </c>
      <c r="J43" s="43">
        <f t="shared" si="5"/>
        <v>33.840000000000003</v>
      </c>
      <c r="K43" s="69">
        <v>18</v>
      </c>
      <c r="L43" s="43">
        <f t="shared" si="6"/>
        <v>6.2608695652173916</v>
      </c>
      <c r="M43" s="73">
        <f t="shared" si="7"/>
        <v>72.957035955218373</v>
      </c>
      <c r="N43" s="59"/>
    </row>
    <row r="44" spans="1:14" s="5" customFormat="1" ht="43.5" customHeight="1" x14ac:dyDescent="0.2">
      <c r="A44" s="46">
        <v>35</v>
      </c>
      <c r="B44" s="30" t="s">
        <v>340</v>
      </c>
      <c r="C44" s="47" t="s">
        <v>153</v>
      </c>
      <c r="D44" s="59">
        <v>10</v>
      </c>
      <c r="E44" s="28" t="s">
        <v>126</v>
      </c>
      <c r="F44" s="30" t="s">
        <v>205</v>
      </c>
      <c r="G44" s="43">
        <v>113.78</v>
      </c>
      <c r="H44" s="43">
        <f t="shared" si="4"/>
        <v>29.57285990507998</v>
      </c>
      <c r="I44" s="43">
        <v>17.77</v>
      </c>
      <c r="J44" s="43">
        <f t="shared" si="5"/>
        <v>35.54</v>
      </c>
      <c r="K44" s="69">
        <v>22.25</v>
      </c>
      <c r="L44" s="43">
        <f t="shared" si="6"/>
        <v>7.7391304347826084</v>
      </c>
      <c r="M44" s="73">
        <f t="shared" si="7"/>
        <v>72.851990339862581</v>
      </c>
      <c r="N44" s="59"/>
    </row>
    <row r="45" spans="1:14" s="5" customFormat="1" ht="42.75" customHeight="1" x14ac:dyDescent="0.2">
      <c r="A45" s="46">
        <v>36</v>
      </c>
      <c r="B45" s="30" t="s">
        <v>266</v>
      </c>
      <c r="C45" s="47" t="s">
        <v>196</v>
      </c>
      <c r="D45" s="59">
        <v>9</v>
      </c>
      <c r="E45" s="28" t="s">
        <v>138</v>
      </c>
      <c r="F45" s="30" t="s">
        <v>121</v>
      </c>
      <c r="G45" s="43">
        <v>101.25</v>
      </c>
      <c r="H45" s="43">
        <f t="shared" si="4"/>
        <v>33.232592592592596</v>
      </c>
      <c r="I45" s="43">
        <v>16.8</v>
      </c>
      <c r="J45" s="43">
        <f t="shared" si="5"/>
        <v>33.6</v>
      </c>
      <c r="K45" s="69">
        <v>15.5</v>
      </c>
      <c r="L45" s="43">
        <f t="shared" si="6"/>
        <v>5.3913043478260869</v>
      </c>
      <c r="M45" s="73">
        <f t="shared" si="7"/>
        <v>72.223896940418683</v>
      </c>
      <c r="N45" s="59"/>
    </row>
    <row r="46" spans="1:14" s="5" customFormat="1" ht="44.25" customHeight="1" x14ac:dyDescent="0.2">
      <c r="A46" s="46">
        <v>37</v>
      </c>
      <c r="B46" s="30" t="s">
        <v>254</v>
      </c>
      <c r="C46" s="47" t="s">
        <v>162</v>
      </c>
      <c r="D46" s="59">
        <v>9</v>
      </c>
      <c r="E46" s="28" t="s">
        <v>127</v>
      </c>
      <c r="F46" s="30" t="s">
        <v>91</v>
      </c>
      <c r="G46" s="43">
        <v>110.16</v>
      </c>
      <c r="H46" s="43">
        <f t="shared" si="4"/>
        <v>30.544662309368196</v>
      </c>
      <c r="I46" s="43">
        <v>19.7</v>
      </c>
      <c r="J46" s="43">
        <f t="shared" si="5"/>
        <v>39.4</v>
      </c>
      <c r="K46" s="69">
        <v>6.5</v>
      </c>
      <c r="L46" s="43">
        <f t="shared" si="6"/>
        <v>2.2608695652173911</v>
      </c>
      <c r="M46" s="73">
        <f t="shared" si="7"/>
        <v>72.205531874585589</v>
      </c>
      <c r="N46" s="59"/>
    </row>
    <row r="47" spans="1:14" s="5" customFormat="1" ht="42" customHeight="1" x14ac:dyDescent="0.2">
      <c r="A47" s="46">
        <v>38</v>
      </c>
      <c r="B47" s="30" t="s">
        <v>235</v>
      </c>
      <c r="C47" s="47" t="s">
        <v>151</v>
      </c>
      <c r="D47" s="59">
        <v>9</v>
      </c>
      <c r="E47" s="28" t="s">
        <v>125</v>
      </c>
      <c r="F47" s="30" t="s">
        <v>231</v>
      </c>
      <c r="G47" s="44">
        <v>121.37</v>
      </c>
      <c r="H47" s="43">
        <f t="shared" si="4"/>
        <v>27.723490154074319</v>
      </c>
      <c r="I47" s="44">
        <v>19.399999999999999</v>
      </c>
      <c r="J47" s="43">
        <f t="shared" si="5"/>
        <v>38.799999999999997</v>
      </c>
      <c r="K47" s="69">
        <v>16</v>
      </c>
      <c r="L47" s="43">
        <f t="shared" si="6"/>
        <v>5.5652173913043477</v>
      </c>
      <c r="M47" s="73">
        <f t="shared" si="7"/>
        <v>72.088707545378668</v>
      </c>
      <c r="N47" s="59"/>
    </row>
    <row r="48" spans="1:14" s="5" customFormat="1" ht="25.5" x14ac:dyDescent="0.2">
      <c r="A48" s="46">
        <v>39</v>
      </c>
      <c r="B48" s="30" t="s">
        <v>249</v>
      </c>
      <c r="C48" s="47" t="s">
        <v>147</v>
      </c>
      <c r="D48" s="59">
        <v>10</v>
      </c>
      <c r="E48" s="28" t="s">
        <v>124</v>
      </c>
      <c r="F48" s="30" t="s">
        <v>204</v>
      </c>
      <c r="G48" s="43">
        <v>114.84</v>
      </c>
      <c r="H48" s="43">
        <f t="shared" si="4"/>
        <v>29.299895506792058</v>
      </c>
      <c r="I48" s="43">
        <v>19.07</v>
      </c>
      <c r="J48" s="43">
        <f t="shared" si="5"/>
        <v>38.14</v>
      </c>
      <c r="K48" s="69">
        <v>12.25</v>
      </c>
      <c r="L48" s="43">
        <f t="shared" si="6"/>
        <v>4.2608695652173916</v>
      </c>
      <c r="M48" s="73">
        <f t="shared" si="7"/>
        <v>71.700765072009446</v>
      </c>
      <c r="N48" s="59"/>
    </row>
    <row r="49" spans="1:14" s="5" customFormat="1" ht="29.25" customHeight="1" x14ac:dyDescent="0.2">
      <c r="A49" s="46">
        <v>40</v>
      </c>
      <c r="B49" s="30" t="s">
        <v>255</v>
      </c>
      <c r="C49" s="47" t="s">
        <v>168</v>
      </c>
      <c r="D49" s="59">
        <v>9</v>
      </c>
      <c r="E49" s="28" t="s">
        <v>128</v>
      </c>
      <c r="F49" s="30" t="s">
        <v>211</v>
      </c>
      <c r="G49" s="43">
        <v>110.08</v>
      </c>
      <c r="H49" s="43">
        <f t="shared" si="4"/>
        <v>30.566860465116282</v>
      </c>
      <c r="I49" s="43">
        <v>17.600000000000001</v>
      </c>
      <c r="J49" s="43">
        <f t="shared" si="5"/>
        <v>35.200000000000003</v>
      </c>
      <c r="K49" s="69">
        <v>16.5</v>
      </c>
      <c r="L49" s="43">
        <f t="shared" si="6"/>
        <v>5.7391304347826084</v>
      </c>
      <c r="M49" s="73">
        <f t="shared" si="7"/>
        <v>71.50599089989889</v>
      </c>
      <c r="N49" s="59"/>
    </row>
    <row r="50" spans="1:14" s="5" customFormat="1" ht="53.25" customHeight="1" x14ac:dyDescent="0.2">
      <c r="A50" s="46">
        <v>41</v>
      </c>
      <c r="B50" s="30" t="s">
        <v>252</v>
      </c>
      <c r="C50" s="47" t="s">
        <v>195</v>
      </c>
      <c r="D50" s="59">
        <v>11</v>
      </c>
      <c r="E50" s="28" t="s">
        <v>138</v>
      </c>
      <c r="F50" s="30" t="s">
        <v>121</v>
      </c>
      <c r="G50" s="43">
        <v>131.71</v>
      </c>
      <c r="H50" s="43">
        <f t="shared" si="4"/>
        <v>25.547035152987625</v>
      </c>
      <c r="I50" s="43">
        <v>17.52</v>
      </c>
      <c r="J50" s="43">
        <f t="shared" si="5"/>
        <v>35.04</v>
      </c>
      <c r="K50" s="69">
        <v>30.75</v>
      </c>
      <c r="L50" s="43">
        <f t="shared" si="6"/>
        <v>10.695652173913043</v>
      </c>
      <c r="M50" s="73">
        <f t="shared" si="7"/>
        <v>71.282687326900671</v>
      </c>
      <c r="N50" s="59"/>
    </row>
    <row r="51" spans="1:14" s="5" customFormat="1" ht="38.25" x14ac:dyDescent="0.2">
      <c r="A51" s="46">
        <v>42</v>
      </c>
      <c r="B51" s="30" t="s">
        <v>263</v>
      </c>
      <c r="C51" s="47" t="s">
        <v>158</v>
      </c>
      <c r="D51" s="59">
        <v>9</v>
      </c>
      <c r="E51" s="28" t="s">
        <v>126</v>
      </c>
      <c r="F51" s="30" t="s">
        <v>208</v>
      </c>
      <c r="G51" s="43">
        <v>121.97</v>
      </c>
      <c r="H51" s="43">
        <f t="shared" si="4"/>
        <v>27.58711158481594</v>
      </c>
      <c r="I51" s="43">
        <v>18.77</v>
      </c>
      <c r="J51" s="43">
        <f t="shared" si="5"/>
        <v>37.54</v>
      </c>
      <c r="K51" s="69">
        <v>17.5</v>
      </c>
      <c r="L51" s="43">
        <f t="shared" si="6"/>
        <v>6.0869565217391308</v>
      </c>
      <c r="M51" s="73">
        <f t="shared" si="7"/>
        <v>71.214068106555061</v>
      </c>
      <c r="N51" s="59"/>
    </row>
    <row r="52" spans="1:14" s="5" customFormat="1" ht="46.5" customHeight="1" x14ac:dyDescent="0.2">
      <c r="A52" s="46">
        <v>43</v>
      </c>
      <c r="B52" s="30" t="s">
        <v>237</v>
      </c>
      <c r="C52" s="47" t="s">
        <v>181</v>
      </c>
      <c r="D52" s="59">
        <v>11</v>
      </c>
      <c r="E52" s="28" t="s">
        <v>132</v>
      </c>
      <c r="F52" s="30" t="s">
        <v>217</v>
      </c>
      <c r="G52" s="43">
        <v>106.87</v>
      </c>
      <c r="H52" s="43">
        <f t="shared" si="4"/>
        <v>31.484981753532331</v>
      </c>
      <c r="I52" s="43">
        <v>16.850000000000001</v>
      </c>
      <c r="J52" s="43">
        <f t="shared" si="5"/>
        <v>33.700000000000003</v>
      </c>
      <c r="K52" s="69">
        <v>16.5</v>
      </c>
      <c r="L52" s="43">
        <f t="shared" si="6"/>
        <v>5.7391304347826084</v>
      </c>
      <c r="M52" s="73">
        <f t="shared" si="7"/>
        <v>70.924112188314936</v>
      </c>
      <c r="N52" s="59"/>
    </row>
    <row r="53" spans="1:14" s="5" customFormat="1" ht="38.25" x14ac:dyDescent="0.2">
      <c r="A53" s="46">
        <v>44</v>
      </c>
      <c r="B53" s="30" t="s">
        <v>267</v>
      </c>
      <c r="C53" s="47" t="s">
        <v>159</v>
      </c>
      <c r="D53" s="59">
        <v>10</v>
      </c>
      <c r="E53" s="28" t="s">
        <v>126</v>
      </c>
      <c r="F53" s="30" t="s">
        <v>90</v>
      </c>
      <c r="G53" s="43">
        <v>106.07</v>
      </c>
      <c r="H53" s="43">
        <f t="shared" si="4"/>
        <v>31.722447440369571</v>
      </c>
      <c r="I53" s="43">
        <v>16.420000000000002</v>
      </c>
      <c r="J53" s="43">
        <f t="shared" si="5"/>
        <v>32.840000000000003</v>
      </c>
      <c r="K53" s="69">
        <v>18.25</v>
      </c>
      <c r="L53" s="43">
        <f t="shared" si="6"/>
        <v>6.3478260869565215</v>
      </c>
      <c r="M53" s="73">
        <f t="shared" si="7"/>
        <v>70.910273527326083</v>
      </c>
      <c r="N53" s="59"/>
    </row>
    <row r="54" spans="1:14" s="5" customFormat="1" ht="25.5" x14ac:dyDescent="0.2">
      <c r="A54" s="46">
        <v>45</v>
      </c>
      <c r="B54" s="30" t="s">
        <v>336</v>
      </c>
      <c r="C54" s="47" t="s">
        <v>178</v>
      </c>
      <c r="D54" s="59">
        <v>11</v>
      </c>
      <c r="E54" s="28" t="s">
        <v>132</v>
      </c>
      <c r="F54" s="30" t="s">
        <v>215</v>
      </c>
      <c r="G54" s="43">
        <v>115.29</v>
      </c>
      <c r="H54" s="43">
        <f t="shared" si="4"/>
        <v>29.18553213635181</v>
      </c>
      <c r="I54" s="43">
        <v>18.05</v>
      </c>
      <c r="J54" s="43">
        <f t="shared" si="5"/>
        <v>36.1</v>
      </c>
      <c r="K54" s="69">
        <v>14.75</v>
      </c>
      <c r="L54" s="43">
        <f t="shared" si="6"/>
        <v>5.1304347826086953</v>
      </c>
      <c r="M54" s="73">
        <f t="shared" si="7"/>
        <v>70.415966918960493</v>
      </c>
      <c r="N54" s="59"/>
    </row>
    <row r="55" spans="1:14" s="5" customFormat="1" ht="34.5" customHeight="1" x14ac:dyDescent="0.2">
      <c r="A55" s="46">
        <v>46</v>
      </c>
      <c r="B55" s="30" t="s">
        <v>270</v>
      </c>
      <c r="C55" s="47" t="s">
        <v>198</v>
      </c>
      <c r="D55" s="59">
        <v>9</v>
      </c>
      <c r="E55" s="28" t="s">
        <v>138</v>
      </c>
      <c r="F55" s="30" t="s">
        <v>222</v>
      </c>
      <c r="G55" s="43">
        <v>123.55</v>
      </c>
      <c r="H55" s="43">
        <f t="shared" si="4"/>
        <v>27.234318089842173</v>
      </c>
      <c r="I55" s="43">
        <v>16.3</v>
      </c>
      <c r="J55" s="43">
        <f t="shared" si="5"/>
        <v>32.6</v>
      </c>
      <c r="K55" s="69">
        <v>30</v>
      </c>
      <c r="L55" s="43">
        <f t="shared" si="6"/>
        <v>10.434782608695652</v>
      </c>
      <c r="M55" s="73">
        <f t="shared" si="7"/>
        <v>70.269100698537827</v>
      </c>
      <c r="N55" s="59"/>
    </row>
    <row r="56" spans="1:14" s="5" customFormat="1" ht="38.25" x14ac:dyDescent="0.2">
      <c r="A56" s="46">
        <v>47</v>
      </c>
      <c r="B56" s="30" t="s">
        <v>233</v>
      </c>
      <c r="C56" s="47" t="s">
        <v>173</v>
      </c>
      <c r="D56" s="59">
        <v>11</v>
      </c>
      <c r="E56" s="28" t="s">
        <v>130</v>
      </c>
      <c r="F56" s="30" t="s">
        <v>96</v>
      </c>
      <c r="G56" s="43">
        <v>110.94</v>
      </c>
      <c r="H56" s="43">
        <f t="shared" si="4"/>
        <v>30.329908058409952</v>
      </c>
      <c r="I56" s="43">
        <v>15.3</v>
      </c>
      <c r="J56" s="43">
        <f t="shared" si="5"/>
        <v>30.6</v>
      </c>
      <c r="K56" s="69">
        <v>25.5</v>
      </c>
      <c r="L56" s="43">
        <f t="shared" si="6"/>
        <v>8.8695652173913047</v>
      </c>
      <c r="M56" s="73">
        <f t="shared" si="7"/>
        <v>69.799473275801262</v>
      </c>
      <c r="N56" s="59"/>
    </row>
    <row r="57" spans="1:14" s="5" customFormat="1" ht="31.5" customHeight="1" x14ac:dyDescent="0.2">
      <c r="A57" s="46">
        <v>48</v>
      </c>
      <c r="B57" s="30" t="s">
        <v>242</v>
      </c>
      <c r="C57" s="47" t="s">
        <v>144</v>
      </c>
      <c r="D57" s="59">
        <v>9</v>
      </c>
      <c r="E57" s="28" t="s">
        <v>224</v>
      </c>
      <c r="F57" s="30" t="s">
        <v>202</v>
      </c>
      <c r="G57" s="43">
        <v>134.97</v>
      </c>
      <c r="H57" s="43">
        <f t="shared" si="4"/>
        <v>24.929984440986889</v>
      </c>
      <c r="I57" s="43">
        <v>19.8</v>
      </c>
      <c r="J57" s="43">
        <f t="shared" si="5"/>
        <v>39.6</v>
      </c>
      <c r="K57" s="69">
        <v>15</v>
      </c>
      <c r="L57" s="43">
        <f t="shared" si="6"/>
        <v>5.2173913043478262</v>
      </c>
      <c r="M57" s="73">
        <f t="shared" si="7"/>
        <v>69.747375745334722</v>
      </c>
      <c r="N57" s="59"/>
    </row>
    <row r="58" spans="1:14" s="5" customFormat="1" ht="45.75" customHeight="1" x14ac:dyDescent="0.2">
      <c r="A58" s="46">
        <v>49</v>
      </c>
      <c r="B58" s="30" t="s">
        <v>282</v>
      </c>
      <c r="C58" s="47" t="s">
        <v>185</v>
      </c>
      <c r="D58" s="59">
        <v>11</v>
      </c>
      <c r="E58" s="28" t="s">
        <v>133</v>
      </c>
      <c r="F58" s="30" t="s">
        <v>107</v>
      </c>
      <c r="G58" s="43">
        <v>106.2</v>
      </c>
      <c r="H58" s="43">
        <f t="shared" si="4"/>
        <v>31.683615819209042</v>
      </c>
      <c r="I58" s="43">
        <v>17.100000000000001</v>
      </c>
      <c r="J58" s="43">
        <f t="shared" si="5"/>
        <v>34.200000000000003</v>
      </c>
      <c r="K58" s="69">
        <v>9.75</v>
      </c>
      <c r="L58" s="43">
        <f t="shared" si="6"/>
        <v>3.3913043478260869</v>
      </c>
      <c r="M58" s="73">
        <f t="shared" si="7"/>
        <v>69.274920167035134</v>
      </c>
      <c r="N58" s="59"/>
    </row>
    <row r="59" spans="1:14" s="5" customFormat="1" ht="37.5" customHeight="1" x14ac:dyDescent="0.2">
      <c r="A59" s="46">
        <v>50</v>
      </c>
      <c r="B59" s="30" t="s">
        <v>258</v>
      </c>
      <c r="C59" s="47" t="s">
        <v>175</v>
      </c>
      <c r="D59" s="59">
        <v>11</v>
      </c>
      <c r="E59" s="28" t="s">
        <v>131</v>
      </c>
      <c r="F59" s="30" t="s">
        <v>99</v>
      </c>
      <c r="G59" s="43">
        <v>110.7</v>
      </c>
      <c r="H59" s="43">
        <f t="shared" si="4"/>
        <v>30.395663956639567</v>
      </c>
      <c r="I59" s="43">
        <v>16</v>
      </c>
      <c r="J59" s="43">
        <f t="shared" si="5"/>
        <v>32</v>
      </c>
      <c r="K59" s="69">
        <v>18.25</v>
      </c>
      <c r="L59" s="43">
        <f t="shared" si="6"/>
        <v>6.3478260869565215</v>
      </c>
      <c r="M59" s="73">
        <f t="shared" si="7"/>
        <v>68.743490043596083</v>
      </c>
      <c r="N59" s="59"/>
    </row>
    <row r="60" spans="1:14" s="5" customFormat="1" ht="38.25" customHeight="1" x14ac:dyDescent="0.2">
      <c r="A60" s="46">
        <v>51</v>
      </c>
      <c r="B60" s="30" t="s">
        <v>259</v>
      </c>
      <c r="C60" s="47" t="s">
        <v>163</v>
      </c>
      <c r="D60" s="59">
        <v>9</v>
      </c>
      <c r="E60" s="28" t="s">
        <v>127</v>
      </c>
      <c r="F60" s="30" t="s">
        <v>209</v>
      </c>
      <c r="G60" s="43">
        <v>103.33</v>
      </c>
      <c r="H60" s="43">
        <f t="shared" si="4"/>
        <v>32.563631084873705</v>
      </c>
      <c r="I60" s="43">
        <v>15.57</v>
      </c>
      <c r="J60" s="43">
        <f t="shared" si="5"/>
        <v>31.139999999999997</v>
      </c>
      <c r="K60" s="69">
        <v>12.75</v>
      </c>
      <c r="L60" s="43">
        <f t="shared" si="6"/>
        <v>4.4347826086956523</v>
      </c>
      <c r="M60" s="73">
        <f t="shared" si="7"/>
        <v>68.138413693569362</v>
      </c>
      <c r="N60" s="59"/>
    </row>
    <row r="61" spans="1:14" s="5" customFormat="1" ht="34.5" customHeight="1" x14ac:dyDescent="0.2">
      <c r="A61" s="46">
        <v>52</v>
      </c>
      <c r="B61" s="30" t="s">
        <v>257</v>
      </c>
      <c r="C61" s="47" t="s">
        <v>152</v>
      </c>
      <c r="D61" s="59">
        <v>9</v>
      </c>
      <c r="E61" s="28" t="s">
        <v>125</v>
      </c>
      <c r="F61" s="30" t="s">
        <v>88</v>
      </c>
      <c r="G61" s="44">
        <v>116.8</v>
      </c>
      <c r="H61" s="43">
        <f t="shared" si="4"/>
        <v>28.808219178082194</v>
      </c>
      <c r="I61" s="44">
        <v>17.170000000000002</v>
      </c>
      <c r="J61" s="43">
        <f t="shared" si="5"/>
        <v>34.340000000000003</v>
      </c>
      <c r="K61" s="69">
        <v>10.25</v>
      </c>
      <c r="L61" s="43">
        <f t="shared" si="6"/>
        <v>3.5652173913043477</v>
      </c>
      <c r="M61" s="73">
        <f t="shared" si="7"/>
        <v>66.713436569386545</v>
      </c>
      <c r="N61" s="59"/>
    </row>
    <row r="62" spans="1:14" s="5" customFormat="1" ht="47.25" customHeight="1" x14ac:dyDescent="0.2">
      <c r="A62" s="104">
        <v>53</v>
      </c>
      <c r="B62" s="105" t="s">
        <v>337</v>
      </c>
      <c r="C62" s="106" t="s">
        <v>139</v>
      </c>
      <c r="D62" s="107">
        <v>10</v>
      </c>
      <c r="E62" s="106" t="s">
        <v>122</v>
      </c>
      <c r="F62" s="105" t="s">
        <v>79</v>
      </c>
      <c r="G62" s="108">
        <v>128.47999999999999</v>
      </c>
      <c r="H62" s="108">
        <f t="shared" si="4"/>
        <v>26.189290161892906</v>
      </c>
      <c r="I62" s="108">
        <v>18.2</v>
      </c>
      <c r="J62" s="108">
        <f t="shared" si="5"/>
        <v>36.4</v>
      </c>
      <c r="K62" s="109">
        <v>11.5</v>
      </c>
      <c r="L62" s="108">
        <f t="shared" si="6"/>
        <v>4</v>
      </c>
      <c r="M62" s="110">
        <f t="shared" si="7"/>
        <v>66.589290161892905</v>
      </c>
      <c r="N62" s="59"/>
    </row>
    <row r="63" spans="1:14" s="5" customFormat="1" ht="29.25" customHeight="1" x14ac:dyDescent="0.2">
      <c r="A63" s="46">
        <v>54</v>
      </c>
      <c r="B63" s="30" t="s">
        <v>284</v>
      </c>
      <c r="C63" s="47" t="s">
        <v>167</v>
      </c>
      <c r="D63" s="59">
        <v>9</v>
      </c>
      <c r="E63" s="28" t="s">
        <v>127</v>
      </c>
      <c r="F63" s="30" t="s">
        <v>210</v>
      </c>
      <c r="G63" s="43">
        <v>124.11</v>
      </c>
      <c r="H63" s="43">
        <f t="shared" si="4"/>
        <v>27.111433405849652</v>
      </c>
      <c r="I63" s="43">
        <v>18.07</v>
      </c>
      <c r="J63" s="43">
        <f t="shared" si="5"/>
        <v>36.14</v>
      </c>
      <c r="K63" s="69">
        <v>7</v>
      </c>
      <c r="L63" s="43">
        <f t="shared" si="6"/>
        <v>2.4347826086956523</v>
      </c>
      <c r="M63" s="73">
        <f t="shared" si="7"/>
        <v>65.686216014545309</v>
      </c>
      <c r="N63" s="59"/>
    </row>
    <row r="64" spans="1:14" s="5" customFormat="1" ht="48.75" customHeight="1" x14ac:dyDescent="0.2">
      <c r="A64" s="46">
        <v>55</v>
      </c>
      <c r="B64" s="30" t="s">
        <v>344</v>
      </c>
      <c r="C64" s="47" t="s">
        <v>154</v>
      </c>
      <c r="D64" s="59">
        <v>9</v>
      </c>
      <c r="E64" s="28" t="s">
        <v>126</v>
      </c>
      <c r="F64" s="30" t="s">
        <v>206</v>
      </c>
      <c r="G64" s="43">
        <v>143.30000000000001</v>
      </c>
      <c r="H64" s="43">
        <f t="shared" si="4"/>
        <v>23.480809490579205</v>
      </c>
      <c r="I64" s="43">
        <v>17.899999999999999</v>
      </c>
      <c r="J64" s="43">
        <f t="shared" si="5"/>
        <v>35.799999999999997</v>
      </c>
      <c r="K64" s="69">
        <v>17.25</v>
      </c>
      <c r="L64" s="43">
        <f t="shared" si="6"/>
        <v>6</v>
      </c>
      <c r="M64" s="73">
        <f t="shared" si="7"/>
        <v>65.280809490579202</v>
      </c>
      <c r="N64" s="59"/>
    </row>
    <row r="65" spans="1:19" s="5" customFormat="1" ht="46.5" customHeight="1" x14ac:dyDescent="0.2">
      <c r="A65" s="104">
        <v>56</v>
      </c>
      <c r="B65" s="105" t="s">
        <v>271</v>
      </c>
      <c r="C65" s="106" t="s">
        <v>142</v>
      </c>
      <c r="D65" s="107">
        <v>10</v>
      </c>
      <c r="E65" s="106" t="s">
        <v>122</v>
      </c>
      <c r="F65" s="105" t="s">
        <v>79</v>
      </c>
      <c r="G65" s="108">
        <v>110.66</v>
      </c>
      <c r="H65" s="108">
        <f t="shared" si="4"/>
        <v>30.406651003072476</v>
      </c>
      <c r="I65" s="108">
        <v>16.22</v>
      </c>
      <c r="J65" s="108">
        <f t="shared" si="5"/>
        <v>32.44</v>
      </c>
      <c r="K65" s="109">
        <v>6.5</v>
      </c>
      <c r="L65" s="108">
        <f t="shared" si="6"/>
        <v>2.2608695652173911</v>
      </c>
      <c r="M65" s="110">
        <f t="shared" si="7"/>
        <v>65.107520568289871</v>
      </c>
      <c r="N65" s="59"/>
    </row>
    <row r="66" spans="1:19" s="5" customFormat="1" ht="33.75" customHeight="1" x14ac:dyDescent="0.2">
      <c r="A66" s="104">
        <v>57</v>
      </c>
      <c r="B66" s="105" t="s">
        <v>244</v>
      </c>
      <c r="C66" s="106" t="s">
        <v>140</v>
      </c>
      <c r="D66" s="107">
        <v>9</v>
      </c>
      <c r="E66" s="106" t="s">
        <v>122</v>
      </c>
      <c r="F66" s="105" t="s">
        <v>78</v>
      </c>
      <c r="G66" s="108">
        <v>129.88999999999999</v>
      </c>
      <c r="H66" s="108">
        <f t="shared" si="4"/>
        <v>25.904996535530067</v>
      </c>
      <c r="I66" s="108">
        <v>16.52</v>
      </c>
      <c r="J66" s="108">
        <f t="shared" si="5"/>
        <v>33.04</v>
      </c>
      <c r="K66" s="109">
        <v>12</v>
      </c>
      <c r="L66" s="108">
        <f t="shared" si="6"/>
        <v>4.1739130434782608</v>
      </c>
      <c r="M66" s="110">
        <f t="shared" si="7"/>
        <v>63.118909579008324</v>
      </c>
      <c r="N66" s="59"/>
    </row>
    <row r="67" spans="1:19" s="5" customFormat="1" ht="45.75" customHeight="1" x14ac:dyDescent="0.2">
      <c r="A67" s="46">
        <v>58</v>
      </c>
      <c r="B67" s="30" t="s">
        <v>274</v>
      </c>
      <c r="C67" s="47" t="s">
        <v>199</v>
      </c>
      <c r="D67" s="59">
        <v>10</v>
      </c>
      <c r="E67" s="28" t="s">
        <v>138</v>
      </c>
      <c r="F67" s="30" t="s">
        <v>223</v>
      </c>
      <c r="G67" s="43">
        <v>158.24</v>
      </c>
      <c r="H67" s="43">
        <f t="shared" si="4"/>
        <v>21.263902932254801</v>
      </c>
      <c r="I67" s="43">
        <v>19</v>
      </c>
      <c r="J67" s="43">
        <f t="shared" si="5"/>
        <v>38</v>
      </c>
      <c r="K67" s="69">
        <v>7.75</v>
      </c>
      <c r="L67" s="43">
        <f t="shared" si="6"/>
        <v>2.6956521739130435</v>
      </c>
      <c r="M67" s="73">
        <f t="shared" si="7"/>
        <v>61.959555106167848</v>
      </c>
      <c r="N67" s="59"/>
    </row>
    <row r="68" spans="1:19" s="27" customFormat="1" ht="44.25" customHeight="1" x14ac:dyDescent="0.2">
      <c r="A68" s="46">
        <v>59</v>
      </c>
      <c r="B68" s="30" t="s">
        <v>279</v>
      </c>
      <c r="C68" s="47" t="s">
        <v>184</v>
      </c>
      <c r="D68" s="59">
        <v>9</v>
      </c>
      <c r="E68" s="28" t="s">
        <v>132</v>
      </c>
      <c r="F68" s="30" t="s">
        <v>105</v>
      </c>
      <c r="G68" s="43">
        <v>116.7</v>
      </c>
      <c r="H68" s="43">
        <f t="shared" si="4"/>
        <v>28.832904884318769</v>
      </c>
      <c r="I68" s="43">
        <v>15.35</v>
      </c>
      <c r="J68" s="43">
        <f t="shared" si="5"/>
        <v>30.7</v>
      </c>
      <c r="K68" s="69">
        <v>5.75</v>
      </c>
      <c r="L68" s="43">
        <f t="shared" si="6"/>
        <v>2</v>
      </c>
      <c r="M68" s="73">
        <f t="shared" si="7"/>
        <v>61.532904884318768</v>
      </c>
      <c r="N68" s="59"/>
    </row>
    <row r="69" spans="1:19" s="5" customFormat="1" ht="45" customHeight="1" x14ac:dyDescent="0.2">
      <c r="A69" s="46">
        <v>60</v>
      </c>
      <c r="B69" s="30" t="s">
        <v>339</v>
      </c>
      <c r="C69" s="47" t="s">
        <v>179</v>
      </c>
      <c r="D69" s="59">
        <v>9</v>
      </c>
      <c r="E69" s="28" t="s">
        <v>132</v>
      </c>
      <c r="F69" s="30" t="s">
        <v>105</v>
      </c>
      <c r="G69" s="43">
        <v>123.85</v>
      </c>
      <c r="H69" s="43">
        <f t="shared" si="4"/>
        <v>27.168348809043199</v>
      </c>
      <c r="I69" s="43">
        <v>14.2</v>
      </c>
      <c r="J69" s="43">
        <f t="shared" si="5"/>
        <v>28.4</v>
      </c>
      <c r="K69" s="69">
        <v>2.5</v>
      </c>
      <c r="L69" s="43">
        <f t="shared" si="6"/>
        <v>0.86956521739130432</v>
      </c>
      <c r="M69" s="73">
        <f t="shared" si="7"/>
        <v>56.437914026434505</v>
      </c>
      <c r="N69" s="62"/>
    </row>
    <row r="70" spans="1:19" s="5" customFormat="1" ht="36" customHeight="1" x14ac:dyDescent="0.2">
      <c r="A70" s="46">
        <v>61</v>
      </c>
      <c r="B70" s="30" t="s">
        <v>276</v>
      </c>
      <c r="C70" s="28" t="s">
        <v>176</v>
      </c>
      <c r="D70" s="59">
        <v>10</v>
      </c>
      <c r="E70" s="28" t="s">
        <v>131</v>
      </c>
      <c r="F70" s="30" t="s">
        <v>98</v>
      </c>
      <c r="G70" s="43"/>
      <c r="H70" s="43"/>
      <c r="I70" s="43"/>
      <c r="J70" s="43">
        <f t="shared" si="5"/>
        <v>0</v>
      </c>
      <c r="K70" s="69">
        <v>13.5</v>
      </c>
      <c r="L70" s="43">
        <f t="shared" si="6"/>
        <v>4.6956521739130439</v>
      </c>
      <c r="M70" s="73">
        <v>4.7</v>
      </c>
      <c r="N70" s="59"/>
    </row>
    <row r="71" spans="1:19" s="5" customFormat="1" ht="38.25" customHeight="1" x14ac:dyDescent="0.2">
      <c r="A71" s="46">
        <v>62</v>
      </c>
      <c r="B71" s="30" t="s">
        <v>283</v>
      </c>
      <c r="C71" s="28" t="s">
        <v>177</v>
      </c>
      <c r="D71" s="59">
        <v>11</v>
      </c>
      <c r="E71" s="28" t="s">
        <v>131</v>
      </c>
      <c r="F71" s="30" t="s">
        <v>102</v>
      </c>
      <c r="G71" s="43"/>
      <c r="H71" s="43"/>
      <c r="I71" s="43"/>
      <c r="J71" s="43">
        <f t="shared" si="5"/>
        <v>0</v>
      </c>
      <c r="K71" s="69">
        <v>13.5</v>
      </c>
      <c r="L71" s="43">
        <f t="shared" si="6"/>
        <v>4.6956521739130439</v>
      </c>
      <c r="M71" s="73">
        <v>4.7</v>
      </c>
      <c r="N71" s="59"/>
    </row>
    <row r="72" spans="1:19" s="5" customFormat="1" x14ac:dyDescent="0.2">
      <c r="A72" s="36"/>
      <c r="B72" s="37"/>
      <c r="C72" s="60"/>
      <c r="D72" s="38"/>
      <c r="E72" s="39"/>
      <c r="F72" s="40"/>
      <c r="G72" s="41"/>
      <c r="H72" s="61"/>
      <c r="I72" s="61"/>
      <c r="J72" s="61"/>
      <c r="K72" s="72"/>
      <c r="L72" s="61"/>
      <c r="M72" s="61"/>
      <c r="N72" s="38"/>
    </row>
    <row r="73" spans="1:19" x14ac:dyDescent="0.25">
      <c r="A73" s="8"/>
      <c r="B73" s="8"/>
      <c r="C73" s="22"/>
      <c r="D73" s="11"/>
    </row>
    <row r="74" spans="1:19" s="23" customFormat="1" x14ac:dyDescent="0.25">
      <c r="A74" s="21"/>
      <c r="B74" s="22"/>
      <c r="D74" s="25"/>
      <c r="E74" s="48"/>
      <c r="F74" s="48"/>
      <c r="G74" s="22"/>
      <c r="H74" s="48"/>
      <c r="I74" s="48"/>
      <c r="J74" s="48"/>
      <c r="K74" s="87"/>
      <c r="L74" s="48"/>
      <c r="M74" s="22"/>
      <c r="N74" s="22"/>
      <c r="O74" s="22"/>
      <c r="P74" s="22"/>
      <c r="Q74" s="22"/>
      <c r="R74" s="24"/>
      <c r="S74" s="24"/>
    </row>
    <row r="75" spans="1:19" s="23" customFormat="1" x14ac:dyDescent="0.25">
      <c r="A75" s="21"/>
      <c r="C75" s="22"/>
      <c r="D75" s="25"/>
      <c r="E75" s="1"/>
      <c r="F75" s="1"/>
      <c r="G75" s="24"/>
      <c r="H75" s="1"/>
      <c r="I75" s="1"/>
      <c r="J75" s="1"/>
      <c r="K75" s="88"/>
      <c r="L75" s="1"/>
      <c r="M75" s="24"/>
      <c r="N75" s="24"/>
      <c r="O75" s="24"/>
      <c r="P75" s="24"/>
      <c r="Q75" s="24"/>
      <c r="R75" s="24"/>
      <c r="S75" s="24"/>
    </row>
    <row r="76" spans="1:19" s="23" customFormat="1" x14ac:dyDescent="0.25">
      <c r="A76" s="21"/>
      <c r="B76" s="22"/>
      <c r="C76" s="24"/>
      <c r="D76" s="25"/>
      <c r="E76" s="1"/>
      <c r="F76" s="1"/>
      <c r="G76" s="24"/>
      <c r="H76" s="1"/>
      <c r="I76" s="1"/>
      <c r="J76" s="1"/>
      <c r="K76" s="88"/>
      <c r="L76" s="1"/>
      <c r="M76" s="24"/>
      <c r="N76" s="24"/>
      <c r="O76" s="24"/>
      <c r="P76" s="24"/>
      <c r="Q76" s="24"/>
      <c r="R76" s="24"/>
      <c r="S76" s="24"/>
    </row>
    <row r="77" spans="1:19" s="25" customFormat="1" ht="20.100000000000001" customHeight="1" x14ac:dyDescent="0.2">
      <c r="A77" s="49"/>
      <c r="C77" s="50"/>
      <c r="E77" s="51"/>
      <c r="F77" s="51"/>
      <c r="H77" s="51"/>
      <c r="I77" s="51"/>
      <c r="J77" s="51"/>
      <c r="K77" s="89"/>
      <c r="L77" s="51"/>
    </row>
    <row r="78" spans="1:19" s="25" customFormat="1" ht="20.100000000000001" customHeight="1" x14ac:dyDescent="0.2">
      <c r="A78" s="49"/>
      <c r="B78" s="52"/>
      <c r="E78" s="75"/>
      <c r="F78" s="51"/>
      <c r="H78" s="51"/>
      <c r="I78" s="51"/>
      <c r="J78" s="51"/>
      <c r="K78" s="89"/>
      <c r="L78" s="51"/>
    </row>
    <row r="79" spans="1:19" s="25" customFormat="1" ht="20.100000000000001" customHeight="1" x14ac:dyDescent="0.2">
      <c r="A79" s="49"/>
      <c r="B79" s="49"/>
      <c r="E79" s="51"/>
      <c r="F79" s="51"/>
      <c r="H79" s="51"/>
      <c r="I79" s="51"/>
      <c r="J79" s="51"/>
      <c r="K79" s="89"/>
      <c r="L79" s="51"/>
    </row>
    <row r="80" spans="1:19" s="25" customFormat="1" ht="20.100000000000001" customHeight="1" x14ac:dyDescent="0.2">
      <c r="A80" s="49"/>
      <c r="B80" s="49"/>
      <c r="E80" s="51"/>
      <c r="F80" s="51"/>
      <c r="H80" s="51"/>
      <c r="I80" s="51"/>
      <c r="J80" s="51"/>
      <c r="K80" s="89"/>
      <c r="L80" s="51"/>
    </row>
    <row r="81" spans="1:13" s="25" customFormat="1" ht="20.100000000000001" customHeight="1" x14ac:dyDescent="0.2">
      <c r="A81" s="49"/>
      <c r="B81" s="49"/>
      <c r="E81" s="51"/>
      <c r="F81" s="51"/>
      <c r="H81" s="51"/>
      <c r="I81" s="51"/>
      <c r="J81" s="51"/>
      <c r="K81" s="89"/>
      <c r="L81" s="51"/>
    </row>
    <row r="82" spans="1:13" s="25" customFormat="1" ht="20.100000000000001" customHeight="1" x14ac:dyDescent="0.2">
      <c r="A82" s="49"/>
      <c r="B82" s="49"/>
      <c r="E82" s="51"/>
      <c r="F82" s="51"/>
      <c r="H82" s="51"/>
      <c r="I82" s="51"/>
      <c r="J82" s="51"/>
      <c r="K82" s="89"/>
      <c r="L82" s="51"/>
    </row>
    <row r="83" spans="1:13" s="25" customFormat="1" ht="20.100000000000001" customHeight="1" x14ac:dyDescent="0.2">
      <c r="A83" s="49"/>
      <c r="B83" s="49"/>
      <c r="E83" s="51"/>
      <c r="F83" s="51"/>
      <c r="H83" s="51"/>
      <c r="I83" s="51"/>
      <c r="J83" s="51"/>
      <c r="K83" s="89"/>
      <c r="L83" s="51"/>
    </row>
    <row r="84" spans="1:13" s="25" customFormat="1" ht="20.100000000000001" customHeight="1" x14ac:dyDescent="0.2">
      <c r="A84" s="49"/>
      <c r="B84" s="49"/>
      <c r="E84" s="51"/>
      <c r="F84" s="51"/>
      <c r="H84" s="51"/>
      <c r="I84" s="51"/>
      <c r="J84" s="51"/>
      <c r="K84" s="89"/>
      <c r="L84" s="51"/>
    </row>
    <row r="85" spans="1:13" s="25" customFormat="1" ht="20.100000000000001" customHeight="1" x14ac:dyDescent="0.2">
      <c r="A85" s="49"/>
      <c r="B85" s="49"/>
      <c r="E85" s="51"/>
      <c r="F85" s="51"/>
      <c r="H85" s="51"/>
      <c r="I85" s="51"/>
      <c r="J85" s="51"/>
      <c r="K85" s="89"/>
      <c r="L85" s="51"/>
    </row>
    <row r="86" spans="1:13" s="26" customFormat="1" ht="20.100000000000001" customHeight="1" x14ac:dyDescent="0.2">
      <c r="A86" s="53"/>
      <c r="B86" s="53"/>
      <c r="D86" s="25"/>
      <c r="E86" s="51"/>
      <c r="F86" s="54"/>
      <c r="H86" s="54"/>
      <c r="I86" s="54"/>
      <c r="J86" s="54"/>
      <c r="K86" s="90"/>
      <c r="L86" s="54"/>
    </row>
    <row r="87" spans="1:13" s="26" customFormat="1" ht="20.100000000000001" customHeight="1" x14ac:dyDescent="0.2">
      <c r="A87" s="53"/>
      <c r="B87" s="53"/>
      <c r="D87" s="25"/>
      <c r="E87" s="51"/>
      <c r="F87" s="54"/>
      <c r="H87" s="54"/>
      <c r="I87" s="54"/>
      <c r="J87" s="54"/>
      <c r="K87" s="90"/>
      <c r="L87" s="54"/>
    </row>
    <row r="88" spans="1:13" s="51" customFormat="1" ht="20.100000000000001" customHeight="1" x14ac:dyDescent="0.2">
      <c r="A88" s="55"/>
      <c r="B88" s="55"/>
      <c r="C88" s="56"/>
      <c r="D88" s="56"/>
      <c r="F88" s="57"/>
      <c r="G88" s="3"/>
      <c r="H88" s="3"/>
      <c r="I88" s="3"/>
      <c r="J88" s="3"/>
      <c r="K88" s="66"/>
      <c r="L88" s="7"/>
      <c r="M88" s="3"/>
    </row>
    <row r="89" spans="1:13" s="51" customFormat="1" ht="20.100000000000001" customHeight="1" x14ac:dyDescent="0.2">
      <c r="A89" s="55"/>
      <c r="B89" s="55"/>
      <c r="C89" s="56"/>
      <c r="D89" s="56"/>
      <c r="F89" s="57"/>
      <c r="G89" s="3"/>
      <c r="H89" s="3"/>
      <c r="I89" s="3"/>
      <c r="J89" s="3"/>
      <c r="K89" s="66"/>
      <c r="L89" s="7"/>
      <c r="M89" s="3"/>
    </row>
    <row r="90" spans="1:13" s="51" customFormat="1" ht="20.100000000000001" customHeight="1" x14ac:dyDescent="0.2">
      <c r="A90" s="55"/>
      <c r="B90" s="55"/>
      <c r="C90" s="56"/>
      <c r="D90" s="56"/>
      <c r="F90" s="57"/>
      <c r="G90" s="3"/>
      <c r="H90" s="3"/>
      <c r="I90" s="3"/>
      <c r="J90" s="3"/>
      <c r="K90" s="66"/>
      <c r="L90" s="7"/>
      <c r="M90" s="3"/>
    </row>
    <row r="91" spans="1:13" s="51" customFormat="1" ht="20.100000000000001" customHeight="1" x14ac:dyDescent="0.2">
      <c r="A91" s="55"/>
      <c r="B91" s="55"/>
      <c r="C91" s="56"/>
      <c r="D91" s="56"/>
      <c r="F91" s="57"/>
      <c r="G91" s="3"/>
      <c r="H91" s="3"/>
      <c r="I91" s="3"/>
      <c r="J91" s="3"/>
      <c r="K91" s="66"/>
      <c r="L91" s="7"/>
      <c r="M91" s="3"/>
    </row>
    <row r="92" spans="1:13" x14ac:dyDescent="0.25">
      <c r="A92" s="8"/>
      <c r="B92" s="8"/>
    </row>
    <row r="93" spans="1:13" x14ac:dyDescent="0.25">
      <c r="A93" s="8"/>
      <c r="B93" s="8"/>
      <c r="C93" s="8"/>
    </row>
    <row r="94" spans="1:13" x14ac:dyDescent="0.25">
      <c r="A94" s="8"/>
      <c r="B94" s="8"/>
      <c r="C94" s="8"/>
    </row>
    <row r="95" spans="1:13" x14ac:dyDescent="0.25">
      <c r="A95" s="8"/>
      <c r="B95" s="8"/>
      <c r="C95" s="8"/>
    </row>
    <row r="96" spans="1:13" x14ac:dyDescent="0.25">
      <c r="A96" s="8"/>
      <c r="B96" s="8"/>
      <c r="C96" s="8"/>
    </row>
    <row r="97" spans="1:6" x14ac:dyDescent="0.25">
      <c r="A97" s="8"/>
      <c r="B97" s="8"/>
      <c r="C97" s="8"/>
      <c r="F97" s="1"/>
    </row>
    <row r="98" spans="1:6" x14ac:dyDescent="0.25">
      <c r="A98" s="8"/>
      <c r="B98" s="8"/>
      <c r="C98" s="8"/>
    </row>
    <row r="99" spans="1:6" x14ac:dyDescent="0.25">
      <c r="A99" s="8"/>
      <c r="B99" s="8"/>
      <c r="C99" s="8"/>
    </row>
    <row r="100" spans="1:6" x14ac:dyDescent="0.25">
      <c r="A100" s="8"/>
      <c r="B100" s="8"/>
      <c r="C100" s="8"/>
    </row>
    <row r="101" spans="1:6" x14ac:dyDescent="0.25">
      <c r="A101" s="8"/>
      <c r="B101" s="8"/>
      <c r="C101" s="8"/>
    </row>
    <row r="102" spans="1:6" x14ac:dyDescent="0.25">
      <c r="A102" s="8"/>
      <c r="B102" s="8"/>
      <c r="C102" s="8"/>
    </row>
    <row r="103" spans="1:6" x14ac:dyDescent="0.25">
      <c r="A103" s="8"/>
      <c r="B103" s="8"/>
      <c r="C103" s="8"/>
    </row>
    <row r="104" spans="1:6" x14ac:dyDescent="0.25">
      <c r="A104" s="4"/>
      <c r="B104" s="4"/>
      <c r="C104" s="4"/>
    </row>
  </sheetData>
  <sortState ref="B10:N71">
    <sortCondition descending="1" ref="M10:M71"/>
  </sortState>
  <mergeCells count="12">
    <mergeCell ref="A1:N1"/>
    <mergeCell ref="N7:N9"/>
    <mergeCell ref="E7:E9"/>
    <mergeCell ref="D7:D9"/>
    <mergeCell ref="A7:A9"/>
    <mergeCell ref="B7:B9"/>
    <mergeCell ref="C7:C9"/>
    <mergeCell ref="F7:F9"/>
    <mergeCell ref="K7:L8"/>
    <mergeCell ref="I7:J8"/>
    <mergeCell ref="M7:M9"/>
    <mergeCell ref="G7:H8"/>
  </mergeCells>
  <phoneticPr fontId="2" type="noConversion"/>
  <pageMargins left="0.35433070866141736" right="0.35433070866141736" top="0.39370078740157483" bottom="0.39370078740157483" header="0" footer="0"/>
  <pageSetup paperSize="9" scale="88" orientation="landscape" r:id="rId1"/>
  <headerFooter alignWithMargins="0"/>
  <rowBreaks count="3" manualBreakCount="3">
    <brk id="18" max="13" man="1"/>
    <brk id="34" max="13" man="1"/>
    <brk id="9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51" zoomScaleNormal="100" zoomScaleSheetLayoutView="100" workbookViewId="0">
      <selection activeCell="T61" sqref="T61"/>
    </sheetView>
  </sheetViews>
  <sheetFormatPr defaultColWidth="9.140625" defaultRowHeight="15.75" x14ac:dyDescent="0.25"/>
  <cols>
    <col min="1" max="1" width="4.140625" style="10" customWidth="1"/>
    <col min="2" max="2" width="6.85546875" style="10" customWidth="1"/>
    <col min="3" max="3" width="30" style="10" customWidth="1"/>
    <col min="4" max="4" width="7.42578125" style="10" customWidth="1"/>
    <col min="5" max="5" width="16.42578125" style="29" customWidth="1"/>
    <col min="6" max="6" width="36.5703125" style="9" customWidth="1"/>
    <col min="7" max="7" width="7.7109375" style="3" customWidth="1"/>
    <col min="8" max="8" width="7.5703125" style="3" customWidth="1"/>
    <col min="9" max="9" width="6.140625" style="3" customWidth="1"/>
    <col min="10" max="10" width="7.42578125" style="3" customWidth="1"/>
    <col min="11" max="11" width="6.42578125" style="66" customWidth="1"/>
    <col min="12" max="12" width="7.7109375" style="7" customWidth="1"/>
    <col min="13" max="13" width="10" style="3" customWidth="1"/>
    <col min="14" max="14" width="11.140625" style="1" customWidth="1"/>
    <col min="15" max="16384" width="9.140625" style="1"/>
  </cols>
  <sheetData>
    <row r="1" spans="1:19" x14ac:dyDescent="0.25">
      <c r="A1" s="93" t="s">
        <v>355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 x14ac:dyDescent="0.25">
      <c r="A2" s="84"/>
      <c r="B2" s="84"/>
      <c r="C2" s="84"/>
      <c r="D2" s="84"/>
      <c r="E2" s="84"/>
      <c r="F2" s="92" t="s">
        <v>356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83"/>
      <c r="S2" s="83"/>
    </row>
    <row r="3" spans="1:19" x14ac:dyDescent="0.25">
      <c r="A3" s="16"/>
      <c r="B3" s="16"/>
      <c r="C3" s="16"/>
      <c r="D3" s="16"/>
      <c r="E3" s="27"/>
      <c r="F3" s="16" t="s">
        <v>11</v>
      </c>
      <c r="G3" s="16"/>
      <c r="H3" s="16"/>
      <c r="I3" s="16"/>
      <c r="J3" s="16"/>
      <c r="K3" s="65"/>
      <c r="L3" s="16"/>
      <c r="M3" s="16"/>
      <c r="N3" s="16"/>
    </row>
    <row r="4" spans="1:19" x14ac:dyDescent="0.25">
      <c r="A4" s="16"/>
      <c r="B4" s="13"/>
      <c r="C4" s="35" t="s">
        <v>12</v>
      </c>
      <c r="D4" s="33"/>
      <c r="E4" s="33"/>
      <c r="F4" s="33"/>
      <c r="G4" s="33"/>
      <c r="H4" s="33"/>
      <c r="I4" s="33"/>
      <c r="N4" s="19">
        <v>46.65</v>
      </c>
    </row>
    <row r="5" spans="1:19" x14ac:dyDescent="0.25">
      <c r="A5" s="16"/>
      <c r="B5" s="13"/>
      <c r="C5" s="35" t="s">
        <v>13</v>
      </c>
      <c r="D5" s="33"/>
      <c r="E5" s="33"/>
      <c r="F5" s="33"/>
      <c r="G5" s="33"/>
      <c r="H5" s="33"/>
      <c r="I5" s="33"/>
      <c r="N5" s="20"/>
    </row>
    <row r="6" spans="1:19" x14ac:dyDescent="0.25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</row>
    <row r="7" spans="1:19" s="10" customFormat="1" ht="15.75" customHeight="1" x14ac:dyDescent="0.25">
      <c r="A7" s="98" t="s">
        <v>0</v>
      </c>
      <c r="B7" s="103" t="s">
        <v>15</v>
      </c>
      <c r="C7" s="103" t="s">
        <v>14</v>
      </c>
      <c r="D7" s="103" t="s">
        <v>1</v>
      </c>
      <c r="E7" s="103" t="s">
        <v>9</v>
      </c>
      <c r="F7" s="94" t="s">
        <v>8</v>
      </c>
      <c r="G7" s="101" t="s">
        <v>19</v>
      </c>
      <c r="H7" s="101"/>
      <c r="I7" s="101" t="s">
        <v>10</v>
      </c>
      <c r="J7" s="101"/>
      <c r="K7" s="101" t="s">
        <v>2</v>
      </c>
      <c r="L7" s="101"/>
      <c r="M7" s="94" t="s">
        <v>4</v>
      </c>
      <c r="N7" s="103" t="s">
        <v>16</v>
      </c>
    </row>
    <row r="8" spans="1:19" s="10" customFormat="1" x14ac:dyDescent="0.25">
      <c r="A8" s="98"/>
      <c r="B8" s="103"/>
      <c r="C8" s="103"/>
      <c r="D8" s="103"/>
      <c r="E8" s="103"/>
      <c r="F8" s="95"/>
      <c r="G8" s="101"/>
      <c r="H8" s="101"/>
      <c r="I8" s="101"/>
      <c r="J8" s="101"/>
      <c r="K8" s="101"/>
      <c r="L8" s="101"/>
      <c r="M8" s="94"/>
      <c r="N8" s="103"/>
    </row>
    <row r="9" spans="1:19" s="10" customFormat="1" ht="24" x14ac:dyDescent="0.25">
      <c r="A9" s="99"/>
      <c r="B9" s="103"/>
      <c r="C9" s="103"/>
      <c r="D9" s="103"/>
      <c r="E9" s="103"/>
      <c r="F9" s="63"/>
      <c r="G9" s="32" t="s">
        <v>5</v>
      </c>
      <c r="H9" s="32" t="s">
        <v>6</v>
      </c>
      <c r="I9" s="32" t="s">
        <v>7</v>
      </c>
      <c r="J9" s="32" t="s">
        <v>6</v>
      </c>
      <c r="K9" s="67" t="s">
        <v>3</v>
      </c>
      <c r="L9" s="91" t="s">
        <v>6</v>
      </c>
      <c r="M9" s="94"/>
      <c r="N9" s="103"/>
    </row>
    <row r="10" spans="1:19" s="5" customFormat="1" ht="35.25" customHeight="1" x14ac:dyDescent="0.2">
      <c r="A10" s="46">
        <v>1</v>
      </c>
      <c r="B10" s="30" t="s">
        <v>350</v>
      </c>
      <c r="C10" s="64" t="s">
        <v>70</v>
      </c>
      <c r="D10" s="58">
        <v>11</v>
      </c>
      <c r="E10" s="28" t="s">
        <v>137</v>
      </c>
      <c r="F10" s="30" t="s">
        <v>116</v>
      </c>
      <c r="G10" s="43">
        <v>67.069999999999993</v>
      </c>
      <c r="H10" s="43">
        <f t="shared" ref="H10" si="0">40*62.76/G10</f>
        <v>37.429551215148358</v>
      </c>
      <c r="I10" s="43">
        <v>19.57</v>
      </c>
      <c r="J10" s="43">
        <f t="shared" ref="J10" si="1">40*I10/19.7</f>
        <v>39.736040609137056</v>
      </c>
      <c r="K10" s="69">
        <v>24</v>
      </c>
      <c r="L10" s="43">
        <f t="shared" ref="L10" si="2">20*K10/57.5</f>
        <v>8.3478260869565215</v>
      </c>
      <c r="M10" s="73">
        <f t="shared" ref="M10" si="3">H10+J10+L10</f>
        <v>85.51341791124193</v>
      </c>
      <c r="N10" s="59" t="s">
        <v>354</v>
      </c>
    </row>
    <row r="11" spans="1:19" s="5" customFormat="1" ht="38.25" x14ac:dyDescent="0.2">
      <c r="A11" s="46">
        <v>2</v>
      </c>
      <c r="B11" s="30" t="s">
        <v>316</v>
      </c>
      <c r="C11" s="64" t="s">
        <v>26</v>
      </c>
      <c r="D11" s="58">
        <v>10</v>
      </c>
      <c r="E11" s="28" t="s">
        <v>123</v>
      </c>
      <c r="F11" s="30" t="s">
        <v>80</v>
      </c>
      <c r="G11" s="43">
        <v>71.64</v>
      </c>
      <c r="H11" s="43">
        <f t="shared" ref="H11:H42" si="4">40*62.76/G11</f>
        <v>35.041876046901173</v>
      </c>
      <c r="I11" s="43">
        <v>19.25</v>
      </c>
      <c r="J11" s="43">
        <f t="shared" ref="J11:J42" si="5">40*I11/19.7</f>
        <v>39.086294416243653</v>
      </c>
      <c r="K11" s="69">
        <v>31.25</v>
      </c>
      <c r="L11" s="43">
        <f t="shared" ref="L11:L42" si="6">20*K11/57.5</f>
        <v>10.869565217391305</v>
      </c>
      <c r="M11" s="73">
        <f t="shared" ref="M11:M42" si="7">H11+J11+L11</f>
        <v>84.997735680536124</v>
      </c>
      <c r="N11" s="74" t="s">
        <v>230</v>
      </c>
      <c r="O11" s="12"/>
    </row>
    <row r="12" spans="1:19" s="5" customFormat="1" ht="52.5" customHeight="1" x14ac:dyDescent="0.2">
      <c r="A12" s="46">
        <v>3</v>
      </c>
      <c r="B12" s="30" t="s">
        <v>329</v>
      </c>
      <c r="C12" s="64" t="s">
        <v>42</v>
      </c>
      <c r="D12" s="58">
        <v>11</v>
      </c>
      <c r="E12" s="28" t="s">
        <v>127</v>
      </c>
      <c r="F12" s="30" t="s">
        <v>91</v>
      </c>
      <c r="G12" s="43">
        <v>62.76</v>
      </c>
      <c r="H12" s="43">
        <f t="shared" si="4"/>
        <v>40</v>
      </c>
      <c r="I12" s="43">
        <v>18.72</v>
      </c>
      <c r="J12" s="43">
        <f t="shared" si="5"/>
        <v>38.01015228426396</v>
      </c>
      <c r="K12" s="69">
        <v>18.25</v>
      </c>
      <c r="L12" s="43">
        <f t="shared" si="6"/>
        <v>6.3478260869565215</v>
      </c>
      <c r="M12" s="73">
        <f t="shared" si="7"/>
        <v>84.357978371220483</v>
      </c>
      <c r="N12" s="58" t="s">
        <v>230</v>
      </c>
    </row>
    <row r="13" spans="1:19" s="5" customFormat="1" ht="37.5" customHeight="1" x14ac:dyDescent="0.2">
      <c r="A13" s="46">
        <v>4</v>
      </c>
      <c r="B13" s="30" t="s">
        <v>291</v>
      </c>
      <c r="C13" s="64" t="s">
        <v>29</v>
      </c>
      <c r="D13" s="58">
        <v>11</v>
      </c>
      <c r="E13" s="28" t="s">
        <v>124</v>
      </c>
      <c r="F13" s="30" t="s">
        <v>83</v>
      </c>
      <c r="G13" s="43">
        <v>70.16</v>
      </c>
      <c r="H13" s="43">
        <f t="shared" si="4"/>
        <v>35.781071835803878</v>
      </c>
      <c r="I13" s="43">
        <v>19.05</v>
      </c>
      <c r="J13" s="43">
        <f t="shared" si="5"/>
        <v>38.680203045685282</v>
      </c>
      <c r="K13" s="69">
        <v>28.25</v>
      </c>
      <c r="L13" s="43">
        <f t="shared" si="6"/>
        <v>9.8260869565217384</v>
      </c>
      <c r="M13" s="73">
        <f t="shared" si="7"/>
        <v>84.287361838010895</v>
      </c>
      <c r="N13" s="58" t="s">
        <v>230</v>
      </c>
    </row>
    <row r="14" spans="1:19" s="5" customFormat="1" ht="29.25" customHeight="1" x14ac:dyDescent="0.2">
      <c r="A14" s="46">
        <v>5</v>
      </c>
      <c r="B14" s="30" t="s">
        <v>346</v>
      </c>
      <c r="C14" s="64" t="s">
        <v>61</v>
      </c>
      <c r="D14" s="58">
        <v>11</v>
      </c>
      <c r="E14" s="28" t="s">
        <v>134</v>
      </c>
      <c r="F14" s="30" t="s">
        <v>109</v>
      </c>
      <c r="G14" s="43">
        <v>63.53</v>
      </c>
      <c r="H14" s="43">
        <f t="shared" si="4"/>
        <v>39.515189674169683</v>
      </c>
      <c r="I14" s="43">
        <v>16.920000000000002</v>
      </c>
      <c r="J14" s="43">
        <f t="shared" si="5"/>
        <v>34.35532994923858</v>
      </c>
      <c r="K14" s="69">
        <v>21</v>
      </c>
      <c r="L14" s="43">
        <f t="shared" si="6"/>
        <v>7.3043478260869561</v>
      </c>
      <c r="M14" s="73">
        <f t="shared" si="7"/>
        <v>81.17486744949521</v>
      </c>
      <c r="N14" s="58" t="s">
        <v>230</v>
      </c>
    </row>
    <row r="15" spans="1:19" s="5" customFormat="1" ht="44.25" customHeight="1" x14ac:dyDescent="0.2">
      <c r="A15" s="46">
        <v>6</v>
      </c>
      <c r="B15" s="30" t="s">
        <v>300</v>
      </c>
      <c r="C15" s="64" t="s">
        <v>30</v>
      </c>
      <c r="D15" s="58">
        <v>9</v>
      </c>
      <c r="E15" s="28" t="s">
        <v>124</v>
      </c>
      <c r="F15" s="30" t="s">
        <v>84</v>
      </c>
      <c r="G15" s="43">
        <v>76.17</v>
      </c>
      <c r="H15" s="43">
        <f t="shared" si="4"/>
        <v>32.957857424182748</v>
      </c>
      <c r="I15" s="43">
        <v>19.7</v>
      </c>
      <c r="J15" s="43">
        <f t="shared" si="5"/>
        <v>40</v>
      </c>
      <c r="K15" s="69">
        <v>23.5</v>
      </c>
      <c r="L15" s="43">
        <f t="shared" si="6"/>
        <v>8.1739130434782616</v>
      </c>
      <c r="M15" s="73">
        <f t="shared" si="7"/>
        <v>81.131770467661013</v>
      </c>
      <c r="N15" s="59" t="s">
        <v>230</v>
      </c>
    </row>
    <row r="16" spans="1:19" s="5" customFormat="1" ht="30" customHeight="1" x14ac:dyDescent="0.2">
      <c r="A16" s="46">
        <v>7</v>
      </c>
      <c r="B16" s="30" t="s">
        <v>326</v>
      </c>
      <c r="C16" s="64" t="s">
        <v>41</v>
      </c>
      <c r="D16" s="58">
        <v>11</v>
      </c>
      <c r="E16" s="28" t="s">
        <v>127</v>
      </c>
      <c r="F16" s="30" t="s">
        <v>92</v>
      </c>
      <c r="G16" s="43">
        <v>78.069999999999993</v>
      </c>
      <c r="H16" s="43">
        <f t="shared" si="4"/>
        <v>32.155757653387987</v>
      </c>
      <c r="I16" s="43">
        <v>19.32</v>
      </c>
      <c r="J16" s="43">
        <f t="shared" si="5"/>
        <v>39.228426395939088</v>
      </c>
      <c r="K16" s="69">
        <v>22.25</v>
      </c>
      <c r="L16" s="43">
        <f t="shared" si="6"/>
        <v>7.7391304347826084</v>
      </c>
      <c r="M16" s="73">
        <f t="shared" si="7"/>
        <v>79.123314484109684</v>
      </c>
      <c r="N16" s="58" t="s">
        <v>230</v>
      </c>
    </row>
    <row r="17" spans="1:14" s="5" customFormat="1" ht="30.75" customHeight="1" x14ac:dyDescent="0.2">
      <c r="A17" s="46">
        <v>8</v>
      </c>
      <c r="B17" s="30" t="s">
        <v>352</v>
      </c>
      <c r="C17" s="64" t="s">
        <v>64</v>
      </c>
      <c r="D17" s="58">
        <v>10</v>
      </c>
      <c r="E17" s="28" t="s">
        <v>136</v>
      </c>
      <c r="F17" s="30" t="s">
        <v>112</v>
      </c>
      <c r="G17" s="43">
        <v>70</v>
      </c>
      <c r="H17" s="43">
        <f t="shared" si="4"/>
        <v>35.862857142857145</v>
      </c>
      <c r="I17" s="43">
        <v>18.37</v>
      </c>
      <c r="J17" s="43">
        <f t="shared" si="5"/>
        <v>37.299492385786806</v>
      </c>
      <c r="K17" s="69">
        <v>16.5</v>
      </c>
      <c r="L17" s="43">
        <f t="shared" si="6"/>
        <v>5.7391304347826084</v>
      </c>
      <c r="M17" s="73">
        <f t="shared" si="7"/>
        <v>78.901479963426553</v>
      </c>
      <c r="N17" s="58" t="s">
        <v>230</v>
      </c>
    </row>
    <row r="18" spans="1:14" s="5" customFormat="1" ht="44.25" customHeight="1" x14ac:dyDescent="0.2">
      <c r="A18" s="46">
        <v>9</v>
      </c>
      <c r="B18" s="30" t="s">
        <v>309</v>
      </c>
      <c r="C18" s="64" t="s">
        <v>31</v>
      </c>
      <c r="D18" s="58">
        <v>11</v>
      </c>
      <c r="E18" s="28" t="s">
        <v>124</v>
      </c>
      <c r="F18" s="30" t="s">
        <v>85</v>
      </c>
      <c r="G18" s="43">
        <v>76.95</v>
      </c>
      <c r="H18" s="43">
        <f t="shared" si="4"/>
        <v>32.623781676413259</v>
      </c>
      <c r="I18" s="43">
        <v>18.87</v>
      </c>
      <c r="J18" s="43">
        <f t="shared" si="5"/>
        <v>38.314720812182749</v>
      </c>
      <c r="K18" s="69">
        <v>21.25</v>
      </c>
      <c r="L18" s="43">
        <f t="shared" si="6"/>
        <v>7.3913043478260869</v>
      </c>
      <c r="M18" s="73">
        <f t="shared" si="7"/>
        <v>78.329806836422108</v>
      </c>
      <c r="N18" s="59" t="s">
        <v>230</v>
      </c>
    </row>
    <row r="19" spans="1:14" s="5" customFormat="1" ht="46.5" customHeight="1" x14ac:dyDescent="0.2">
      <c r="A19" s="46">
        <v>10</v>
      </c>
      <c r="B19" s="30" t="s">
        <v>302</v>
      </c>
      <c r="C19" s="64" t="s">
        <v>67</v>
      </c>
      <c r="D19" s="58">
        <v>10</v>
      </c>
      <c r="E19" s="28" t="s">
        <v>136</v>
      </c>
      <c r="F19" s="30" t="s">
        <v>114</v>
      </c>
      <c r="G19" s="43">
        <v>69.239999999999995</v>
      </c>
      <c r="H19" s="43">
        <f t="shared" si="4"/>
        <v>36.256499133448877</v>
      </c>
      <c r="I19" s="43">
        <v>16.8</v>
      </c>
      <c r="J19" s="43">
        <f t="shared" si="5"/>
        <v>34.111675126903556</v>
      </c>
      <c r="K19" s="69">
        <v>22.75</v>
      </c>
      <c r="L19" s="43">
        <f t="shared" si="6"/>
        <v>7.9130434782608692</v>
      </c>
      <c r="M19" s="73">
        <f t="shared" si="7"/>
        <v>78.281217738613307</v>
      </c>
      <c r="N19" s="58" t="s">
        <v>230</v>
      </c>
    </row>
    <row r="20" spans="1:14" s="5" customFormat="1" ht="51" x14ac:dyDescent="0.2">
      <c r="A20" s="46">
        <v>11</v>
      </c>
      <c r="B20" s="30" t="s">
        <v>313</v>
      </c>
      <c r="C20" s="64" t="s">
        <v>228</v>
      </c>
      <c r="D20" s="58">
        <v>10</v>
      </c>
      <c r="E20" s="28" t="s">
        <v>125</v>
      </c>
      <c r="F20" s="30" t="s">
        <v>87</v>
      </c>
      <c r="G20" s="43">
        <v>78.22</v>
      </c>
      <c r="H20" s="43">
        <f t="shared" si="4"/>
        <v>32.094093582204039</v>
      </c>
      <c r="I20" s="43">
        <v>19.12</v>
      </c>
      <c r="J20" s="43">
        <f t="shared" si="5"/>
        <v>38.822335025380717</v>
      </c>
      <c r="K20" s="69">
        <v>20.25</v>
      </c>
      <c r="L20" s="43">
        <f t="shared" si="6"/>
        <v>7.0434782608695654</v>
      </c>
      <c r="M20" s="73">
        <f t="shared" si="7"/>
        <v>77.959906868454311</v>
      </c>
      <c r="N20" s="58" t="s">
        <v>230</v>
      </c>
    </row>
    <row r="21" spans="1:14" s="5" customFormat="1" ht="39.75" customHeight="1" x14ac:dyDescent="0.2">
      <c r="A21" s="46">
        <v>12</v>
      </c>
      <c r="B21" s="30" t="s">
        <v>297</v>
      </c>
      <c r="C21" s="82" t="s">
        <v>33</v>
      </c>
      <c r="D21" s="58">
        <v>10</v>
      </c>
      <c r="E21" s="28" t="s">
        <v>125</v>
      </c>
      <c r="F21" s="30" t="s">
        <v>86</v>
      </c>
      <c r="G21" s="42">
        <v>72.290000000000006</v>
      </c>
      <c r="H21" s="43">
        <f t="shared" si="4"/>
        <v>34.726794854060032</v>
      </c>
      <c r="I21" s="42">
        <v>17.600000000000001</v>
      </c>
      <c r="J21" s="43">
        <f t="shared" si="5"/>
        <v>35.736040609137056</v>
      </c>
      <c r="K21" s="68">
        <v>18.75</v>
      </c>
      <c r="L21" s="43">
        <f t="shared" si="6"/>
        <v>6.5217391304347823</v>
      </c>
      <c r="M21" s="73">
        <f t="shared" si="7"/>
        <v>76.984574593631862</v>
      </c>
      <c r="N21" s="77" t="s">
        <v>230</v>
      </c>
    </row>
    <row r="22" spans="1:14" s="5" customFormat="1" ht="44.25" customHeight="1" x14ac:dyDescent="0.2">
      <c r="A22" s="46">
        <v>13</v>
      </c>
      <c r="B22" s="30" t="s">
        <v>349</v>
      </c>
      <c r="C22" s="64" t="s">
        <v>47</v>
      </c>
      <c r="D22" s="58">
        <v>9</v>
      </c>
      <c r="E22" s="28" t="s">
        <v>130</v>
      </c>
      <c r="F22" s="30" t="s">
        <v>96</v>
      </c>
      <c r="G22" s="43">
        <v>83.28</v>
      </c>
      <c r="H22" s="43">
        <f t="shared" si="4"/>
        <v>30.144092219020173</v>
      </c>
      <c r="I22" s="43">
        <v>17.62</v>
      </c>
      <c r="J22" s="43">
        <f t="shared" si="5"/>
        <v>35.776649746192895</v>
      </c>
      <c r="K22" s="69">
        <v>31.5</v>
      </c>
      <c r="L22" s="43">
        <f t="shared" si="6"/>
        <v>10.956521739130435</v>
      </c>
      <c r="M22" s="73">
        <f t="shared" si="7"/>
        <v>76.877263704343505</v>
      </c>
      <c r="N22" s="59" t="s">
        <v>230</v>
      </c>
    </row>
    <row r="23" spans="1:14" s="5" customFormat="1" ht="48" customHeight="1" x14ac:dyDescent="0.2">
      <c r="A23" s="46">
        <v>14</v>
      </c>
      <c r="B23" s="30" t="s">
        <v>298</v>
      </c>
      <c r="C23" s="64" t="s">
        <v>73</v>
      </c>
      <c r="D23" s="58">
        <v>11</v>
      </c>
      <c r="E23" s="28" t="s">
        <v>137</v>
      </c>
      <c r="F23" s="30" t="s">
        <v>116</v>
      </c>
      <c r="G23" s="43">
        <v>78.540000000000006</v>
      </c>
      <c r="H23" s="43">
        <f t="shared" si="4"/>
        <v>31.963330786860197</v>
      </c>
      <c r="I23" s="43">
        <v>18.05</v>
      </c>
      <c r="J23" s="43">
        <f t="shared" si="5"/>
        <v>36.649746192893403</v>
      </c>
      <c r="K23" s="69">
        <v>22.25</v>
      </c>
      <c r="L23" s="43">
        <f t="shared" si="6"/>
        <v>7.7391304347826084</v>
      </c>
      <c r="M23" s="73">
        <f t="shared" si="7"/>
        <v>76.35220741453621</v>
      </c>
      <c r="N23" s="58" t="s">
        <v>230</v>
      </c>
    </row>
    <row r="24" spans="1:14" s="5" customFormat="1" ht="49.5" customHeight="1" x14ac:dyDescent="0.2">
      <c r="A24" s="46">
        <v>15</v>
      </c>
      <c r="B24" s="30" t="s">
        <v>347</v>
      </c>
      <c r="C24" s="64" t="s">
        <v>74</v>
      </c>
      <c r="D24" s="58">
        <v>10</v>
      </c>
      <c r="E24" s="28" t="s">
        <v>138</v>
      </c>
      <c r="F24" s="30" t="s">
        <v>119</v>
      </c>
      <c r="G24" s="43">
        <v>91.52</v>
      </c>
      <c r="H24" s="43">
        <f t="shared" si="4"/>
        <v>27.430069930069934</v>
      </c>
      <c r="I24" s="43">
        <v>19</v>
      </c>
      <c r="J24" s="43">
        <f t="shared" si="5"/>
        <v>38.578680203045685</v>
      </c>
      <c r="K24" s="69">
        <v>28.25</v>
      </c>
      <c r="L24" s="43">
        <f t="shared" si="6"/>
        <v>9.8260869565217384</v>
      </c>
      <c r="M24" s="73">
        <f t="shared" si="7"/>
        <v>75.834837089637361</v>
      </c>
      <c r="N24" s="58" t="s">
        <v>230</v>
      </c>
    </row>
    <row r="25" spans="1:14" s="5" customFormat="1" ht="51" x14ac:dyDescent="0.2">
      <c r="A25" s="46">
        <v>16</v>
      </c>
      <c r="B25" s="30" t="s">
        <v>321</v>
      </c>
      <c r="C25" s="64" t="s">
        <v>40</v>
      </c>
      <c r="D25" s="58">
        <v>9</v>
      </c>
      <c r="E25" s="28" t="s">
        <v>127</v>
      </c>
      <c r="F25" s="30" t="s">
        <v>91</v>
      </c>
      <c r="G25" s="43">
        <v>72.17</v>
      </c>
      <c r="H25" s="43">
        <v>35.07</v>
      </c>
      <c r="I25" s="43">
        <v>17.55</v>
      </c>
      <c r="J25" s="43">
        <f t="shared" si="5"/>
        <v>35.63451776649746</v>
      </c>
      <c r="K25" s="69">
        <v>14.75</v>
      </c>
      <c r="L25" s="43">
        <f t="shared" si="6"/>
        <v>5.1304347826086953</v>
      </c>
      <c r="M25" s="73">
        <f t="shared" si="7"/>
        <v>75.834952549106163</v>
      </c>
      <c r="N25" s="77" t="s">
        <v>230</v>
      </c>
    </row>
    <row r="26" spans="1:14" s="5" customFormat="1" ht="51" x14ac:dyDescent="0.2">
      <c r="A26" s="46">
        <v>17</v>
      </c>
      <c r="B26" s="30" t="s">
        <v>287</v>
      </c>
      <c r="C26" s="64" t="s">
        <v>36</v>
      </c>
      <c r="D26" s="58">
        <v>9</v>
      </c>
      <c r="E26" s="28" t="s">
        <v>126</v>
      </c>
      <c r="F26" s="30" t="s">
        <v>89</v>
      </c>
      <c r="G26" s="44">
        <v>84.06</v>
      </c>
      <c r="H26" s="43">
        <f t="shared" si="4"/>
        <v>29.864382583868665</v>
      </c>
      <c r="I26" s="44">
        <v>18.75</v>
      </c>
      <c r="J26" s="43">
        <f t="shared" si="5"/>
        <v>38.071065989847718</v>
      </c>
      <c r="K26" s="69">
        <v>20.25</v>
      </c>
      <c r="L26" s="43">
        <f t="shared" si="6"/>
        <v>7.0434782608695654</v>
      </c>
      <c r="M26" s="73">
        <f t="shared" si="7"/>
        <v>74.978926834585948</v>
      </c>
      <c r="N26" s="58"/>
    </row>
    <row r="27" spans="1:14" s="5" customFormat="1" ht="25.5" x14ac:dyDescent="0.2">
      <c r="A27" s="46">
        <v>18</v>
      </c>
      <c r="B27" s="30" t="s">
        <v>292</v>
      </c>
      <c r="C27" s="64" t="s">
        <v>43</v>
      </c>
      <c r="D27" s="58">
        <v>11</v>
      </c>
      <c r="E27" s="28" t="s">
        <v>128</v>
      </c>
      <c r="F27" s="30" t="s">
        <v>93</v>
      </c>
      <c r="G27" s="43">
        <v>74.62</v>
      </c>
      <c r="H27" s="43">
        <f t="shared" si="4"/>
        <v>33.642455105869736</v>
      </c>
      <c r="I27" s="43">
        <v>17.2</v>
      </c>
      <c r="J27" s="43">
        <f t="shared" si="5"/>
        <v>34.923857868020306</v>
      </c>
      <c r="K27" s="69">
        <v>16</v>
      </c>
      <c r="L27" s="43">
        <f t="shared" si="6"/>
        <v>5.5652173913043477</v>
      </c>
      <c r="M27" s="73">
        <f t="shared" si="7"/>
        <v>74.131530365194379</v>
      </c>
      <c r="N27" s="58"/>
    </row>
    <row r="28" spans="1:14" s="5" customFormat="1" ht="33.75" customHeight="1" x14ac:dyDescent="0.2">
      <c r="A28" s="46">
        <v>19</v>
      </c>
      <c r="B28" s="30" t="s">
        <v>290</v>
      </c>
      <c r="C28" s="64" t="s">
        <v>50</v>
      </c>
      <c r="D28" s="58">
        <v>10</v>
      </c>
      <c r="E28" s="28" t="s">
        <v>131</v>
      </c>
      <c r="F28" s="30" t="s">
        <v>99</v>
      </c>
      <c r="G28" s="43">
        <v>79.819999999999993</v>
      </c>
      <c r="H28" s="43">
        <f t="shared" si="4"/>
        <v>31.450764219493866</v>
      </c>
      <c r="I28" s="43">
        <v>17.5</v>
      </c>
      <c r="J28" s="43">
        <f t="shared" si="5"/>
        <v>35.532994923857871</v>
      </c>
      <c r="K28" s="69">
        <v>18.25</v>
      </c>
      <c r="L28" s="43">
        <f t="shared" si="6"/>
        <v>6.3478260869565215</v>
      </c>
      <c r="M28" s="73">
        <f t="shared" si="7"/>
        <v>73.331585230308249</v>
      </c>
      <c r="N28" s="58"/>
    </row>
    <row r="29" spans="1:14" s="5" customFormat="1" ht="30" customHeight="1" x14ac:dyDescent="0.2">
      <c r="A29" s="46">
        <v>20</v>
      </c>
      <c r="B29" s="30" t="s">
        <v>311</v>
      </c>
      <c r="C29" s="64" t="s">
        <v>45</v>
      </c>
      <c r="D29" s="58">
        <v>10</v>
      </c>
      <c r="E29" s="28" t="s">
        <v>129</v>
      </c>
      <c r="F29" s="30" t="s">
        <v>95</v>
      </c>
      <c r="G29" s="43">
        <v>83</v>
      </c>
      <c r="H29" s="43">
        <f t="shared" si="4"/>
        <v>30.245783132530121</v>
      </c>
      <c r="I29" s="43">
        <v>19.25</v>
      </c>
      <c r="J29" s="43">
        <f t="shared" si="5"/>
        <v>39.086294416243653</v>
      </c>
      <c r="K29" s="69">
        <v>11</v>
      </c>
      <c r="L29" s="43">
        <f t="shared" si="6"/>
        <v>3.8260869565217392</v>
      </c>
      <c r="M29" s="73">
        <f t="shared" si="7"/>
        <v>73.158164505295517</v>
      </c>
      <c r="N29" s="77"/>
    </row>
    <row r="30" spans="1:14" s="5" customFormat="1" ht="30" customHeight="1" x14ac:dyDescent="0.2">
      <c r="A30" s="46">
        <v>21</v>
      </c>
      <c r="B30" s="30" t="s">
        <v>306</v>
      </c>
      <c r="C30" s="64" t="s">
        <v>68</v>
      </c>
      <c r="D30" s="58">
        <v>9</v>
      </c>
      <c r="E30" s="28" t="s">
        <v>136</v>
      </c>
      <c r="F30" s="30" t="s">
        <v>113</v>
      </c>
      <c r="G30" s="43">
        <v>90.72</v>
      </c>
      <c r="H30" s="43">
        <f t="shared" si="4"/>
        <v>27.671957671957674</v>
      </c>
      <c r="I30" s="43">
        <v>18.87</v>
      </c>
      <c r="J30" s="43">
        <f t="shared" si="5"/>
        <v>38.314720812182749</v>
      </c>
      <c r="K30" s="69">
        <v>19</v>
      </c>
      <c r="L30" s="43">
        <f t="shared" si="6"/>
        <v>6.6086956521739131</v>
      </c>
      <c r="M30" s="73">
        <f t="shared" si="7"/>
        <v>72.595374136314334</v>
      </c>
      <c r="N30" s="45"/>
    </row>
    <row r="31" spans="1:14" s="5" customFormat="1" ht="38.25" customHeight="1" x14ac:dyDescent="0.2">
      <c r="A31" s="46">
        <v>22</v>
      </c>
      <c r="B31" s="30" t="s">
        <v>295</v>
      </c>
      <c r="C31" s="64" t="s">
        <v>44</v>
      </c>
      <c r="D31" s="58">
        <v>10</v>
      </c>
      <c r="E31" s="28" t="s">
        <v>129</v>
      </c>
      <c r="F31" s="30" t="s">
        <v>94</v>
      </c>
      <c r="G31" s="43">
        <v>92.26</v>
      </c>
      <c r="H31" s="43">
        <f t="shared" si="4"/>
        <v>27.210058530240623</v>
      </c>
      <c r="I31" s="43">
        <v>18.55</v>
      </c>
      <c r="J31" s="43">
        <f t="shared" si="5"/>
        <v>37.664974619289339</v>
      </c>
      <c r="K31" s="69">
        <v>21.5</v>
      </c>
      <c r="L31" s="43">
        <f t="shared" si="6"/>
        <v>7.4782608695652177</v>
      </c>
      <c r="M31" s="73">
        <f t="shared" si="7"/>
        <v>72.353294019095188</v>
      </c>
      <c r="N31" s="58"/>
    </row>
    <row r="32" spans="1:14" s="5" customFormat="1" ht="25.5" x14ac:dyDescent="0.2">
      <c r="A32" s="46">
        <v>23</v>
      </c>
      <c r="B32" s="30" t="s">
        <v>334</v>
      </c>
      <c r="C32" s="64" t="s">
        <v>46</v>
      </c>
      <c r="D32" s="58">
        <v>11</v>
      </c>
      <c r="E32" s="28" t="s">
        <v>129</v>
      </c>
      <c r="F32" s="30" t="s">
        <v>95</v>
      </c>
      <c r="G32" s="43">
        <v>86.23</v>
      </c>
      <c r="H32" s="43">
        <f t="shared" si="4"/>
        <v>29.11283775948046</v>
      </c>
      <c r="I32" s="43">
        <v>16.77</v>
      </c>
      <c r="J32" s="43">
        <f t="shared" si="5"/>
        <v>34.050761421319798</v>
      </c>
      <c r="K32" s="69">
        <v>26.25</v>
      </c>
      <c r="L32" s="43">
        <f t="shared" si="6"/>
        <v>9.1304347826086953</v>
      </c>
      <c r="M32" s="73">
        <f t="shared" si="7"/>
        <v>72.294033963408964</v>
      </c>
      <c r="N32" s="59"/>
    </row>
    <row r="33" spans="1:14" s="5" customFormat="1" ht="37.5" customHeight="1" x14ac:dyDescent="0.2">
      <c r="A33" s="46">
        <v>24</v>
      </c>
      <c r="B33" s="30" t="s">
        <v>294</v>
      </c>
      <c r="C33" s="64" t="s">
        <v>38</v>
      </c>
      <c r="D33" s="58">
        <v>11</v>
      </c>
      <c r="E33" s="28" t="s">
        <v>126</v>
      </c>
      <c r="F33" s="30" t="s">
        <v>90</v>
      </c>
      <c r="G33" s="43">
        <v>93.19</v>
      </c>
      <c r="H33" s="43">
        <f t="shared" si="4"/>
        <v>26.938512715956648</v>
      </c>
      <c r="I33" s="43">
        <v>18.32</v>
      </c>
      <c r="J33" s="43">
        <f t="shared" si="5"/>
        <v>37.197969543147209</v>
      </c>
      <c r="K33" s="69">
        <v>23.25</v>
      </c>
      <c r="L33" s="43">
        <f t="shared" si="6"/>
        <v>8.0869565217391308</v>
      </c>
      <c r="M33" s="73">
        <f t="shared" si="7"/>
        <v>72.223438780842983</v>
      </c>
      <c r="N33" s="77"/>
    </row>
    <row r="34" spans="1:14" s="5" customFormat="1" ht="18.75" x14ac:dyDescent="0.2">
      <c r="A34" s="46">
        <v>25</v>
      </c>
      <c r="B34" s="30" t="s">
        <v>289</v>
      </c>
      <c r="C34" s="64" t="s">
        <v>66</v>
      </c>
      <c r="D34" s="58">
        <v>11</v>
      </c>
      <c r="E34" s="28" t="s">
        <v>136</v>
      </c>
      <c r="F34" s="30" t="s">
        <v>112</v>
      </c>
      <c r="G34" s="43">
        <v>85.61</v>
      </c>
      <c r="H34" s="43">
        <f t="shared" si="4"/>
        <v>29.323677140520967</v>
      </c>
      <c r="I34" s="43">
        <v>17.72</v>
      </c>
      <c r="J34" s="43">
        <f t="shared" si="5"/>
        <v>35.979695431472081</v>
      </c>
      <c r="K34" s="69">
        <v>19.75</v>
      </c>
      <c r="L34" s="43">
        <f t="shared" si="6"/>
        <v>6.8695652173913047</v>
      </c>
      <c r="M34" s="73">
        <f t="shared" si="7"/>
        <v>72.172937789384349</v>
      </c>
      <c r="N34" s="45"/>
    </row>
    <row r="35" spans="1:14" s="5" customFormat="1" ht="31.5" customHeight="1" x14ac:dyDescent="0.2">
      <c r="A35" s="104">
        <v>26</v>
      </c>
      <c r="B35" s="105" t="s">
        <v>335</v>
      </c>
      <c r="C35" s="111" t="s">
        <v>25</v>
      </c>
      <c r="D35" s="107">
        <v>9</v>
      </c>
      <c r="E35" s="106" t="s">
        <v>122</v>
      </c>
      <c r="F35" s="105" t="s">
        <v>77</v>
      </c>
      <c r="G35" s="108">
        <v>88.77</v>
      </c>
      <c r="H35" s="108">
        <f t="shared" si="4"/>
        <v>28.279824264954378</v>
      </c>
      <c r="I35" s="108">
        <v>18.649999999999999</v>
      </c>
      <c r="J35" s="108">
        <f t="shared" si="5"/>
        <v>37.868020304568532</v>
      </c>
      <c r="K35" s="109">
        <v>17.25</v>
      </c>
      <c r="L35" s="108">
        <f t="shared" si="6"/>
        <v>6</v>
      </c>
      <c r="M35" s="110">
        <f t="shared" si="7"/>
        <v>72.147844569522903</v>
      </c>
      <c r="N35" s="58"/>
    </row>
    <row r="36" spans="1:14" s="5" customFormat="1" ht="38.25" x14ac:dyDescent="0.2">
      <c r="A36" s="46">
        <v>27</v>
      </c>
      <c r="B36" s="30" t="s">
        <v>353</v>
      </c>
      <c r="C36" s="64" t="s">
        <v>28</v>
      </c>
      <c r="D36" s="58">
        <v>9</v>
      </c>
      <c r="E36" s="28" t="s">
        <v>124</v>
      </c>
      <c r="F36" s="30" t="s">
        <v>81</v>
      </c>
      <c r="G36" s="43">
        <v>77.459999999999994</v>
      </c>
      <c r="H36" s="43">
        <f t="shared" si="4"/>
        <v>32.408985282726576</v>
      </c>
      <c r="I36" s="43">
        <v>16.22</v>
      </c>
      <c r="J36" s="43">
        <f t="shared" si="5"/>
        <v>32.934010152284266</v>
      </c>
      <c r="K36" s="69">
        <v>18.5</v>
      </c>
      <c r="L36" s="43">
        <f t="shared" si="6"/>
        <v>6.4347826086956523</v>
      </c>
      <c r="M36" s="73">
        <f t="shared" si="7"/>
        <v>71.777778043706491</v>
      </c>
      <c r="N36" s="59"/>
    </row>
    <row r="37" spans="1:14" s="5" customFormat="1" ht="38.25" x14ac:dyDescent="0.2">
      <c r="A37" s="46">
        <v>28</v>
      </c>
      <c r="B37" s="30" t="s">
        <v>317</v>
      </c>
      <c r="C37" s="64" t="s">
        <v>27</v>
      </c>
      <c r="D37" s="58">
        <v>10</v>
      </c>
      <c r="E37" s="28" t="s">
        <v>123</v>
      </c>
      <c r="F37" s="30" t="s">
        <v>80</v>
      </c>
      <c r="G37" s="43">
        <v>88.85</v>
      </c>
      <c r="H37" s="43">
        <f t="shared" si="4"/>
        <v>28.254361283061343</v>
      </c>
      <c r="I37" s="43">
        <v>19.149999999999999</v>
      </c>
      <c r="J37" s="43">
        <f t="shared" si="5"/>
        <v>38.883248730964468</v>
      </c>
      <c r="K37" s="69">
        <v>12.75</v>
      </c>
      <c r="L37" s="43">
        <f t="shared" si="6"/>
        <v>4.4347826086956523</v>
      </c>
      <c r="M37" s="73">
        <f t="shared" si="7"/>
        <v>71.572392622721466</v>
      </c>
      <c r="N37" s="77"/>
    </row>
    <row r="38" spans="1:14" s="5" customFormat="1" ht="46.5" customHeight="1" x14ac:dyDescent="0.2">
      <c r="A38" s="46">
        <v>29</v>
      </c>
      <c r="B38" s="30" t="s">
        <v>299</v>
      </c>
      <c r="C38" s="64" t="s">
        <v>75</v>
      </c>
      <c r="D38" s="58">
        <v>11</v>
      </c>
      <c r="E38" s="28" t="s">
        <v>138</v>
      </c>
      <c r="F38" s="30" t="s">
        <v>120</v>
      </c>
      <c r="G38" s="43">
        <v>112.32</v>
      </c>
      <c r="H38" s="43">
        <f t="shared" si="4"/>
        <v>22.350427350427353</v>
      </c>
      <c r="I38" s="43">
        <v>18.100000000000001</v>
      </c>
      <c r="J38" s="43">
        <f t="shared" si="5"/>
        <v>36.751269035532999</v>
      </c>
      <c r="K38" s="69">
        <v>34.75</v>
      </c>
      <c r="L38" s="43">
        <f t="shared" si="6"/>
        <v>12.086956521739131</v>
      </c>
      <c r="M38" s="73">
        <f t="shared" si="7"/>
        <v>71.188652907699478</v>
      </c>
      <c r="N38" s="45"/>
    </row>
    <row r="39" spans="1:14" s="5" customFormat="1" ht="45" customHeight="1" x14ac:dyDescent="0.2">
      <c r="A39" s="46">
        <v>30</v>
      </c>
      <c r="B39" s="30" t="s">
        <v>303</v>
      </c>
      <c r="C39" s="64" t="s">
        <v>62</v>
      </c>
      <c r="D39" s="58">
        <v>11</v>
      </c>
      <c r="E39" s="28" t="s">
        <v>134</v>
      </c>
      <c r="F39" s="30" t="s">
        <v>110</v>
      </c>
      <c r="G39" s="43">
        <v>88.12</v>
      </c>
      <c r="H39" s="43">
        <f t="shared" si="4"/>
        <v>28.488424875170221</v>
      </c>
      <c r="I39" s="43">
        <v>17.22</v>
      </c>
      <c r="J39" s="43">
        <f t="shared" si="5"/>
        <v>34.964467005076138</v>
      </c>
      <c r="K39" s="69">
        <v>21.25</v>
      </c>
      <c r="L39" s="43">
        <f t="shared" si="6"/>
        <v>7.3913043478260869</v>
      </c>
      <c r="M39" s="73">
        <f t="shared" si="7"/>
        <v>70.844196228072448</v>
      </c>
      <c r="N39" s="45"/>
    </row>
    <row r="40" spans="1:14" s="5" customFormat="1" ht="48" customHeight="1" x14ac:dyDescent="0.2">
      <c r="A40" s="104">
        <v>31</v>
      </c>
      <c r="B40" s="105" t="s">
        <v>314</v>
      </c>
      <c r="C40" s="111" t="s">
        <v>21</v>
      </c>
      <c r="D40" s="107">
        <v>11</v>
      </c>
      <c r="E40" s="106" t="s">
        <v>122</v>
      </c>
      <c r="F40" s="105" t="s">
        <v>77</v>
      </c>
      <c r="G40" s="108">
        <v>92.05</v>
      </c>
      <c r="H40" s="108">
        <f t="shared" si="4"/>
        <v>27.272134709397069</v>
      </c>
      <c r="I40" s="108">
        <v>17.22</v>
      </c>
      <c r="J40" s="108">
        <f t="shared" si="5"/>
        <v>34.964467005076138</v>
      </c>
      <c r="K40" s="109">
        <v>24.5</v>
      </c>
      <c r="L40" s="108">
        <f t="shared" si="6"/>
        <v>8.5217391304347831</v>
      </c>
      <c r="M40" s="110">
        <f t="shared" si="7"/>
        <v>70.758340844907991</v>
      </c>
      <c r="N40" s="77"/>
    </row>
    <row r="41" spans="1:14" s="5" customFormat="1" ht="58.5" customHeight="1" x14ac:dyDescent="0.2">
      <c r="A41" s="46">
        <v>32</v>
      </c>
      <c r="B41" s="30" t="s">
        <v>325</v>
      </c>
      <c r="C41" s="64" t="s">
        <v>57</v>
      </c>
      <c r="D41" s="58">
        <v>11</v>
      </c>
      <c r="E41" s="28" t="s">
        <v>132</v>
      </c>
      <c r="F41" s="30" t="s">
        <v>106</v>
      </c>
      <c r="G41" s="43">
        <v>90.94</v>
      </c>
      <c r="H41" s="43">
        <f t="shared" si="4"/>
        <v>27.605014295139654</v>
      </c>
      <c r="I41" s="43">
        <v>18.649999999999999</v>
      </c>
      <c r="J41" s="43">
        <f t="shared" si="5"/>
        <v>37.868020304568532</v>
      </c>
      <c r="K41" s="69">
        <v>14.5</v>
      </c>
      <c r="L41" s="43">
        <f t="shared" si="6"/>
        <v>5.0434782608695654</v>
      </c>
      <c r="M41" s="73">
        <f t="shared" si="7"/>
        <v>70.516512860577748</v>
      </c>
      <c r="N41" s="45"/>
    </row>
    <row r="42" spans="1:14" s="29" customFormat="1" ht="42" customHeight="1" x14ac:dyDescent="0.2">
      <c r="A42" s="46">
        <v>33</v>
      </c>
      <c r="B42" s="30" t="s">
        <v>345</v>
      </c>
      <c r="C42" s="64" t="s">
        <v>35</v>
      </c>
      <c r="D42" s="58">
        <v>11</v>
      </c>
      <c r="E42" s="28" t="s">
        <v>126</v>
      </c>
      <c r="F42" s="30" t="s">
        <v>89</v>
      </c>
      <c r="G42" s="43">
        <v>95.29</v>
      </c>
      <c r="H42" s="43">
        <f t="shared" si="4"/>
        <v>26.344842061076712</v>
      </c>
      <c r="I42" s="43">
        <v>17.100000000000001</v>
      </c>
      <c r="J42" s="43">
        <f t="shared" si="5"/>
        <v>34.72081218274112</v>
      </c>
      <c r="K42" s="69">
        <v>26.75</v>
      </c>
      <c r="L42" s="43">
        <f t="shared" si="6"/>
        <v>9.304347826086957</v>
      </c>
      <c r="M42" s="73">
        <f t="shared" si="7"/>
        <v>70.370002069904785</v>
      </c>
      <c r="N42" s="58"/>
    </row>
    <row r="43" spans="1:14" s="29" customFormat="1" ht="30.75" customHeight="1" x14ac:dyDescent="0.2">
      <c r="A43" s="46">
        <v>34</v>
      </c>
      <c r="B43" s="30" t="s">
        <v>330</v>
      </c>
      <c r="C43" s="64" t="s">
        <v>32</v>
      </c>
      <c r="D43" s="58">
        <v>11</v>
      </c>
      <c r="E43" s="28" t="s">
        <v>124</v>
      </c>
      <c r="F43" s="30" t="s">
        <v>81</v>
      </c>
      <c r="G43" s="43">
        <v>83.48</v>
      </c>
      <c r="H43" s="43">
        <f t="shared" ref="H43:H67" si="8">40*62.76/G43</f>
        <v>30.071873502635363</v>
      </c>
      <c r="I43" s="43">
        <v>17</v>
      </c>
      <c r="J43" s="43">
        <f t="shared" ref="J43:J68" si="9">40*I43/19.7</f>
        <v>34.517766497461928</v>
      </c>
      <c r="K43" s="69">
        <v>14.75</v>
      </c>
      <c r="L43" s="43">
        <f t="shared" ref="L43:L69" si="10">20*K43/57.5</f>
        <v>5.1304347826086953</v>
      </c>
      <c r="M43" s="73">
        <f t="shared" ref="M43:M69" si="11">H43+J43+L43</f>
        <v>69.720074782705979</v>
      </c>
      <c r="N43" s="77"/>
    </row>
    <row r="44" spans="1:14" s="29" customFormat="1" ht="39" customHeight="1" x14ac:dyDescent="0.2">
      <c r="A44" s="46">
        <v>35</v>
      </c>
      <c r="B44" s="30" t="s">
        <v>288</v>
      </c>
      <c r="C44" s="64" t="s">
        <v>72</v>
      </c>
      <c r="D44" s="58">
        <v>11</v>
      </c>
      <c r="E44" s="28" t="s">
        <v>137</v>
      </c>
      <c r="F44" s="30" t="s">
        <v>116</v>
      </c>
      <c r="G44" s="43">
        <v>81.52</v>
      </c>
      <c r="H44" s="43">
        <f t="shared" si="8"/>
        <v>30.794896957801768</v>
      </c>
      <c r="I44" s="43">
        <v>18.149999999999999</v>
      </c>
      <c r="J44" s="43">
        <f t="shared" si="9"/>
        <v>36.852791878172589</v>
      </c>
      <c r="K44" s="69">
        <v>5.75</v>
      </c>
      <c r="L44" s="43">
        <f t="shared" si="10"/>
        <v>2</v>
      </c>
      <c r="M44" s="73">
        <f t="shared" si="11"/>
        <v>69.64768883597435</v>
      </c>
      <c r="N44" s="45"/>
    </row>
    <row r="45" spans="1:14" s="29" customFormat="1" ht="42.75" customHeight="1" x14ac:dyDescent="0.2">
      <c r="A45" s="46">
        <v>36</v>
      </c>
      <c r="B45" s="30" t="s">
        <v>310</v>
      </c>
      <c r="C45" s="64" t="s">
        <v>69</v>
      </c>
      <c r="D45" s="58">
        <v>9</v>
      </c>
      <c r="E45" s="28" t="s">
        <v>136</v>
      </c>
      <c r="F45" s="30" t="s">
        <v>115</v>
      </c>
      <c r="G45" s="43">
        <v>108.43</v>
      </c>
      <c r="H45" s="43">
        <f t="shared" si="8"/>
        <v>23.152264133542378</v>
      </c>
      <c r="I45" s="43">
        <v>18.920000000000002</v>
      </c>
      <c r="J45" s="43">
        <f t="shared" si="9"/>
        <v>38.416243654822338</v>
      </c>
      <c r="K45" s="69">
        <v>23</v>
      </c>
      <c r="L45" s="43">
        <f t="shared" si="10"/>
        <v>8</v>
      </c>
      <c r="M45" s="73">
        <f t="shared" si="11"/>
        <v>69.568507788364712</v>
      </c>
      <c r="N45" s="45"/>
    </row>
    <row r="46" spans="1:14" s="29" customFormat="1" ht="38.25" x14ac:dyDescent="0.2">
      <c r="A46" s="46">
        <v>37</v>
      </c>
      <c r="B46" s="30" t="s">
        <v>293</v>
      </c>
      <c r="C46" s="64" t="s">
        <v>37</v>
      </c>
      <c r="D46" s="58">
        <v>9</v>
      </c>
      <c r="E46" s="28" t="s">
        <v>126</v>
      </c>
      <c r="F46" s="30" t="s">
        <v>90</v>
      </c>
      <c r="G46" s="43">
        <v>97.76</v>
      </c>
      <c r="H46" s="43">
        <f t="shared" si="8"/>
        <v>25.679214402618658</v>
      </c>
      <c r="I46" s="43">
        <v>17.97</v>
      </c>
      <c r="J46" s="43">
        <f t="shared" si="9"/>
        <v>36.487309644670049</v>
      </c>
      <c r="K46" s="69">
        <v>20.5</v>
      </c>
      <c r="L46" s="43">
        <f t="shared" si="10"/>
        <v>7.1304347826086953</v>
      </c>
      <c r="M46" s="73">
        <f t="shared" si="11"/>
        <v>69.296958829897392</v>
      </c>
      <c r="N46" s="58"/>
    </row>
    <row r="47" spans="1:14" s="29" customFormat="1" ht="34.5" customHeight="1" x14ac:dyDescent="0.2">
      <c r="A47" s="104">
        <v>38</v>
      </c>
      <c r="B47" s="105" t="s">
        <v>304</v>
      </c>
      <c r="C47" s="111" t="s">
        <v>20</v>
      </c>
      <c r="D47" s="107">
        <v>11</v>
      </c>
      <c r="E47" s="106" t="s">
        <v>122</v>
      </c>
      <c r="F47" s="105" t="s">
        <v>77</v>
      </c>
      <c r="G47" s="108">
        <v>100.97</v>
      </c>
      <c r="H47" s="108">
        <f t="shared" si="8"/>
        <v>24.86283054372586</v>
      </c>
      <c r="I47" s="108">
        <v>18.27</v>
      </c>
      <c r="J47" s="108">
        <f t="shared" si="9"/>
        <v>37.096446700507613</v>
      </c>
      <c r="K47" s="109">
        <v>18.25</v>
      </c>
      <c r="L47" s="108">
        <f t="shared" si="10"/>
        <v>6.3478260869565215</v>
      </c>
      <c r="M47" s="110">
        <f t="shared" si="11"/>
        <v>68.307103331189992</v>
      </c>
      <c r="N47" s="77"/>
    </row>
    <row r="48" spans="1:14" s="29" customFormat="1" ht="25.5" x14ac:dyDescent="0.2">
      <c r="A48" s="46">
        <v>39</v>
      </c>
      <c r="B48" s="30" t="s">
        <v>324</v>
      </c>
      <c r="C48" s="64" t="s">
        <v>60</v>
      </c>
      <c r="D48" s="58">
        <v>11</v>
      </c>
      <c r="E48" s="28" t="s">
        <v>133</v>
      </c>
      <c r="F48" s="30" t="s">
        <v>108</v>
      </c>
      <c r="G48" s="43">
        <v>92.76</v>
      </c>
      <c r="H48" s="43">
        <f t="shared" si="8"/>
        <v>27.0633893919793</v>
      </c>
      <c r="I48" s="43">
        <v>17.850000000000001</v>
      </c>
      <c r="J48" s="43">
        <f t="shared" si="9"/>
        <v>36.243654822335024</v>
      </c>
      <c r="K48" s="69">
        <v>13.5</v>
      </c>
      <c r="L48" s="43">
        <f t="shared" si="10"/>
        <v>4.6956521739130439</v>
      </c>
      <c r="M48" s="73">
        <f t="shared" si="11"/>
        <v>68.002696388227363</v>
      </c>
      <c r="N48" s="45"/>
    </row>
    <row r="49" spans="1:14" s="29" customFormat="1" ht="38.25" x14ac:dyDescent="0.2">
      <c r="A49" s="46">
        <v>40</v>
      </c>
      <c r="B49" s="30" t="s">
        <v>322</v>
      </c>
      <c r="C49" s="64" t="s">
        <v>59</v>
      </c>
      <c r="D49" s="58">
        <v>11</v>
      </c>
      <c r="E49" s="28" t="s">
        <v>133</v>
      </c>
      <c r="F49" s="30" t="s">
        <v>107</v>
      </c>
      <c r="G49" s="43">
        <v>101.58</v>
      </c>
      <c r="H49" s="43">
        <f t="shared" si="8"/>
        <v>24.713526284701715</v>
      </c>
      <c r="I49" s="43">
        <v>18.45</v>
      </c>
      <c r="J49" s="43">
        <f t="shared" si="9"/>
        <v>37.461928934010153</v>
      </c>
      <c r="K49" s="69">
        <v>13.5</v>
      </c>
      <c r="L49" s="43">
        <f t="shared" si="10"/>
        <v>4.6956521739130439</v>
      </c>
      <c r="M49" s="73">
        <f t="shared" si="11"/>
        <v>66.871107392624907</v>
      </c>
      <c r="N49" s="45"/>
    </row>
    <row r="50" spans="1:14" s="29" customFormat="1" ht="25.5" x14ac:dyDescent="0.2">
      <c r="A50" s="46">
        <v>41</v>
      </c>
      <c r="B50" s="30" t="s">
        <v>328</v>
      </c>
      <c r="C50" s="64" t="s">
        <v>63</v>
      </c>
      <c r="D50" s="58">
        <v>11</v>
      </c>
      <c r="E50" s="28" t="s">
        <v>135</v>
      </c>
      <c r="F50" s="30" t="s">
        <v>111</v>
      </c>
      <c r="G50" s="43">
        <v>109.71</v>
      </c>
      <c r="H50" s="43">
        <f t="shared" si="8"/>
        <v>22.882143833743509</v>
      </c>
      <c r="I50" s="43">
        <v>17.62</v>
      </c>
      <c r="J50" s="43">
        <f t="shared" si="9"/>
        <v>35.776649746192895</v>
      </c>
      <c r="K50" s="69">
        <v>23.5</v>
      </c>
      <c r="L50" s="43">
        <f t="shared" si="10"/>
        <v>8.1739130434782616</v>
      </c>
      <c r="M50" s="73">
        <f t="shared" si="11"/>
        <v>66.832706623414666</v>
      </c>
      <c r="N50" s="45"/>
    </row>
    <row r="51" spans="1:14" s="29" customFormat="1" ht="55.5" customHeight="1" x14ac:dyDescent="0.2">
      <c r="A51" s="46">
        <v>42</v>
      </c>
      <c r="B51" s="30" t="s">
        <v>312</v>
      </c>
      <c r="C51" s="64" t="s">
        <v>226</v>
      </c>
      <c r="D51" s="58">
        <v>10</v>
      </c>
      <c r="E51" s="28" t="s">
        <v>126</v>
      </c>
      <c r="F51" s="30" t="s">
        <v>89</v>
      </c>
      <c r="G51" s="43">
        <v>93.01</v>
      </c>
      <c r="H51" s="43">
        <f t="shared" si="8"/>
        <v>26.990646167078808</v>
      </c>
      <c r="I51" s="43">
        <v>15.92</v>
      </c>
      <c r="J51" s="43">
        <f t="shared" si="9"/>
        <v>32.324873096446701</v>
      </c>
      <c r="K51" s="69">
        <v>19</v>
      </c>
      <c r="L51" s="43">
        <f t="shared" si="10"/>
        <v>6.6086956521739131</v>
      </c>
      <c r="M51" s="73">
        <f t="shared" si="11"/>
        <v>65.924214915699423</v>
      </c>
      <c r="N51" s="59"/>
    </row>
    <row r="52" spans="1:14" s="29" customFormat="1" ht="35.25" customHeight="1" x14ac:dyDescent="0.2">
      <c r="A52" s="104">
        <v>43</v>
      </c>
      <c r="B52" s="105" t="s">
        <v>319</v>
      </c>
      <c r="C52" s="111" t="s">
        <v>22</v>
      </c>
      <c r="D52" s="107">
        <v>9</v>
      </c>
      <c r="E52" s="106" t="s">
        <v>122</v>
      </c>
      <c r="F52" s="105" t="s">
        <v>78</v>
      </c>
      <c r="G52" s="108">
        <v>93.7</v>
      </c>
      <c r="H52" s="108">
        <f t="shared" si="8"/>
        <v>26.791889007470651</v>
      </c>
      <c r="I52" s="108">
        <v>15.17</v>
      </c>
      <c r="J52" s="108">
        <f t="shared" si="9"/>
        <v>30.802030456852791</v>
      </c>
      <c r="K52" s="109">
        <v>22.75</v>
      </c>
      <c r="L52" s="108">
        <f t="shared" si="10"/>
        <v>7.9130434782608692</v>
      </c>
      <c r="M52" s="110">
        <f t="shared" si="11"/>
        <v>65.506962942584309</v>
      </c>
      <c r="N52" s="58"/>
    </row>
    <row r="53" spans="1:14" s="29" customFormat="1" ht="44.25" customHeight="1" x14ac:dyDescent="0.2">
      <c r="A53" s="46">
        <v>44</v>
      </c>
      <c r="B53" s="30" t="s">
        <v>327</v>
      </c>
      <c r="C53" s="64" t="s">
        <v>58</v>
      </c>
      <c r="D53" s="58">
        <v>9</v>
      </c>
      <c r="E53" s="28" t="s">
        <v>132</v>
      </c>
      <c r="F53" s="30" t="s">
        <v>105</v>
      </c>
      <c r="G53" s="42">
        <v>89.82</v>
      </c>
      <c r="H53" s="43">
        <f t="shared" si="8"/>
        <v>27.94923179692719</v>
      </c>
      <c r="I53" s="42">
        <v>17.27</v>
      </c>
      <c r="J53" s="43">
        <f t="shared" si="9"/>
        <v>35.065989847715734</v>
      </c>
      <c r="K53" s="68">
        <v>6.25</v>
      </c>
      <c r="L53" s="43">
        <f t="shared" si="10"/>
        <v>2.1739130434782608</v>
      </c>
      <c r="M53" s="73">
        <f t="shared" si="11"/>
        <v>65.189134688121186</v>
      </c>
      <c r="N53" s="45"/>
    </row>
    <row r="54" spans="1:14" s="29" customFormat="1" ht="57" customHeight="1" x14ac:dyDescent="0.2">
      <c r="A54" s="46">
        <v>45</v>
      </c>
      <c r="B54" s="30" t="s">
        <v>296</v>
      </c>
      <c r="C54" s="64" t="s">
        <v>39</v>
      </c>
      <c r="D54" s="58">
        <v>10</v>
      </c>
      <c r="E54" s="28" t="s">
        <v>126</v>
      </c>
      <c r="F54" s="30" t="s">
        <v>89</v>
      </c>
      <c r="G54" s="43">
        <v>93.82</v>
      </c>
      <c r="H54" s="43">
        <f t="shared" si="8"/>
        <v>26.75762097633767</v>
      </c>
      <c r="I54" s="43">
        <v>14.95</v>
      </c>
      <c r="J54" s="43">
        <f t="shared" si="9"/>
        <v>30.35532994923858</v>
      </c>
      <c r="K54" s="69">
        <v>23</v>
      </c>
      <c r="L54" s="43">
        <f t="shared" si="10"/>
        <v>8</v>
      </c>
      <c r="M54" s="73">
        <f t="shared" si="11"/>
        <v>65.112950925576257</v>
      </c>
      <c r="N54" s="58"/>
    </row>
    <row r="55" spans="1:14" s="29" customFormat="1" ht="33" customHeight="1" x14ac:dyDescent="0.2">
      <c r="A55" s="46">
        <v>46</v>
      </c>
      <c r="B55" s="30" t="s">
        <v>332</v>
      </c>
      <c r="C55" s="64" t="s">
        <v>53</v>
      </c>
      <c r="D55" s="58">
        <v>10</v>
      </c>
      <c r="E55" s="28" t="s">
        <v>131</v>
      </c>
      <c r="F55" s="30" t="s">
        <v>103</v>
      </c>
      <c r="G55" s="43">
        <v>100.29</v>
      </c>
      <c r="H55" s="43">
        <f t="shared" si="8"/>
        <v>25.031408914148969</v>
      </c>
      <c r="I55" s="43">
        <v>17.75</v>
      </c>
      <c r="J55" s="43">
        <f t="shared" si="9"/>
        <v>36.040609137055839</v>
      </c>
      <c r="K55" s="69">
        <v>11.5</v>
      </c>
      <c r="L55" s="43">
        <f t="shared" si="10"/>
        <v>4</v>
      </c>
      <c r="M55" s="73">
        <f t="shared" si="11"/>
        <v>65.072018051204807</v>
      </c>
      <c r="N55" s="59"/>
    </row>
    <row r="56" spans="1:14" s="29" customFormat="1" ht="38.25" x14ac:dyDescent="0.2">
      <c r="A56" s="46">
        <v>47</v>
      </c>
      <c r="B56" s="30" t="s">
        <v>320</v>
      </c>
      <c r="C56" s="64" t="s">
        <v>34</v>
      </c>
      <c r="D56" s="58">
        <v>9</v>
      </c>
      <c r="E56" s="28" t="s">
        <v>125</v>
      </c>
      <c r="F56" s="30" t="s">
        <v>88</v>
      </c>
      <c r="G56" s="43">
        <v>108.69</v>
      </c>
      <c r="H56" s="43">
        <f t="shared" si="8"/>
        <v>23.096881037813969</v>
      </c>
      <c r="I56" s="43">
        <v>19.02</v>
      </c>
      <c r="J56" s="43">
        <f t="shared" si="9"/>
        <v>38.619289340101524</v>
      </c>
      <c r="K56" s="69">
        <v>9.25</v>
      </c>
      <c r="L56" s="43">
        <f t="shared" si="10"/>
        <v>3.2173913043478262</v>
      </c>
      <c r="M56" s="73">
        <f t="shared" si="11"/>
        <v>64.933561682263317</v>
      </c>
      <c r="N56" s="58"/>
    </row>
    <row r="57" spans="1:14" s="29" customFormat="1" ht="40.5" customHeight="1" x14ac:dyDescent="0.2">
      <c r="A57" s="46">
        <v>48</v>
      </c>
      <c r="B57" s="30" t="s">
        <v>333</v>
      </c>
      <c r="C57" s="64" t="s">
        <v>48</v>
      </c>
      <c r="D57" s="58">
        <v>11</v>
      </c>
      <c r="E57" s="28" t="s">
        <v>130</v>
      </c>
      <c r="F57" s="30" t="s">
        <v>97</v>
      </c>
      <c r="G57" s="43">
        <v>88.54</v>
      </c>
      <c r="H57" s="43">
        <f t="shared" si="8"/>
        <v>28.353286650101648</v>
      </c>
      <c r="I57" s="43">
        <v>14.57</v>
      </c>
      <c r="J57" s="43">
        <f t="shared" si="9"/>
        <v>29.583756345177665</v>
      </c>
      <c r="K57" s="69">
        <v>18.25</v>
      </c>
      <c r="L57" s="43">
        <f t="shared" si="10"/>
        <v>6.3478260869565215</v>
      </c>
      <c r="M57" s="73">
        <f t="shared" si="11"/>
        <v>64.284869082235829</v>
      </c>
      <c r="N57" s="59"/>
    </row>
    <row r="58" spans="1:14" s="29" customFormat="1" ht="35.25" customHeight="1" x14ac:dyDescent="0.2">
      <c r="A58" s="46">
        <v>49</v>
      </c>
      <c r="B58" s="30" t="s">
        <v>301</v>
      </c>
      <c r="C58" s="64" t="s">
        <v>54</v>
      </c>
      <c r="D58" s="58">
        <v>10</v>
      </c>
      <c r="E58" s="28" t="s">
        <v>132</v>
      </c>
      <c r="F58" s="30" t="s">
        <v>104</v>
      </c>
      <c r="G58" s="43">
        <v>90.52</v>
      </c>
      <c r="H58" s="43">
        <f t="shared" si="8"/>
        <v>27.733097657976138</v>
      </c>
      <c r="I58" s="43">
        <v>16.7</v>
      </c>
      <c r="J58" s="43">
        <f t="shared" si="9"/>
        <v>33.908629441624363</v>
      </c>
      <c r="K58" s="69">
        <v>6.75</v>
      </c>
      <c r="L58" s="43">
        <f t="shared" si="10"/>
        <v>2.347826086956522</v>
      </c>
      <c r="M58" s="73">
        <f t="shared" si="11"/>
        <v>63.989553186557025</v>
      </c>
      <c r="N58" s="59"/>
    </row>
    <row r="59" spans="1:14" s="29" customFormat="1" ht="35.25" customHeight="1" x14ac:dyDescent="0.2">
      <c r="A59" s="46">
        <v>50</v>
      </c>
      <c r="B59" s="30" t="s">
        <v>351</v>
      </c>
      <c r="C59" s="64" t="s">
        <v>71</v>
      </c>
      <c r="D59" s="58">
        <v>9</v>
      </c>
      <c r="E59" s="28" t="s">
        <v>137</v>
      </c>
      <c r="F59" s="30" t="s">
        <v>117</v>
      </c>
      <c r="G59" s="43">
        <v>93.67</v>
      </c>
      <c r="H59" s="43">
        <f t="shared" si="8"/>
        <v>26.800469734173163</v>
      </c>
      <c r="I59" s="43">
        <v>16.72</v>
      </c>
      <c r="J59" s="43">
        <f t="shared" si="9"/>
        <v>33.949238578680202</v>
      </c>
      <c r="K59" s="69">
        <v>8.25</v>
      </c>
      <c r="L59" s="43">
        <f t="shared" si="10"/>
        <v>2.8695652173913042</v>
      </c>
      <c r="M59" s="73">
        <f t="shared" si="11"/>
        <v>63.619273530244669</v>
      </c>
      <c r="N59" s="45"/>
    </row>
    <row r="60" spans="1:14" s="29" customFormat="1" ht="40.5" customHeight="1" x14ac:dyDescent="0.2">
      <c r="A60" s="46">
        <v>51</v>
      </c>
      <c r="B60" s="30" t="s">
        <v>307</v>
      </c>
      <c r="C60" s="64" t="s">
        <v>52</v>
      </c>
      <c r="D60" s="58">
        <v>10</v>
      </c>
      <c r="E60" s="28" t="s">
        <v>131</v>
      </c>
      <c r="F60" s="30" t="s">
        <v>101</v>
      </c>
      <c r="G60" s="43">
        <v>107.81</v>
      </c>
      <c r="H60" s="43">
        <f t="shared" si="8"/>
        <v>23.285409516742419</v>
      </c>
      <c r="I60" s="43">
        <v>16.55</v>
      </c>
      <c r="J60" s="43">
        <f t="shared" si="9"/>
        <v>33.604060913705588</v>
      </c>
      <c r="K60" s="69">
        <v>17.75</v>
      </c>
      <c r="L60" s="43">
        <f t="shared" si="10"/>
        <v>6.1739130434782608</v>
      </c>
      <c r="M60" s="73">
        <f t="shared" si="11"/>
        <v>63.063383473926265</v>
      </c>
      <c r="N60" s="59"/>
    </row>
    <row r="61" spans="1:14" s="29" customFormat="1" ht="51.75" customHeight="1" x14ac:dyDescent="0.2">
      <c r="A61" s="104">
        <v>52</v>
      </c>
      <c r="B61" s="105" t="s">
        <v>323</v>
      </c>
      <c r="C61" s="111" t="s">
        <v>23</v>
      </c>
      <c r="D61" s="107">
        <v>10</v>
      </c>
      <c r="E61" s="106" t="s">
        <v>122</v>
      </c>
      <c r="F61" s="105" t="s">
        <v>79</v>
      </c>
      <c r="G61" s="108">
        <v>102.07</v>
      </c>
      <c r="H61" s="108">
        <f t="shared" si="8"/>
        <v>24.594885862643288</v>
      </c>
      <c r="I61" s="108">
        <v>15.27</v>
      </c>
      <c r="J61" s="108">
        <f t="shared" si="9"/>
        <v>31.00507614213198</v>
      </c>
      <c r="K61" s="109">
        <v>18</v>
      </c>
      <c r="L61" s="108">
        <f t="shared" si="10"/>
        <v>6.2608695652173916</v>
      </c>
      <c r="M61" s="110">
        <f t="shared" si="11"/>
        <v>61.860831569992655</v>
      </c>
      <c r="N61" s="59"/>
    </row>
    <row r="62" spans="1:14" s="29" customFormat="1" ht="38.25" x14ac:dyDescent="0.2">
      <c r="A62" s="46">
        <v>53</v>
      </c>
      <c r="B62" s="30" t="s">
        <v>286</v>
      </c>
      <c r="C62" s="64" t="s">
        <v>227</v>
      </c>
      <c r="D62" s="58">
        <v>10</v>
      </c>
      <c r="E62" s="28" t="s">
        <v>124</v>
      </c>
      <c r="F62" s="30" t="s">
        <v>82</v>
      </c>
      <c r="G62" s="42">
        <v>104.69</v>
      </c>
      <c r="H62" s="43">
        <f t="shared" si="8"/>
        <v>23.979367656891778</v>
      </c>
      <c r="I62" s="42">
        <v>17.47</v>
      </c>
      <c r="J62" s="43">
        <f t="shared" si="9"/>
        <v>35.472081218274113</v>
      </c>
      <c r="K62" s="68">
        <v>6.25</v>
      </c>
      <c r="L62" s="43">
        <f t="shared" si="10"/>
        <v>2.1739130434782608</v>
      </c>
      <c r="M62" s="73">
        <f t="shared" si="11"/>
        <v>61.625361918644153</v>
      </c>
      <c r="N62" s="58"/>
    </row>
    <row r="63" spans="1:14" s="29" customFormat="1" ht="36.75" customHeight="1" x14ac:dyDescent="0.2">
      <c r="A63" s="46">
        <v>54</v>
      </c>
      <c r="B63" s="30" t="s">
        <v>305</v>
      </c>
      <c r="C63" s="64" t="s">
        <v>51</v>
      </c>
      <c r="D63" s="58">
        <v>11</v>
      </c>
      <c r="E63" s="28" t="s">
        <v>131</v>
      </c>
      <c r="F63" s="30" t="s">
        <v>100</v>
      </c>
      <c r="G63" s="43">
        <v>122.74</v>
      </c>
      <c r="H63" s="43">
        <f t="shared" si="8"/>
        <v>20.452990060290045</v>
      </c>
      <c r="I63" s="43">
        <v>16.07</v>
      </c>
      <c r="J63" s="43">
        <f t="shared" si="9"/>
        <v>32.629441624365484</v>
      </c>
      <c r="K63" s="69">
        <v>17</v>
      </c>
      <c r="L63" s="43">
        <f t="shared" si="10"/>
        <v>5.9130434782608692</v>
      </c>
      <c r="M63" s="73">
        <f t="shared" si="11"/>
        <v>58.995475162916399</v>
      </c>
      <c r="N63" s="58"/>
    </row>
    <row r="64" spans="1:14" s="29" customFormat="1" ht="38.25" x14ac:dyDescent="0.2">
      <c r="A64" s="104">
        <v>55</v>
      </c>
      <c r="B64" s="105" t="s">
        <v>331</v>
      </c>
      <c r="C64" s="111" t="s">
        <v>24</v>
      </c>
      <c r="D64" s="107">
        <v>11</v>
      </c>
      <c r="E64" s="106" t="s">
        <v>122</v>
      </c>
      <c r="F64" s="105" t="s">
        <v>79</v>
      </c>
      <c r="G64" s="112">
        <v>95.63</v>
      </c>
      <c r="H64" s="108">
        <f t="shared" si="8"/>
        <v>26.251176409076653</v>
      </c>
      <c r="I64" s="112">
        <v>14.07</v>
      </c>
      <c r="J64" s="108">
        <f t="shared" si="9"/>
        <v>28.568527918781726</v>
      </c>
      <c r="K64" s="113">
        <v>11.5</v>
      </c>
      <c r="L64" s="108">
        <f t="shared" si="10"/>
        <v>4</v>
      </c>
      <c r="M64" s="110">
        <f t="shared" si="11"/>
        <v>58.819704327858375</v>
      </c>
      <c r="N64" s="58"/>
    </row>
    <row r="65" spans="1:14" s="29" customFormat="1" ht="51" customHeight="1" x14ac:dyDescent="0.2">
      <c r="A65" s="46">
        <v>56</v>
      </c>
      <c r="B65" s="30" t="s">
        <v>348</v>
      </c>
      <c r="C65" s="64" t="s">
        <v>49</v>
      </c>
      <c r="D65" s="58">
        <v>9</v>
      </c>
      <c r="E65" s="28" t="s">
        <v>131</v>
      </c>
      <c r="F65" s="30" t="s">
        <v>98</v>
      </c>
      <c r="G65" s="43">
        <v>108.64</v>
      </c>
      <c r="H65" s="43">
        <f t="shared" si="8"/>
        <v>23.107511045655375</v>
      </c>
      <c r="I65" s="43">
        <v>16.100000000000001</v>
      </c>
      <c r="J65" s="43">
        <f t="shared" si="9"/>
        <v>32.690355329949242</v>
      </c>
      <c r="K65" s="69">
        <v>7.75</v>
      </c>
      <c r="L65" s="43">
        <f t="shared" si="10"/>
        <v>2.6956521739130435</v>
      </c>
      <c r="M65" s="73">
        <f t="shared" si="11"/>
        <v>58.49351854951766</v>
      </c>
      <c r="N65" s="58"/>
    </row>
    <row r="66" spans="1:14" s="29" customFormat="1" ht="44.25" customHeight="1" x14ac:dyDescent="0.2">
      <c r="A66" s="46">
        <v>57</v>
      </c>
      <c r="B66" s="30" t="s">
        <v>308</v>
      </c>
      <c r="C66" s="64" t="s">
        <v>55</v>
      </c>
      <c r="D66" s="58">
        <v>9</v>
      </c>
      <c r="E66" s="28" t="s">
        <v>132</v>
      </c>
      <c r="F66" s="30" t="s">
        <v>105</v>
      </c>
      <c r="G66" s="43">
        <v>88.65</v>
      </c>
      <c r="H66" s="43">
        <f t="shared" si="8"/>
        <v>28.318104906937393</v>
      </c>
      <c r="I66" s="43">
        <v>13.12</v>
      </c>
      <c r="J66" s="43">
        <f t="shared" si="9"/>
        <v>26.63959390862944</v>
      </c>
      <c r="K66" s="69">
        <v>8</v>
      </c>
      <c r="L66" s="43">
        <f t="shared" si="10"/>
        <v>2.7826086956521738</v>
      </c>
      <c r="M66" s="73">
        <f t="shared" si="11"/>
        <v>57.740307511219001</v>
      </c>
      <c r="N66" s="45"/>
    </row>
    <row r="67" spans="1:14" s="29" customFormat="1" ht="45" customHeight="1" x14ac:dyDescent="0.2">
      <c r="A67" s="46">
        <v>58</v>
      </c>
      <c r="B67" s="30" t="s">
        <v>318</v>
      </c>
      <c r="C67" s="64" t="s">
        <v>56</v>
      </c>
      <c r="D67" s="58">
        <v>9</v>
      </c>
      <c r="E67" s="28" t="s">
        <v>132</v>
      </c>
      <c r="F67" s="30" t="s">
        <v>105</v>
      </c>
      <c r="G67" s="43">
        <v>124.02</v>
      </c>
      <c r="H67" s="43">
        <f t="shared" si="8"/>
        <v>20.241896468311563</v>
      </c>
      <c r="I67" s="43">
        <v>15.35</v>
      </c>
      <c r="J67" s="43">
        <f t="shared" si="9"/>
        <v>31.167512690355331</v>
      </c>
      <c r="K67" s="69">
        <v>8.75</v>
      </c>
      <c r="L67" s="43">
        <f t="shared" si="10"/>
        <v>3.0434782608695654</v>
      </c>
      <c r="M67" s="73">
        <f t="shared" si="11"/>
        <v>54.452887419536452</v>
      </c>
      <c r="N67" s="45"/>
    </row>
    <row r="68" spans="1:14" s="5" customFormat="1" ht="38.25" x14ac:dyDescent="0.2">
      <c r="A68" s="46">
        <v>59</v>
      </c>
      <c r="B68" s="30" t="s">
        <v>315</v>
      </c>
      <c r="C68" s="64" t="s">
        <v>76</v>
      </c>
      <c r="D68" s="58">
        <v>10</v>
      </c>
      <c r="E68" s="28" t="s">
        <v>138</v>
      </c>
      <c r="F68" s="30" t="s">
        <v>121</v>
      </c>
      <c r="G68" s="43">
        <v>0</v>
      </c>
      <c r="H68" s="43"/>
      <c r="I68" s="43">
        <v>18.399999999999999</v>
      </c>
      <c r="J68" s="43">
        <f t="shared" si="9"/>
        <v>37.360406091370557</v>
      </c>
      <c r="K68" s="69">
        <v>26</v>
      </c>
      <c r="L68" s="43">
        <f t="shared" si="10"/>
        <v>9.0434782608695645</v>
      </c>
      <c r="M68" s="73">
        <f t="shared" si="11"/>
        <v>46.403884352240119</v>
      </c>
      <c r="N68" s="45"/>
    </row>
    <row r="69" spans="1:14" s="27" customFormat="1" ht="31.5" customHeight="1" x14ac:dyDescent="0.2">
      <c r="A69" s="46">
        <v>60</v>
      </c>
      <c r="B69" s="30" t="s">
        <v>285</v>
      </c>
      <c r="C69" s="64" t="s">
        <v>65</v>
      </c>
      <c r="D69" s="58">
        <v>9</v>
      </c>
      <c r="E69" s="28" t="s">
        <v>136</v>
      </c>
      <c r="F69" s="30" t="s">
        <v>113</v>
      </c>
      <c r="G69" s="43">
        <v>77.44</v>
      </c>
      <c r="H69" s="43">
        <f>40*62.76/G69</f>
        <v>32.417355371900825</v>
      </c>
      <c r="I69" s="43">
        <v>0</v>
      </c>
      <c r="J69" s="43"/>
      <c r="K69" s="69">
        <v>19.25</v>
      </c>
      <c r="L69" s="43">
        <f t="shared" si="10"/>
        <v>6.6956521739130439</v>
      </c>
      <c r="M69" s="73">
        <f t="shared" si="11"/>
        <v>39.113007545813872</v>
      </c>
      <c r="N69" s="45"/>
    </row>
  </sheetData>
  <sortState ref="B11:N69">
    <sortCondition descending="1" ref="M11:M69"/>
  </sortState>
  <mergeCells count="13">
    <mergeCell ref="A1:S1"/>
    <mergeCell ref="A6:N6"/>
    <mergeCell ref="M7:M9"/>
    <mergeCell ref="N7:N9"/>
    <mergeCell ref="D7:D9"/>
    <mergeCell ref="E7:E9"/>
    <mergeCell ref="F7:F8"/>
    <mergeCell ref="G7:H8"/>
    <mergeCell ref="I7:J8"/>
    <mergeCell ref="K7:L8"/>
    <mergeCell ref="C7:C9"/>
    <mergeCell ref="A7:A9"/>
    <mergeCell ref="B7:B9"/>
  </mergeCells>
  <phoneticPr fontId="2" type="noConversion"/>
  <pageMargins left="0.23622047244094491" right="0.23622047244094491" top="0.35433070866141736" bottom="0.35433070866141736" header="0" footer="0"/>
  <pageSetup paperSize="9" scale="88" orientation="landscape" verticalDpi="4294967295" r:id="rId1"/>
  <rowBreaks count="2" manualBreakCount="2">
    <brk id="21" max="13" man="1"/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девушки</vt:lpstr>
      <vt:lpstr>юноши</vt:lpstr>
      <vt:lpstr>девушки!Область_печати</vt:lpstr>
    </vt:vector>
  </TitlesOfParts>
  <Company>DUSSH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2021-02-13T13:32:21Z</cp:lastPrinted>
  <dcterms:created xsi:type="dcterms:W3CDTF">2010-01-21T12:16:19Z</dcterms:created>
  <dcterms:modified xsi:type="dcterms:W3CDTF">2021-02-24T07:26:51Z</dcterms:modified>
</cp:coreProperties>
</file>