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Тарификация 2025-2026\"/>
    </mc:Choice>
  </mc:AlternateContent>
  <bookViews>
    <workbookView xWindow="0" yWindow="0" windowWidth="38400" windowHeight="16830"/>
  </bookViews>
  <sheets>
    <sheet name="общий" sheetId="1" r:id="rId1"/>
    <sheet name="1 классы" sheetId="3" r:id="rId2"/>
    <sheet name="2 классы" sheetId="4" r:id="rId3"/>
    <sheet name="3 классы" sheetId="5" r:id="rId4"/>
    <sheet name="4 классы" sheetId="6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3" i="6" l="1"/>
  <c r="V14" i="6"/>
  <c r="V15" i="6"/>
  <c r="V16" i="6"/>
  <c r="V17" i="6"/>
  <c r="V18" i="6"/>
  <c r="V19" i="6"/>
  <c r="V20" i="6"/>
  <c r="V21" i="6"/>
  <c r="V22" i="6"/>
  <c r="V12" i="6"/>
  <c r="U13" i="6"/>
  <c r="U14" i="6"/>
  <c r="U15" i="6"/>
  <c r="U16" i="6"/>
  <c r="U17" i="6"/>
  <c r="U18" i="6"/>
  <c r="U19" i="6"/>
  <c r="U20" i="6"/>
  <c r="U21" i="6"/>
  <c r="U22" i="6"/>
  <c r="U12" i="6"/>
  <c r="D13" i="6"/>
  <c r="D14" i="6"/>
  <c r="D15" i="6"/>
  <c r="D16" i="6"/>
  <c r="D17" i="6"/>
  <c r="D18" i="6"/>
  <c r="D19" i="6"/>
  <c r="D20" i="6"/>
  <c r="D21" i="6"/>
  <c r="D12" i="6"/>
  <c r="I22" i="6"/>
  <c r="I26" i="6" s="1"/>
  <c r="J21" i="6"/>
  <c r="J20" i="6"/>
  <c r="J19" i="6"/>
  <c r="J18" i="6"/>
  <c r="J17" i="6"/>
  <c r="J16" i="6"/>
  <c r="J15" i="6"/>
  <c r="J14" i="6"/>
  <c r="J13" i="6"/>
  <c r="J12" i="6"/>
  <c r="J22" i="6" s="1"/>
  <c r="J26" i="6" s="1"/>
  <c r="K22" i="6"/>
  <c r="K26" i="6" s="1"/>
  <c r="L21" i="6"/>
  <c r="L20" i="6"/>
  <c r="L19" i="6"/>
  <c r="L18" i="6"/>
  <c r="L17" i="6"/>
  <c r="L16" i="6"/>
  <c r="L15" i="6"/>
  <c r="L14" i="6"/>
  <c r="L13" i="6"/>
  <c r="L12" i="6"/>
  <c r="M22" i="6"/>
  <c r="M26" i="6" s="1"/>
  <c r="N21" i="6"/>
  <c r="N20" i="6"/>
  <c r="N19" i="6"/>
  <c r="N18" i="6"/>
  <c r="N17" i="6"/>
  <c r="N16" i="6"/>
  <c r="N15" i="6"/>
  <c r="N14" i="6"/>
  <c r="N13" i="6"/>
  <c r="N12" i="6"/>
  <c r="O22" i="6"/>
  <c r="O26" i="6" s="1"/>
  <c r="P21" i="6"/>
  <c r="P20" i="6"/>
  <c r="P19" i="6"/>
  <c r="P18" i="6"/>
  <c r="P17" i="6"/>
  <c r="P16" i="6"/>
  <c r="P15" i="6"/>
  <c r="P14" i="6"/>
  <c r="P13" i="6"/>
  <c r="P12" i="6"/>
  <c r="P22" i="6" s="1"/>
  <c r="P26" i="6" s="1"/>
  <c r="Q22" i="6"/>
  <c r="Q26" i="6" s="1"/>
  <c r="R21" i="6"/>
  <c r="R20" i="6"/>
  <c r="R19" i="6"/>
  <c r="R18" i="6"/>
  <c r="R17" i="6"/>
  <c r="R16" i="6"/>
  <c r="R15" i="6"/>
  <c r="R14" i="6"/>
  <c r="R13" i="6"/>
  <c r="R12" i="6"/>
  <c r="T26" i="5"/>
  <c r="T24" i="5"/>
  <c r="S24" i="5"/>
  <c r="R25" i="5"/>
  <c r="Q25" i="5"/>
  <c r="P25" i="5"/>
  <c r="O25" i="5"/>
  <c r="N25" i="5"/>
  <c r="M25" i="5"/>
  <c r="L25" i="5"/>
  <c r="K25" i="5"/>
  <c r="J25" i="5"/>
  <c r="I25" i="5"/>
  <c r="D24" i="5"/>
  <c r="C25" i="5"/>
  <c r="D22" i="5"/>
  <c r="T22" i="5" s="1"/>
  <c r="E22" i="5"/>
  <c r="S22" i="5" s="1"/>
  <c r="F22" i="5"/>
  <c r="G22" i="5"/>
  <c r="H22" i="5"/>
  <c r="I22" i="5"/>
  <c r="J22" i="5"/>
  <c r="K22" i="5"/>
  <c r="K26" i="5" s="1"/>
  <c r="L22" i="5"/>
  <c r="M22" i="5"/>
  <c r="N22" i="5"/>
  <c r="O22" i="5"/>
  <c r="P22" i="5"/>
  <c r="Q22" i="5"/>
  <c r="Q26" i="5" s="1"/>
  <c r="R22" i="5"/>
  <c r="T13" i="5"/>
  <c r="T14" i="5"/>
  <c r="T15" i="5"/>
  <c r="T16" i="5"/>
  <c r="T17" i="5"/>
  <c r="T18" i="5"/>
  <c r="T19" i="5"/>
  <c r="T20" i="5"/>
  <c r="T21" i="5"/>
  <c r="T12" i="5"/>
  <c r="S13" i="5"/>
  <c r="S14" i="5"/>
  <c r="S15" i="5"/>
  <c r="S16" i="5"/>
  <c r="S17" i="5"/>
  <c r="S18" i="5"/>
  <c r="S20" i="5"/>
  <c r="S21" i="5"/>
  <c r="S12" i="5"/>
  <c r="I26" i="5"/>
  <c r="J21" i="5"/>
  <c r="J20" i="5"/>
  <c r="J18" i="5"/>
  <c r="J17" i="5"/>
  <c r="J16" i="5"/>
  <c r="J15" i="5"/>
  <c r="J14" i="5"/>
  <c r="J13" i="5"/>
  <c r="J12" i="5"/>
  <c r="L21" i="5"/>
  <c r="L20" i="5"/>
  <c r="L18" i="5"/>
  <c r="L17" i="5"/>
  <c r="L16" i="5"/>
  <c r="L15" i="5"/>
  <c r="L14" i="5"/>
  <c r="L13" i="5"/>
  <c r="L12" i="5"/>
  <c r="M26" i="5"/>
  <c r="N21" i="5"/>
  <c r="N20" i="5"/>
  <c r="N18" i="5"/>
  <c r="N17" i="5"/>
  <c r="N16" i="5"/>
  <c r="N15" i="5"/>
  <c r="N14" i="5"/>
  <c r="N13" i="5"/>
  <c r="N12" i="5"/>
  <c r="O26" i="5"/>
  <c r="P21" i="5"/>
  <c r="P20" i="5"/>
  <c r="P18" i="5"/>
  <c r="P17" i="5"/>
  <c r="P16" i="5"/>
  <c r="P15" i="5"/>
  <c r="P14" i="5"/>
  <c r="P13" i="5"/>
  <c r="P12" i="5"/>
  <c r="R26" i="4"/>
  <c r="Q26" i="4"/>
  <c r="Q24" i="4"/>
  <c r="R24" i="4"/>
  <c r="R25" i="4"/>
  <c r="R22" i="4"/>
  <c r="Q22" i="4"/>
  <c r="R13" i="4"/>
  <c r="R14" i="4"/>
  <c r="R15" i="4"/>
  <c r="R16" i="4"/>
  <c r="R17" i="4"/>
  <c r="R18" i="4"/>
  <c r="R19" i="4"/>
  <c r="R20" i="4"/>
  <c r="R21" i="4"/>
  <c r="R12" i="4"/>
  <c r="Q13" i="4"/>
  <c r="Q14" i="4"/>
  <c r="Q15" i="4"/>
  <c r="Q16" i="4"/>
  <c r="Q17" i="4"/>
  <c r="Q18" i="4"/>
  <c r="Q19" i="4"/>
  <c r="Q20" i="4"/>
  <c r="Q21" i="4"/>
  <c r="Q12" i="4"/>
  <c r="P25" i="4"/>
  <c r="O25" i="4"/>
  <c r="N25" i="4"/>
  <c r="M25" i="4"/>
  <c r="L25" i="4"/>
  <c r="K25" i="4"/>
  <c r="K26" i="4" s="1"/>
  <c r="J25" i="4"/>
  <c r="I25" i="4"/>
  <c r="D13" i="4"/>
  <c r="D14" i="4"/>
  <c r="D15" i="4"/>
  <c r="D16" i="4"/>
  <c r="D17" i="4"/>
  <c r="D18" i="4"/>
  <c r="D20" i="4"/>
  <c r="D21" i="4"/>
  <c r="D12" i="4"/>
  <c r="F12" i="4"/>
  <c r="O22" i="4"/>
  <c r="M22" i="4"/>
  <c r="K22" i="4"/>
  <c r="I22" i="4"/>
  <c r="I26" i="4" s="1"/>
  <c r="G22" i="4"/>
  <c r="C22" i="4"/>
  <c r="J21" i="4"/>
  <c r="J20" i="4"/>
  <c r="J18" i="4"/>
  <c r="J17" i="4"/>
  <c r="J16" i="4"/>
  <c r="J15" i="4"/>
  <c r="J14" i="4"/>
  <c r="J13" i="4"/>
  <c r="J12" i="4"/>
  <c r="J22" i="4" s="1"/>
  <c r="J26" i="4" s="1"/>
  <c r="L21" i="4"/>
  <c r="L20" i="4"/>
  <c r="L18" i="4"/>
  <c r="L17" i="4"/>
  <c r="L16" i="4"/>
  <c r="L15" i="4"/>
  <c r="L14" i="4"/>
  <c r="L13" i="4"/>
  <c r="L12" i="4"/>
  <c r="M26" i="4"/>
  <c r="N21" i="4"/>
  <c r="N20" i="4"/>
  <c r="N18" i="4"/>
  <c r="N17" i="4"/>
  <c r="N16" i="4"/>
  <c r="N15" i="4"/>
  <c r="N14" i="4"/>
  <c r="N13" i="4"/>
  <c r="N12" i="4"/>
  <c r="R13" i="3"/>
  <c r="R14" i="3"/>
  <c r="R15" i="3"/>
  <c r="R16" i="3"/>
  <c r="R17" i="3"/>
  <c r="R18" i="3"/>
  <c r="R19" i="3"/>
  <c r="R20" i="3"/>
  <c r="R21" i="3"/>
  <c r="R12" i="3"/>
  <c r="P13" i="3"/>
  <c r="P22" i="3" s="1"/>
  <c r="P14" i="3"/>
  <c r="P15" i="3"/>
  <c r="P16" i="3"/>
  <c r="P17" i="3"/>
  <c r="P18" i="3"/>
  <c r="P19" i="3"/>
  <c r="P20" i="3"/>
  <c r="P21" i="3"/>
  <c r="P12" i="3"/>
  <c r="N13" i="3"/>
  <c r="N14" i="3"/>
  <c r="N15" i="3"/>
  <c r="N16" i="3"/>
  <c r="N17" i="3"/>
  <c r="N18" i="3"/>
  <c r="N19" i="3"/>
  <c r="N20" i="3"/>
  <c r="N21" i="3"/>
  <c r="N12" i="3"/>
  <c r="L13" i="3"/>
  <c r="L14" i="3"/>
  <c r="L15" i="3"/>
  <c r="L16" i="3"/>
  <c r="L17" i="3"/>
  <c r="L18" i="3"/>
  <c r="L19" i="3"/>
  <c r="L20" i="3"/>
  <c r="L21" i="3"/>
  <c r="L12" i="3"/>
  <c r="J13" i="3"/>
  <c r="J14" i="3"/>
  <c r="J15" i="3"/>
  <c r="J16" i="3"/>
  <c r="J17" i="3"/>
  <c r="J18" i="3"/>
  <c r="J19" i="3"/>
  <c r="J20" i="3"/>
  <c r="J21" i="3"/>
  <c r="J12" i="3"/>
  <c r="H13" i="3"/>
  <c r="H14" i="3"/>
  <c r="H15" i="3"/>
  <c r="H16" i="3"/>
  <c r="H17" i="3"/>
  <c r="H18" i="3"/>
  <c r="H19" i="3"/>
  <c r="H20" i="3"/>
  <c r="H21" i="3"/>
  <c r="H12" i="3"/>
  <c r="F13" i="3"/>
  <c r="F14" i="3"/>
  <c r="F15" i="3"/>
  <c r="F16" i="3"/>
  <c r="F17" i="3"/>
  <c r="F18" i="3"/>
  <c r="F19" i="3"/>
  <c r="F20" i="3"/>
  <c r="F21" i="3"/>
  <c r="F12" i="3"/>
  <c r="T24" i="3"/>
  <c r="S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C25" i="3"/>
  <c r="R24" i="3"/>
  <c r="P24" i="3"/>
  <c r="N24" i="3"/>
  <c r="L24" i="3"/>
  <c r="J24" i="3"/>
  <c r="H24" i="3"/>
  <c r="F24" i="3"/>
  <c r="S13" i="3"/>
  <c r="S15" i="3"/>
  <c r="S16" i="3"/>
  <c r="S17" i="3"/>
  <c r="S18" i="3"/>
  <c r="S20" i="3"/>
  <c r="S21" i="3"/>
  <c r="S12" i="3"/>
  <c r="O22" i="3"/>
  <c r="I22" i="3"/>
  <c r="I26" i="3" s="1"/>
  <c r="K22" i="3"/>
  <c r="K26" i="3" s="1"/>
  <c r="L22" i="3"/>
  <c r="L26" i="3" s="1"/>
  <c r="M22" i="3"/>
  <c r="M26" i="3" s="1"/>
  <c r="C26" i="6"/>
  <c r="U24" i="6"/>
  <c r="U25" i="6" s="1"/>
  <c r="S22" i="6"/>
  <c r="S26" i="6" s="1"/>
  <c r="G22" i="6"/>
  <c r="G26" i="6" s="1"/>
  <c r="E22" i="6"/>
  <c r="E26" i="6" s="1"/>
  <c r="C22" i="6"/>
  <c r="T21" i="6"/>
  <c r="H21" i="6"/>
  <c r="F21" i="6"/>
  <c r="T20" i="6"/>
  <c r="H20" i="6"/>
  <c r="F20" i="6"/>
  <c r="T19" i="6"/>
  <c r="H19" i="6"/>
  <c r="F19" i="6"/>
  <c r="T18" i="6"/>
  <c r="H18" i="6"/>
  <c r="F18" i="6"/>
  <c r="T17" i="6"/>
  <c r="H17" i="6"/>
  <c r="F17" i="6"/>
  <c r="T16" i="6"/>
  <c r="H16" i="6"/>
  <c r="F16" i="6"/>
  <c r="T15" i="6"/>
  <c r="H15" i="6"/>
  <c r="F15" i="6"/>
  <c r="T14" i="6"/>
  <c r="H14" i="6"/>
  <c r="F14" i="6"/>
  <c r="T13" i="6"/>
  <c r="H13" i="6"/>
  <c r="F13" i="6"/>
  <c r="T12" i="6"/>
  <c r="H12" i="6"/>
  <c r="H22" i="6" s="1"/>
  <c r="H26" i="6" s="1"/>
  <c r="F12" i="6"/>
  <c r="F22" i="6" s="1"/>
  <c r="F26" i="6" s="1"/>
  <c r="S25" i="5"/>
  <c r="H25" i="5"/>
  <c r="G25" i="5"/>
  <c r="F25" i="5"/>
  <c r="E25" i="5"/>
  <c r="D25" i="5"/>
  <c r="E26" i="5"/>
  <c r="C22" i="5"/>
  <c r="R21" i="5"/>
  <c r="H21" i="5"/>
  <c r="F21" i="5"/>
  <c r="D21" i="5"/>
  <c r="R20" i="5"/>
  <c r="H20" i="5"/>
  <c r="F20" i="5"/>
  <c r="D20" i="5"/>
  <c r="R18" i="5"/>
  <c r="H18" i="5"/>
  <c r="F18" i="5"/>
  <c r="D18" i="5"/>
  <c r="R17" i="5"/>
  <c r="H17" i="5"/>
  <c r="F17" i="5"/>
  <c r="D17" i="5"/>
  <c r="R16" i="5"/>
  <c r="H16" i="5"/>
  <c r="F16" i="5"/>
  <c r="D16" i="5"/>
  <c r="R15" i="5"/>
  <c r="H15" i="5"/>
  <c r="F15" i="5"/>
  <c r="D15" i="5"/>
  <c r="R14" i="5"/>
  <c r="H14" i="5"/>
  <c r="F14" i="5"/>
  <c r="R13" i="5"/>
  <c r="H13" i="5"/>
  <c r="F13" i="5"/>
  <c r="D13" i="5"/>
  <c r="R12" i="5"/>
  <c r="H12" i="5"/>
  <c r="F12" i="5"/>
  <c r="D12" i="5"/>
  <c r="E26" i="4"/>
  <c r="H25" i="4"/>
  <c r="G25" i="4"/>
  <c r="F25" i="4"/>
  <c r="E25" i="4"/>
  <c r="C25" i="4"/>
  <c r="Q25" i="4"/>
  <c r="D24" i="4"/>
  <c r="D25" i="4" s="1"/>
  <c r="G26" i="4"/>
  <c r="E22" i="4"/>
  <c r="P21" i="4"/>
  <c r="H21" i="4"/>
  <c r="F21" i="4"/>
  <c r="P20" i="4"/>
  <c r="H20" i="4"/>
  <c r="F20" i="4"/>
  <c r="P18" i="4"/>
  <c r="H18" i="4"/>
  <c r="F18" i="4"/>
  <c r="P17" i="4"/>
  <c r="H17" i="4"/>
  <c r="F17" i="4"/>
  <c r="P16" i="4"/>
  <c r="H16" i="4"/>
  <c r="F16" i="4"/>
  <c r="P15" i="4"/>
  <c r="H15" i="4"/>
  <c r="F15" i="4"/>
  <c r="P14" i="4"/>
  <c r="H14" i="4"/>
  <c r="F14" i="4"/>
  <c r="P13" i="4"/>
  <c r="H13" i="4"/>
  <c r="F13" i="4"/>
  <c r="P12" i="4"/>
  <c r="H12" i="4"/>
  <c r="F22" i="4"/>
  <c r="F26" i="4" s="1"/>
  <c r="C26" i="3"/>
  <c r="S25" i="3"/>
  <c r="D24" i="3"/>
  <c r="R22" i="3"/>
  <c r="R26" i="3" s="1"/>
  <c r="Q22" i="3"/>
  <c r="Q26" i="3" s="1"/>
  <c r="G22" i="3"/>
  <c r="E22" i="3"/>
  <c r="C22" i="3"/>
  <c r="D21" i="3"/>
  <c r="T20" i="3"/>
  <c r="D20" i="3"/>
  <c r="T18" i="3"/>
  <c r="D18" i="3"/>
  <c r="T17" i="3"/>
  <c r="D17" i="3"/>
  <c r="T16" i="3"/>
  <c r="D16" i="3"/>
  <c r="D15" i="3"/>
  <c r="D13" i="3"/>
  <c r="D12" i="3"/>
  <c r="D22" i="3" s="1"/>
  <c r="K24" i="1"/>
  <c r="K13" i="1"/>
  <c r="K14" i="1"/>
  <c r="K15" i="1"/>
  <c r="K16" i="1"/>
  <c r="K17" i="1"/>
  <c r="K18" i="1"/>
  <c r="K19" i="1"/>
  <c r="K20" i="1"/>
  <c r="K21" i="1"/>
  <c r="K22" i="1"/>
  <c r="K12" i="1"/>
  <c r="D24" i="1"/>
  <c r="L24" i="1" s="1"/>
  <c r="I22" i="1"/>
  <c r="I26" i="1" s="1"/>
  <c r="G22" i="1"/>
  <c r="E22" i="1"/>
  <c r="C22" i="1"/>
  <c r="J13" i="1"/>
  <c r="J14" i="1"/>
  <c r="J15" i="1"/>
  <c r="J16" i="1"/>
  <c r="J17" i="1"/>
  <c r="J18" i="1"/>
  <c r="J19" i="1"/>
  <c r="J20" i="1"/>
  <c r="J21" i="1"/>
  <c r="J12" i="1"/>
  <c r="H13" i="1"/>
  <c r="H14" i="1"/>
  <c r="H15" i="1"/>
  <c r="H16" i="1"/>
  <c r="H17" i="1"/>
  <c r="H18" i="1"/>
  <c r="H19" i="1"/>
  <c r="H20" i="1"/>
  <c r="H21" i="1"/>
  <c r="H12" i="1"/>
  <c r="F13" i="1"/>
  <c r="F14" i="1"/>
  <c r="L14" i="1" s="1"/>
  <c r="F15" i="1"/>
  <c r="F16" i="1"/>
  <c r="F17" i="1"/>
  <c r="F18" i="1"/>
  <c r="F19" i="1"/>
  <c r="L19" i="1" s="1"/>
  <c r="F20" i="1"/>
  <c r="L20" i="1" s="1"/>
  <c r="F21" i="1"/>
  <c r="F12" i="1"/>
  <c r="D13" i="1"/>
  <c r="L13" i="1" s="1"/>
  <c r="D15" i="1"/>
  <c r="L15" i="1" s="1"/>
  <c r="D16" i="1"/>
  <c r="L16" i="1" s="1"/>
  <c r="D17" i="1"/>
  <c r="L17" i="1" s="1"/>
  <c r="D18" i="1"/>
  <c r="L18" i="1" s="1"/>
  <c r="D20" i="1"/>
  <c r="D21" i="1"/>
  <c r="L21" i="1" s="1"/>
  <c r="D12" i="1"/>
  <c r="L12" i="1" s="1"/>
  <c r="T22" i="6" l="1"/>
  <c r="T26" i="6" s="1"/>
  <c r="R22" i="6"/>
  <c r="R26" i="6" s="1"/>
  <c r="N22" i="6"/>
  <c r="N26" i="6" s="1"/>
  <c r="L22" i="6"/>
  <c r="L26" i="6" s="1"/>
  <c r="U26" i="6"/>
  <c r="D22" i="6"/>
  <c r="D26" i="6" s="1"/>
  <c r="F26" i="5"/>
  <c r="R26" i="5"/>
  <c r="P26" i="5"/>
  <c r="N26" i="5"/>
  <c r="L26" i="5"/>
  <c r="J26" i="5"/>
  <c r="G26" i="5"/>
  <c r="H26" i="5"/>
  <c r="C26" i="5"/>
  <c r="S26" i="5"/>
  <c r="O26" i="4"/>
  <c r="P22" i="4"/>
  <c r="P26" i="4" s="1"/>
  <c r="N22" i="4"/>
  <c r="N26" i="4" s="1"/>
  <c r="L22" i="4"/>
  <c r="L26" i="4" s="1"/>
  <c r="H22" i="4"/>
  <c r="D22" i="4"/>
  <c r="C26" i="4"/>
  <c r="T15" i="3"/>
  <c r="T13" i="3"/>
  <c r="T21" i="3"/>
  <c r="H22" i="3"/>
  <c r="T12" i="3"/>
  <c r="F22" i="3"/>
  <c r="F26" i="3" s="1"/>
  <c r="P26" i="3"/>
  <c r="D26" i="3"/>
  <c r="O26" i="3"/>
  <c r="H26" i="3"/>
  <c r="G26" i="3"/>
  <c r="S22" i="3"/>
  <c r="S26" i="3" s="1"/>
  <c r="E26" i="3"/>
  <c r="N22" i="3"/>
  <c r="N26" i="3" s="1"/>
  <c r="J22" i="3"/>
  <c r="J26" i="3" s="1"/>
  <c r="V24" i="6"/>
  <c r="V25" i="6" s="1"/>
  <c r="T25" i="5"/>
  <c r="H26" i="4"/>
  <c r="T25" i="3"/>
  <c r="D22" i="1"/>
  <c r="V26" i="6" l="1"/>
  <c r="D26" i="5"/>
  <c r="D26" i="4"/>
  <c r="T22" i="3"/>
  <c r="T26" i="3" s="1"/>
  <c r="E25" i="1"/>
  <c r="G25" i="1"/>
  <c r="C25" i="1"/>
  <c r="C26" i="1" l="1"/>
  <c r="G26" i="1"/>
  <c r="E26" i="1"/>
  <c r="F25" i="1"/>
  <c r="H25" i="1"/>
  <c r="D25" i="1"/>
  <c r="J22" i="1"/>
  <c r="J26" i="1" s="1"/>
  <c r="F22" i="1"/>
  <c r="L22" i="1" s="1"/>
  <c r="H22" i="1"/>
  <c r="H26" i="1" l="1"/>
  <c r="F26" i="1"/>
  <c r="L25" i="1"/>
  <c r="D26" i="1"/>
  <c r="K25" i="1"/>
  <c r="K26" i="1" s="1"/>
  <c r="L26" i="1" l="1"/>
</calcChain>
</file>

<file path=xl/sharedStrings.xml><?xml version="1.0" encoding="utf-8"?>
<sst xmlns="http://schemas.openxmlformats.org/spreadsheetml/2006/main" count="308" uniqueCount="75">
  <si>
    <t>Предметная область</t>
  </si>
  <si>
    <t>Учебные предметы, курсы</t>
  </si>
  <si>
    <t>1.Обязательная часть</t>
  </si>
  <si>
    <t>Русский язык и литература</t>
  </si>
  <si>
    <t>Русский язык</t>
  </si>
  <si>
    <t>Литература</t>
  </si>
  <si>
    <t>Иностранные языки</t>
  </si>
  <si>
    <t>Иностранный  язык</t>
  </si>
  <si>
    <t>Математика и информатика</t>
  </si>
  <si>
    <t>Математика</t>
  </si>
  <si>
    <t>Искусство</t>
  </si>
  <si>
    <t xml:space="preserve">Музыка </t>
  </si>
  <si>
    <t>Изобразительное искусство</t>
  </si>
  <si>
    <t>Технология</t>
  </si>
  <si>
    <t>Физическая культура</t>
  </si>
  <si>
    <t xml:space="preserve">Итого </t>
  </si>
  <si>
    <t>2.Часть, формируемая участниками образовательных отношений</t>
  </si>
  <si>
    <t>Классы/ количество часов в неделю</t>
  </si>
  <si>
    <t>5-дневная неделя</t>
  </si>
  <si>
    <t>Итого (1 и 2 части плана)</t>
  </si>
  <si>
    <t>всего за неделю</t>
  </si>
  <si>
    <t>ИТОГО:</t>
  </si>
  <si>
    <t>УТВЕРЖДЕНО</t>
  </si>
  <si>
    <t>Директор школы Ермоленко Р.Е.</t>
  </si>
  <si>
    <t>Приказом по МОУ «Средняя школа №55»</t>
  </si>
  <si>
    <t>«___» _________________</t>
  </si>
  <si>
    <t>РАЗРАБОТАНО И ПРИНЯТО</t>
  </si>
  <si>
    <t xml:space="preserve">Решением педагогического совета </t>
  </si>
  <si>
    <t>МОУ «Средняя школа №55»</t>
  </si>
  <si>
    <t>Протокол №__ от _____</t>
  </si>
  <si>
    <t>2025/2026 учебный год</t>
  </si>
  <si>
    <t>I</t>
  </si>
  <si>
    <t>II</t>
  </si>
  <si>
    <t>III</t>
  </si>
  <si>
    <t>IV</t>
  </si>
  <si>
    <t>Окружающий мир</t>
  </si>
  <si>
    <t>Обществознание и естествознание</t>
  </si>
  <si>
    <t>Основы религиозных культур и светской этики</t>
  </si>
  <si>
    <t>Труд (Технология)</t>
  </si>
  <si>
    <t>Год</t>
  </si>
  <si>
    <t>Неделя</t>
  </si>
  <si>
    <t>33/34 недели</t>
  </si>
  <si>
    <t>1а</t>
  </si>
  <si>
    <t>1б</t>
  </si>
  <si>
    <t>1в</t>
  </si>
  <si>
    <t>1г</t>
  </si>
  <si>
    <t>1д</t>
  </si>
  <si>
    <t>1е</t>
  </si>
  <si>
    <t>1ж</t>
  </si>
  <si>
    <t>1з</t>
  </si>
  <si>
    <t>33 недели</t>
  </si>
  <si>
    <t>2а</t>
  </si>
  <si>
    <t>2б</t>
  </si>
  <si>
    <t>2в</t>
  </si>
  <si>
    <t>2г</t>
  </si>
  <si>
    <t>2д</t>
  </si>
  <si>
    <t>2е</t>
  </si>
  <si>
    <t>2ж</t>
  </si>
  <si>
    <t>3а</t>
  </si>
  <si>
    <t>3б</t>
  </si>
  <si>
    <t>3в</t>
  </si>
  <si>
    <t>3г</t>
  </si>
  <si>
    <t>3д</t>
  </si>
  <si>
    <t>3е</t>
  </si>
  <si>
    <t>3ж</t>
  </si>
  <si>
    <t>3з</t>
  </si>
  <si>
    <t>4а</t>
  </si>
  <si>
    <t>4б</t>
  </si>
  <si>
    <t>4в</t>
  </si>
  <si>
    <t>4г</t>
  </si>
  <si>
    <t>4д</t>
  </si>
  <si>
    <t>4е</t>
  </si>
  <si>
    <t>4ж</t>
  </si>
  <si>
    <t>4з</t>
  </si>
  <si>
    <t>4и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</si>
</sst>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NumberFormat="1"/>
    <xf numFmtId="0" fontId="3" fillId="0" borderId="0" xfId="0" applyNumberFormat="1" applyFont="1" applyAlignment="1">
      <alignment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0" xfId="0" applyNumberFormat="1" applyFill="1"/>
    <xf numFmtId="0" fontId="0" fillId="0" borderId="0" xfId="0" applyFill="1"/>
    <xf numFmtId="0" fontId="2" fillId="0" borderId="0" xfId="0" applyNumberFormat="1" applyFont="1" applyFill="1"/>
    <xf numFmtId="0" fontId="2" fillId="0" borderId="0" xfId="0" applyFont="1" applyFill="1"/>
    <xf numFmtId="0" fontId="1" fillId="0" borderId="0" xfId="0" applyNumberFormat="1" applyFont="1" applyFill="1"/>
    <xf numFmtId="0" fontId="1" fillId="0" borderId="0" xfId="0" applyFont="1" applyFill="1"/>
    <xf numFmtId="0" fontId="5" fillId="0" borderId="0" xfId="0" applyNumberFormat="1" applyFont="1" applyAlignment="1">
      <alignment wrapText="1"/>
    </xf>
    <xf numFmtId="0" fontId="6" fillId="0" borderId="0" xfId="0" applyNumberFormat="1" applyFont="1"/>
    <xf numFmtId="0" fontId="7" fillId="0" borderId="0" xfId="0" applyFont="1" applyAlignment="1">
      <alignment horizontal="left" vertical="center"/>
    </xf>
    <xf numFmtId="0" fontId="6" fillId="0" borderId="0" xfId="0" applyNumberFormat="1" applyFont="1" applyFill="1"/>
    <xf numFmtId="0" fontId="7" fillId="0" borderId="0" xfId="0" applyFont="1" applyAlignment="1">
      <alignment horizontal="right" vertical="center"/>
    </xf>
    <xf numFmtId="0" fontId="8" fillId="0" borderId="0" xfId="0" applyFont="1"/>
    <xf numFmtId="0" fontId="5" fillId="0" borderId="0" xfId="0" applyNumberFormat="1" applyFont="1" applyFill="1" applyAlignment="1">
      <alignment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6" fillId="0" borderId="0" xfId="0" applyNumberFormat="1" applyFont="1" applyFill="1" applyAlignment="1">
      <alignment horizontal="right"/>
    </xf>
    <xf numFmtId="0" fontId="9" fillId="0" borderId="0" xfId="0" applyNumberFormat="1" applyFont="1" applyFill="1" applyBorder="1" applyAlignment="1">
      <alignment horizontal="center"/>
    </xf>
    <xf numFmtId="0" fontId="9" fillId="0" borderId="7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5" xfId="0" applyNumberFormat="1" applyFont="1" applyFill="1" applyBorder="1" applyAlignment="1">
      <alignment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>
      <alignment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center" wrapText="1"/>
    </xf>
    <xf numFmtId="0" fontId="6" fillId="0" borderId="6" xfId="0" applyNumberFormat="1" applyFont="1" applyFill="1" applyBorder="1"/>
    <xf numFmtId="0" fontId="11" fillId="0" borderId="2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left" vertical="center" wrapText="1"/>
    </xf>
    <xf numFmtId="0" fontId="4" fillId="0" borderId="12" xfId="0" applyNumberFormat="1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0C0C0"/>
      <color rgb="FF99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zoomScaleNormal="100" workbookViewId="0">
      <selection activeCell="T22" sqref="T22"/>
    </sheetView>
  </sheetViews>
  <sheetFormatPr defaultRowHeight="15" x14ac:dyDescent="0.25"/>
  <cols>
    <col min="1" max="1" width="28.42578125" style="2" customWidth="1"/>
    <col min="2" max="2" width="35.7109375" style="2" customWidth="1"/>
    <col min="3" max="3" width="7.85546875" style="1" customWidth="1"/>
    <col min="4" max="4" width="8.140625" style="1" bestFit="1" customWidth="1"/>
    <col min="5" max="5" width="7.42578125" style="1" customWidth="1"/>
    <col min="6" max="6" width="8.140625" style="1" bestFit="1" customWidth="1"/>
    <col min="7" max="7" width="7.28515625" style="1" customWidth="1"/>
    <col min="8" max="8" width="8.140625" style="1" bestFit="1" customWidth="1"/>
    <col min="9" max="9" width="7.5703125" style="1" customWidth="1"/>
    <col min="10" max="10" width="10" style="1" customWidth="1"/>
    <col min="11" max="11" width="8.5703125" style="1" customWidth="1"/>
    <col min="12" max="12" width="7.5703125" style="1" customWidth="1"/>
    <col min="13" max="13" width="10" style="1" bestFit="1" customWidth="1"/>
    <col min="14" max="17" width="8.85546875" style="1"/>
  </cols>
  <sheetData>
    <row r="1" spans="1:17" x14ac:dyDescent="0.25">
      <c r="A1" s="10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7" s="5" customFormat="1" ht="15.75" x14ac:dyDescent="0.25">
      <c r="A2" s="12" t="s">
        <v>26</v>
      </c>
      <c r="B2" s="12"/>
      <c r="C2" s="13"/>
      <c r="D2" s="13"/>
      <c r="E2" s="13"/>
      <c r="F2" s="13"/>
      <c r="G2" s="13"/>
      <c r="H2" s="13"/>
      <c r="I2" s="13"/>
      <c r="J2" s="13"/>
      <c r="K2" s="14" t="s">
        <v>22</v>
      </c>
      <c r="L2" s="14"/>
      <c r="M2" s="4"/>
      <c r="N2" s="4"/>
      <c r="O2" s="4"/>
      <c r="P2" s="4"/>
      <c r="Q2" s="4"/>
    </row>
    <row r="3" spans="1:17" s="5" customFormat="1" ht="15.75" x14ac:dyDescent="0.25">
      <c r="A3" s="15" t="s">
        <v>27</v>
      </c>
      <c r="B3" s="16"/>
      <c r="C3" s="13"/>
      <c r="D3" s="13"/>
      <c r="E3" s="13"/>
      <c r="F3" s="13"/>
      <c r="G3" s="13"/>
      <c r="H3" s="13"/>
      <c r="I3" s="13"/>
      <c r="J3" s="13"/>
      <c r="K3" s="17" t="s">
        <v>24</v>
      </c>
      <c r="L3" s="17"/>
      <c r="M3" s="4"/>
      <c r="N3" s="4"/>
      <c r="O3" s="4"/>
      <c r="P3" s="4"/>
      <c r="Q3" s="4"/>
    </row>
    <row r="4" spans="1:17" s="5" customFormat="1" ht="15.75" x14ac:dyDescent="0.25">
      <c r="A4" s="18" t="s">
        <v>28</v>
      </c>
      <c r="B4" s="16"/>
      <c r="C4" s="13"/>
      <c r="D4" s="13"/>
      <c r="E4" s="13"/>
      <c r="F4" s="13"/>
      <c r="G4" s="13"/>
      <c r="H4" s="13"/>
      <c r="I4" s="13"/>
      <c r="J4" s="13"/>
      <c r="K4" s="19" t="s">
        <v>25</v>
      </c>
      <c r="L4" s="19"/>
      <c r="M4" s="4"/>
      <c r="N4" s="4"/>
      <c r="O4" s="4"/>
      <c r="P4" s="4"/>
      <c r="Q4" s="4"/>
    </row>
    <row r="5" spans="1:17" s="5" customFormat="1" ht="15.75" x14ac:dyDescent="0.25">
      <c r="A5" s="15" t="s">
        <v>29</v>
      </c>
      <c r="B5" s="16"/>
      <c r="C5" s="13"/>
      <c r="D5" s="13"/>
      <c r="E5" s="13"/>
      <c r="F5" s="13"/>
      <c r="G5" s="13"/>
      <c r="H5" s="13"/>
      <c r="I5" s="13"/>
      <c r="J5" s="13"/>
      <c r="K5" s="17" t="s">
        <v>23</v>
      </c>
      <c r="L5" s="17"/>
      <c r="M5" s="4"/>
      <c r="N5" s="4"/>
      <c r="O5" s="4"/>
      <c r="P5" s="4"/>
      <c r="Q5" s="4"/>
    </row>
    <row r="6" spans="1:17" s="5" customFormat="1" ht="23.25" x14ac:dyDescent="0.35">
      <c r="A6" s="20" t="s">
        <v>30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4"/>
      <c r="N6" s="4"/>
      <c r="O6" s="4"/>
      <c r="P6" s="4"/>
      <c r="Q6" s="4"/>
    </row>
    <row r="7" spans="1:17" s="5" customFormat="1" ht="23.25" x14ac:dyDescent="0.3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4"/>
      <c r="N7" s="4"/>
      <c r="O7" s="4"/>
      <c r="P7" s="4"/>
      <c r="Q7" s="4"/>
    </row>
    <row r="8" spans="1:17" s="5" customFormat="1" ht="14.45" customHeight="1" x14ac:dyDescent="0.25">
      <c r="A8" s="22" t="s">
        <v>0</v>
      </c>
      <c r="B8" s="22" t="s">
        <v>1</v>
      </c>
      <c r="C8" s="23" t="s">
        <v>17</v>
      </c>
      <c r="D8" s="24"/>
      <c r="E8" s="24"/>
      <c r="F8" s="24"/>
      <c r="G8" s="24"/>
      <c r="H8" s="24"/>
      <c r="I8" s="24"/>
      <c r="J8" s="25"/>
      <c r="K8" s="26"/>
      <c r="L8" s="26"/>
      <c r="M8" s="4"/>
      <c r="N8" s="4"/>
      <c r="O8" s="4"/>
      <c r="P8" s="4"/>
      <c r="Q8" s="4"/>
    </row>
    <row r="9" spans="1:17" s="5" customFormat="1" ht="14.45" customHeight="1" x14ac:dyDescent="0.25">
      <c r="A9" s="22"/>
      <c r="B9" s="22"/>
      <c r="C9" s="23" t="s">
        <v>18</v>
      </c>
      <c r="D9" s="24"/>
      <c r="E9" s="24"/>
      <c r="F9" s="24"/>
      <c r="G9" s="24"/>
      <c r="H9" s="24"/>
      <c r="I9" s="24"/>
      <c r="J9" s="25"/>
      <c r="K9" s="22" t="s">
        <v>21</v>
      </c>
      <c r="L9" s="22"/>
      <c r="M9" s="4"/>
      <c r="N9" s="4"/>
      <c r="O9" s="4"/>
      <c r="P9" s="4"/>
      <c r="Q9" s="4"/>
    </row>
    <row r="10" spans="1:17" s="5" customFormat="1" x14ac:dyDescent="0.25">
      <c r="A10" s="22"/>
      <c r="B10" s="22"/>
      <c r="C10" s="23" t="s">
        <v>31</v>
      </c>
      <c r="D10" s="25"/>
      <c r="E10" s="23" t="s">
        <v>32</v>
      </c>
      <c r="F10" s="25"/>
      <c r="G10" s="23" t="s">
        <v>33</v>
      </c>
      <c r="H10" s="25"/>
      <c r="I10" s="23" t="s">
        <v>34</v>
      </c>
      <c r="J10" s="25"/>
      <c r="K10" s="27" t="s">
        <v>20</v>
      </c>
      <c r="L10" s="27" t="s">
        <v>41</v>
      </c>
      <c r="M10" s="4"/>
      <c r="N10" s="4"/>
      <c r="O10" s="4"/>
      <c r="P10" s="4"/>
      <c r="Q10" s="4"/>
    </row>
    <row r="11" spans="1:17" s="7" customFormat="1" ht="12.75" x14ac:dyDescent="0.2">
      <c r="A11" s="28" t="s">
        <v>2</v>
      </c>
      <c r="B11" s="28"/>
      <c r="C11" s="29" t="s">
        <v>40</v>
      </c>
      <c r="D11" s="29" t="s">
        <v>39</v>
      </c>
      <c r="E11" s="29" t="s">
        <v>40</v>
      </c>
      <c r="F11" s="29" t="s">
        <v>39</v>
      </c>
      <c r="G11" s="29" t="s">
        <v>40</v>
      </c>
      <c r="H11" s="29" t="s">
        <v>39</v>
      </c>
      <c r="I11" s="29" t="s">
        <v>40</v>
      </c>
      <c r="J11" s="29" t="s">
        <v>39</v>
      </c>
      <c r="K11" s="30"/>
      <c r="L11" s="30"/>
      <c r="M11" s="6"/>
      <c r="N11" s="6"/>
      <c r="O11" s="6"/>
      <c r="P11" s="6"/>
      <c r="Q11" s="6"/>
    </row>
    <row r="12" spans="1:17" s="5" customFormat="1" x14ac:dyDescent="0.25">
      <c r="A12" s="31" t="s">
        <v>3</v>
      </c>
      <c r="B12" s="32" t="s">
        <v>4</v>
      </c>
      <c r="C12" s="33">
        <v>5</v>
      </c>
      <c r="D12" s="34">
        <f>C12*33</f>
        <v>165</v>
      </c>
      <c r="E12" s="33">
        <v>5</v>
      </c>
      <c r="F12" s="34">
        <f>E12*34</f>
        <v>170</v>
      </c>
      <c r="G12" s="33">
        <v>5</v>
      </c>
      <c r="H12" s="34">
        <f>G12*34</f>
        <v>170</v>
      </c>
      <c r="I12" s="33">
        <v>5</v>
      </c>
      <c r="J12" s="34">
        <f>PRODUCT(I12*34)</f>
        <v>170</v>
      </c>
      <c r="K12" s="34">
        <f>C12+E12+G12+I12</f>
        <v>20</v>
      </c>
      <c r="L12" s="33">
        <f>D12+F12+H12+J12</f>
        <v>675</v>
      </c>
      <c r="M12" s="4"/>
      <c r="N12" s="4"/>
      <c r="O12" s="4"/>
      <c r="P12" s="4"/>
      <c r="Q12" s="4"/>
    </row>
    <row r="13" spans="1:17" s="5" customFormat="1" x14ac:dyDescent="0.25">
      <c r="A13" s="31"/>
      <c r="B13" s="32" t="s">
        <v>5</v>
      </c>
      <c r="C13" s="33">
        <v>4</v>
      </c>
      <c r="D13" s="34">
        <f t="shared" ref="D13:D21" si="0">C13*33</f>
        <v>132</v>
      </c>
      <c r="E13" s="33">
        <v>4</v>
      </c>
      <c r="F13" s="34">
        <f t="shared" ref="F13:F21" si="1">E13*34</f>
        <v>136</v>
      </c>
      <c r="G13" s="33">
        <v>4</v>
      </c>
      <c r="H13" s="34">
        <f t="shared" ref="H13:H21" si="2">G13*34</f>
        <v>136</v>
      </c>
      <c r="I13" s="33">
        <v>4</v>
      </c>
      <c r="J13" s="34">
        <f t="shared" ref="J13:J21" si="3">PRODUCT(I13*34)</f>
        <v>136</v>
      </c>
      <c r="K13" s="34">
        <f t="shared" ref="K13:K22" si="4">C13+E13+G13+I13</f>
        <v>16</v>
      </c>
      <c r="L13" s="33">
        <f t="shared" ref="L13:L22" si="5">D13+F13+H13+J13</f>
        <v>540</v>
      </c>
      <c r="M13" s="4"/>
      <c r="N13" s="4"/>
      <c r="O13" s="4"/>
      <c r="P13" s="4"/>
      <c r="Q13" s="4"/>
    </row>
    <row r="14" spans="1:17" s="5" customFormat="1" x14ac:dyDescent="0.25">
      <c r="A14" s="35" t="s">
        <v>6</v>
      </c>
      <c r="B14" s="35" t="s">
        <v>7</v>
      </c>
      <c r="C14" s="33"/>
      <c r="D14" s="34"/>
      <c r="E14" s="33">
        <v>2</v>
      </c>
      <c r="F14" s="34">
        <f t="shared" si="1"/>
        <v>68</v>
      </c>
      <c r="G14" s="33">
        <v>2</v>
      </c>
      <c r="H14" s="34">
        <f t="shared" si="2"/>
        <v>68</v>
      </c>
      <c r="I14" s="33">
        <v>2</v>
      </c>
      <c r="J14" s="34">
        <f t="shared" si="3"/>
        <v>68</v>
      </c>
      <c r="K14" s="34">
        <f t="shared" si="4"/>
        <v>6</v>
      </c>
      <c r="L14" s="33">
        <f t="shared" si="5"/>
        <v>204</v>
      </c>
      <c r="M14" s="4"/>
      <c r="N14" s="4"/>
      <c r="O14" s="4"/>
      <c r="P14" s="4"/>
      <c r="Q14" s="4"/>
    </row>
    <row r="15" spans="1:17" s="5" customFormat="1" x14ac:dyDescent="0.25">
      <c r="A15" s="35" t="s">
        <v>8</v>
      </c>
      <c r="B15" s="36" t="s">
        <v>9</v>
      </c>
      <c r="C15" s="33">
        <v>4</v>
      </c>
      <c r="D15" s="34">
        <f t="shared" si="0"/>
        <v>132</v>
      </c>
      <c r="E15" s="33">
        <v>4</v>
      </c>
      <c r="F15" s="34">
        <f t="shared" si="1"/>
        <v>136</v>
      </c>
      <c r="G15" s="33">
        <v>4</v>
      </c>
      <c r="H15" s="34">
        <f t="shared" si="2"/>
        <v>136</v>
      </c>
      <c r="I15" s="33">
        <v>4</v>
      </c>
      <c r="J15" s="34">
        <f t="shared" si="3"/>
        <v>136</v>
      </c>
      <c r="K15" s="34">
        <f t="shared" si="4"/>
        <v>16</v>
      </c>
      <c r="L15" s="33">
        <f t="shared" si="5"/>
        <v>540</v>
      </c>
      <c r="M15" s="4"/>
      <c r="N15" s="4"/>
      <c r="O15" s="4"/>
      <c r="P15" s="4"/>
      <c r="Q15" s="4"/>
    </row>
    <row r="16" spans="1:17" s="5" customFormat="1" ht="25.5" customHeight="1" x14ac:dyDescent="0.25">
      <c r="A16" s="36" t="s">
        <v>36</v>
      </c>
      <c r="B16" s="35" t="s">
        <v>35</v>
      </c>
      <c r="C16" s="33">
        <v>2</v>
      </c>
      <c r="D16" s="34">
        <f t="shared" si="0"/>
        <v>66</v>
      </c>
      <c r="E16" s="33">
        <v>2</v>
      </c>
      <c r="F16" s="34">
        <f t="shared" si="1"/>
        <v>68</v>
      </c>
      <c r="G16" s="33">
        <v>2</v>
      </c>
      <c r="H16" s="34">
        <f t="shared" si="2"/>
        <v>68</v>
      </c>
      <c r="I16" s="33">
        <v>2</v>
      </c>
      <c r="J16" s="34">
        <f t="shared" si="3"/>
        <v>68</v>
      </c>
      <c r="K16" s="34">
        <f t="shared" si="4"/>
        <v>8</v>
      </c>
      <c r="L16" s="33">
        <f t="shared" si="5"/>
        <v>270</v>
      </c>
      <c r="M16" s="4"/>
      <c r="N16" s="4"/>
      <c r="O16" s="4"/>
      <c r="P16" s="4"/>
      <c r="Q16" s="4"/>
    </row>
    <row r="17" spans="1:17" s="5" customFormat="1" x14ac:dyDescent="0.25">
      <c r="A17" s="31" t="s">
        <v>10</v>
      </c>
      <c r="B17" s="32" t="s">
        <v>11</v>
      </c>
      <c r="C17" s="33">
        <v>1</v>
      </c>
      <c r="D17" s="34">
        <f t="shared" si="0"/>
        <v>33</v>
      </c>
      <c r="E17" s="33">
        <v>1</v>
      </c>
      <c r="F17" s="34">
        <f t="shared" si="1"/>
        <v>34</v>
      </c>
      <c r="G17" s="33">
        <v>1</v>
      </c>
      <c r="H17" s="34">
        <f t="shared" si="2"/>
        <v>34</v>
      </c>
      <c r="I17" s="33">
        <v>1</v>
      </c>
      <c r="J17" s="34">
        <f t="shared" si="3"/>
        <v>34</v>
      </c>
      <c r="K17" s="34">
        <f t="shared" si="4"/>
        <v>4</v>
      </c>
      <c r="L17" s="33">
        <f t="shared" si="5"/>
        <v>135</v>
      </c>
      <c r="M17" s="4"/>
      <c r="N17" s="4"/>
      <c r="O17" s="4"/>
      <c r="P17" s="4"/>
      <c r="Q17" s="4"/>
    </row>
    <row r="18" spans="1:17" s="5" customFormat="1" x14ac:dyDescent="0.25">
      <c r="A18" s="31"/>
      <c r="B18" s="32" t="s">
        <v>12</v>
      </c>
      <c r="C18" s="33">
        <v>1</v>
      </c>
      <c r="D18" s="34">
        <f t="shared" si="0"/>
        <v>33</v>
      </c>
      <c r="E18" s="33">
        <v>1</v>
      </c>
      <c r="F18" s="34">
        <f t="shared" si="1"/>
        <v>34</v>
      </c>
      <c r="G18" s="33">
        <v>1</v>
      </c>
      <c r="H18" s="34">
        <f t="shared" si="2"/>
        <v>34</v>
      </c>
      <c r="I18" s="33">
        <v>1</v>
      </c>
      <c r="J18" s="34">
        <f t="shared" si="3"/>
        <v>34</v>
      </c>
      <c r="K18" s="34">
        <f t="shared" si="4"/>
        <v>4</v>
      </c>
      <c r="L18" s="33">
        <f t="shared" si="5"/>
        <v>135</v>
      </c>
      <c r="M18" s="4"/>
      <c r="N18" s="4"/>
      <c r="O18" s="4"/>
      <c r="P18" s="4"/>
      <c r="Q18" s="4"/>
    </row>
    <row r="19" spans="1:17" s="5" customFormat="1" ht="25.5" x14ac:dyDescent="0.25">
      <c r="A19" s="35" t="s">
        <v>37</v>
      </c>
      <c r="B19" s="35" t="s">
        <v>37</v>
      </c>
      <c r="C19" s="33"/>
      <c r="D19" s="34"/>
      <c r="E19" s="33"/>
      <c r="F19" s="34">
        <f t="shared" si="1"/>
        <v>0</v>
      </c>
      <c r="G19" s="33"/>
      <c r="H19" s="34">
        <f t="shared" si="2"/>
        <v>0</v>
      </c>
      <c r="I19" s="33">
        <v>1</v>
      </c>
      <c r="J19" s="34">
        <f t="shared" si="3"/>
        <v>34</v>
      </c>
      <c r="K19" s="34">
        <f t="shared" si="4"/>
        <v>1</v>
      </c>
      <c r="L19" s="33">
        <f t="shared" si="5"/>
        <v>34</v>
      </c>
      <c r="M19" s="4"/>
      <c r="N19" s="4"/>
      <c r="O19" s="4"/>
      <c r="P19" s="4"/>
      <c r="Q19" s="4"/>
    </row>
    <row r="20" spans="1:17" s="5" customFormat="1" x14ac:dyDescent="0.25">
      <c r="A20" s="37" t="s">
        <v>13</v>
      </c>
      <c r="B20" s="32" t="s">
        <v>38</v>
      </c>
      <c r="C20" s="33">
        <v>1</v>
      </c>
      <c r="D20" s="34">
        <f t="shared" si="0"/>
        <v>33</v>
      </c>
      <c r="E20" s="33">
        <v>1</v>
      </c>
      <c r="F20" s="34">
        <f t="shared" si="1"/>
        <v>34</v>
      </c>
      <c r="G20" s="33">
        <v>1</v>
      </c>
      <c r="H20" s="34">
        <f t="shared" si="2"/>
        <v>34</v>
      </c>
      <c r="I20" s="33">
        <v>1</v>
      </c>
      <c r="J20" s="34">
        <f t="shared" si="3"/>
        <v>34</v>
      </c>
      <c r="K20" s="34">
        <f t="shared" si="4"/>
        <v>4</v>
      </c>
      <c r="L20" s="33">
        <f t="shared" si="5"/>
        <v>135</v>
      </c>
      <c r="M20" s="4"/>
      <c r="N20" s="4"/>
      <c r="O20" s="4"/>
      <c r="P20" s="4"/>
      <c r="Q20" s="4"/>
    </row>
    <row r="21" spans="1:17" s="5" customFormat="1" x14ac:dyDescent="0.25">
      <c r="A21" s="35" t="s">
        <v>14</v>
      </c>
      <c r="B21" s="35" t="s">
        <v>14</v>
      </c>
      <c r="C21" s="33">
        <v>2</v>
      </c>
      <c r="D21" s="34">
        <f t="shared" si="0"/>
        <v>66</v>
      </c>
      <c r="E21" s="33">
        <v>2</v>
      </c>
      <c r="F21" s="34">
        <f t="shared" si="1"/>
        <v>68</v>
      </c>
      <c r="G21" s="33">
        <v>2</v>
      </c>
      <c r="H21" s="34">
        <f t="shared" si="2"/>
        <v>68</v>
      </c>
      <c r="I21" s="33">
        <v>2</v>
      </c>
      <c r="J21" s="34">
        <f t="shared" si="3"/>
        <v>68</v>
      </c>
      <c r="K21" s="34">
        <f t="shared" si="4"/>
        <v>8</v>
      </c>
      <c r="L21" s="33">
        <f t="shared" si="5"/>
        <v>270</v>
      </c>
      <c r="M21" s="4"/>
      <c r="N21" s="4"/>
      <c r="O21" s="4"/>
      <c r="P21" s="4"/>
      <c r="Q21" s="4"/>
    </row>
    <row r="22" spans="1:17" s="9" customFormat="1" ht="15.75" thickBot="1" x14ac:dyDescent="0.3">
      <c r="A22" s="38" t="s">
        <v>15</v>
      </c>
      <c r="B22" s="38"/>
      <c r="C22" s="39">
        <f t="shared" ref="C22:J22" si="6">SUM(C12:C21)</f>
        <v>20</v>
      </c>
      <c r="D22" s="39">
        <f t="shared" si="6"/>
        <v>660</v>
      </c>
      <c r="E22" s="39">
        <f t="shared" si="6"/>
        <v>22</v>
      </c>
      <c r="F22" s="39">
        <f t="shared" si="6"/>
        <v>748</v>
      </c>
      <c r="G22" s="39">
        <f t="shared" si="6"/>
        <v>22</v>
      </c>
      <c r="H22" s="39">
        <f t="shared" si="6"/>
        <v>748</v>
      </c>
      <c r="I22" s="39">
        <f t="shared" si="6"/>
        <v>23</v>
      </c>
      <c r="J22" s="39">
        <f t="shared" si="6"/>
        <v>782</v>
      </c>
      <c r="K22" s="40">
        <f t="shared" si="4"/>
        <v>87</v>
      </c>
      <c r="L22" s="41">
        <f t="shared" si="5"/>
        <v>2938</v>
      </c>
      <c r="M22" s="8"/>
      <c r="N22" s="8"/>
      <c r="O22" s="8"/>
      <c r="P22" s="8"/>
      <c r="Q22" s="8"/>
    </row>
    <row r="23" spans="1:17" s="5" customFormat="1" x14ac:dyDescent="0.25">
      <c r="A23" s="42" t="s">
        <v>16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3"/>
      <c r="M23" s="4"/>
      <c r="N23" s="4"/>
      <c r="O23" s="4"/>
      <c r="P23" s="4"/>
      <c r="Q23" s="4"/>
    </row>
    <row r="24" spans="1:17" s="5" customFormat="1" ht="16.149999999999999" customHeight="1" x14ac:dyDescent="0.25">
      <c r="A24" s="44" t="s">
        <v>9</v>
      </c>
      <c r="B24" s="45"/>
      <c r="C24" s="46">
        <v>1</v>
      </c>
      <c r="D24" s="46">
        <f>C24*33</f>
        <v>33</v>
      </c>
      <c r="E24" s="46">
        <v>1</v>
      </c>
      <c r="F24" s="46">
        <v>34</v>
      </c>
      <c r="G24" s="46">
        <v>1</v>
      </c>
      <c r="H24" s="46">
        <v>34</v>
      </c>
      <c r="I24" s="46"/>
      <c r="J24" s="46"/>
      <c r="K24" s="47">
        <f>C24+E24+G24</f>
        <v>3</v>
      </c>
      <c r="L24" s="46">
        <f>D24+F24+H24</f>
        <v>101</v>
      </c>
      <c r="M24" s="4"/>
      <c r="N24" s="4"/>
      <c r="O24" s="4"/>
      <c r="P24" s="4"/>
      <c r="Q24" s="4"/>
    </row>
    <row r="25" spans="1:17" s="5" customFormat="1" ht="15.75" thickBot="1" x14ac:dyDescent="0.3">
      <c r="A25" s="48" t="s">
        <v>15</v>
      </c>
      <c r="B25" s="49"/>
      <c r="C25" s="39">
        <f t="shared" ref="C25:H25" si="7">SUM(C24:C24)</f>
        <v>1</v>
      </c>
      <c r="D25" s="39">
        <f t="shared" si="7"/>
        <v>33</v>
      </c>
      <c r="E25" s="39">
        <f t="shared" si="7"/>
        <v>1</v>
      </c>
      <c r="F25" s="39">
        <f t="shared" si="7"/>
        <v>34</v>
      </c>
      <c r="G25" s="39">
        <f t="shared" si="7"/>
        <v>1</v>
      </c>
      <c r="H25" s="39">
        <f t="shared" si="7"/>
        <v>34</v>
      </c>
      <c r="I25" s="39"/>
      <c r="J25" s="39"/>
      <c r="K25" s="39">
        <f>SUM(K24:K24)</f>
        <v>3</v>
      </c>
      <c r="L25" s="39">
        <f>SUM(L24:L24)</f>
        <v>101</v>
      </c>
      <c r="M25" s="4"/>
      <c r="N25" s="4"/>
      <c r="O25" s="4"/>
      <c r="P25" s="4"/>
      <c r="Q25" s="4"/>
    </row>
    <row r="26" spans="1:17" s="5" customFormat="1" x14ac:dyDescent="0.25">
      <c r="A26" s="50" t="s">
        <v>19</v>
      </c>
      <c r="B26" s="51"/>
      <c r="C26" s="3">
        <f t="shared" ref="C26:H26" si="8">C25+C22</f>
        <v>21</v>
      </c>
      <c r="D26" s="3">
        <f t="shared" si="8"/>
        <v>693</v>
      </c>
      <c r="E26" s="3">
        <f t="shared" si="8"/>
        <v>23</v>
      </c>
      <c r="F26" s="3">
        <f t="shared" si="8"/>
        <v>782</v>
      </c>
      <c r="G26" s="3">
        <f t="shared" si="8"/>
        <v>23</v>
      </c>
      <c r="H26" s="3">
        <f t="shared" si="8"/>
        <v>782</v>
      </c>
      <c r="I26" s="3">
        <f t="shared" ref="I26:J26" si="9">I25+I22</f>
        <v>23</v>
      </c>
      <c r="J26" s="3">
        <f t="shared" si="9"/>
        <v>782</v>
      </c>
      <c r="K26" s="3">
        <f>K25+K22</f>
        <v>90</v>
      </c>
      <c r="L26" s="3">
        <f>L25+L22</f>
        <v>3039</v>
      </c>
      <c r="M26" s="4"/>
      <c r="N26" s="4"/>
      <c r="O26" s="4"/>
      <c r="P26" s="4"/>
      <c r="Q26" s="4"/>
    </row>
  </sheetData>
  <mergeCells count="23">
    <mergeCell ref="A26:B26"/>
    <mergeCell ref="G10:H10"/>
    <mergeCell ref="A8:A10"/>
    <mergeCell ref="B8:B10"/>
    <mergeCell ref="A11:B11"/>
    <mergeCell ref="A12:A13"/>
    <mergeCell ref="A2:B2"/>
    <mergeCell ref="A6:L6"/>
    <mergeCell ref="A7:L7"/>
    <mergeCell ref="K8:L8"/>
    <mergeCell ref="K9:L9"/>
    <mergeCell ref="A23:K23"/>
    <mergeCell ref="L10:L11"/>
    <mergeCell ref="A25:B25"/>
    <mergeCell ref="K10:K11"/>
    <mergeCell ref="A24:B24"/>
    <mergeCell ref="C10:D10"/>
    <mergeCell ref="E10:F10"/>
    <mergeCell ref="C8:J8"/>
    <mergeCell ref="C9:J9"/>
    <mergeCell ref="I10:J10"/>
    <mergeCell ref="A17:A18"/>
    <mergeCell ref="A22:B22"/>
  </mergeCells>
  <pageMargins left="0.7" right="0.7" top="0.75" bottom="0.75" header="0.3" footer="0.3"/>
  <pageSetup paperSize="9" scale="91" orientation="landscape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zoomScaleNormal="100" workbookViewId="0">
      <selection activeCell="T26" sqref="A1:T26"/>
    </sheetView>
  </sheetViews>
  <sheetFormatPr defaultRowHeight="15" x14ac:dyDescent="0.25"/>
  <cols>
    <col min="1" max="1" width="28.42578125" style="2" customWidth="1"/>
    <col min="2" max="2" width="35.7109375" style="2" customWidth="1"/>
    <col min="3" max="3" width="7.85546875" style="1" customWidth="1"/>
    <col min="4" max="4" width="8.140625" style="1" bestFit="1" customWidth="1"/>
    <col min="5" max="5" width="7.42578125" style="1" customWidth="1"/>
    <col min="6" max="6" width="8.140625" style="1" bestFit="1" customWidth="1"/>
    <col min="7" max="7" width="7.28515625" style="1" customWidth="1"/>
    <col min="8" max="8" width="8.140625" style="1" bestFit="1" customWidth="1"/>
    <col min="9" max="9" width="7.5703125" style="1" customWidth="1"/>
    <col min="10" max="10" width="10" style="1" customWidth="1"/>
    <col min="11" max="11" width="7.5703125" style="1" customWidth="1"/>
    <col min="12" max="12" width="10" style="1" customWidth="1"/>
    <col min="13" max="13" width="7.5703125" style="1" customWidth="1"/>
    <col min="14" max="14" width="10" style="1" customWidth="1"/>
    <col min="15" max="15" width="7.5703125" style="1" customWidth="1"/>
    <col min="16" max="16" width="10" style="1" customWidth="1"/>
    <col min="17" max="17" width="7.5703125" style="1" customWidth="1"/>
    <col min="18" max="18" width="10" style="1" customWidth="1"/>
    <col min="19" max="19" width="8.5703125" style="1" customWidth="1"/>
    <col min="20" max="20" width="7.5703125" style="1" customWidth="1"/>
    <col min="21" max="21" width="10" style="1" bestFit="1" customWidth="1"/>
    <col min="22" max="25" width="9.140625" style="1"/>
  </cols>
  <sheetData>
    <row r="1" spans="1:25" x14ac:dyDescent="0.25">
      <c r="A1" s="10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5" s="5" customFormat="1" ht="15.75" x14ac:dyDescent="0.25">
      <c r="A2" s="12" t="s">
        <v>26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 t="s">
        <v>22</v>
      </c>
      <c r="U2" s="4"/>
      <c r="V2" s="4"/>
      <c r="W2" s="4"/>
      <c r="X2" s="4"/>
      <c r="Y2" s="4"/>
    </row>
    <row r="3" spans="1:25" s="5" customFormat="1" ht="15.75" x14ac:dyDescent="0.25">
      <c r="A3" s="15" t="s">
        <v>27</v>
      </c>
      <c r="B3" s="16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7" t="s">
        <v>24</v>
      </c>
      <c r="U3" s="4"/>
      <c r="V3" s="4"/>
      <c r="W3" s="4"/>
      <c r="X3" s="4"/>
      <c r="Y3" s="4"/>
    </row>
    <row r="4" spans="1:25" s="5" customFormat="1" ht="15.75" x14ac:dyDescent="0.25">
      <c r="A4" s="18" t="s">
        <v>28</v>
      </c>
      <c r="B4" s="16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9" t="s">
        <v>25</v>
      </c>
      <c r="U4" s="4"/>
      <c r="V4" s="4"/>
      <c r="W4" s="4"/>
      <c r="X4" s="4"/>
      <c r="Y4" s="4"/>
    </row>
    <row r="5" spans="1:25" s="5" customFormat="1" ht="15.75" x14ac:dyDescent="0.25">
      <c r="A5" s="15" t="s">
        <v>29</v>
      </c>
      <c r="B5" s="1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7" t="s">
        <v>23</v>
      </c>
      <c r="U5" s="4"/>
      <c r="V5" s="4"/>
      <c r="W5" s="4"/>
      <c r="X5" s="4"/>
      <c r="Y5" s="4"/>
    </row>
    <row r="6" spans="1:25" s="5" customFormat="1" ht="23.25" x14ac:dyDescent="0.35">
      <c r="A6" s="20" t="s">
        <v>30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4"/>
      <c r="V6" s="4"/>
      <c r="W6" s="4"/>
      <c r="X6" s="4"/>
      <c r="Y6" s="4"/>
    </row>
    <row r="7" spans="1:25" s="5" customFormat="1" ht="23.25" x14ac:dyDescent="0.3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4"/>
      <c r="V7" s="4"/>
      <c r="W7" s="4"/>
      <c r="X7" s="4"/>
      <c r="Y7" s="4"/>
    </row>
    <row r="8" spans="1:25" s="5" customFormat="1" ht="14.45" customHeight="1" x14ac:dyDescent="0.25">
      <c r="A8" s="22" t="s">
        <v>0</v>
      </c>
      <c r="B8" s="22" t="s">
        <v>1</v>
      </c>
      <c r="C8" s="23" t="s">
        <v>17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  <c r="S8" s="26"/>
      <c r="T8" s="26"/>
      <c r="U8" s="4"/>
      <c r="V8" s="4"/>
      <c r="W8" s="4"/>
      <c r="X8" s="4"/>
      <c r="Y8" s="4"/>
    </row>
    <row r="9" spans="1:25" s="5" customFormat="1" ht="14.45" customHeight="1" x14ac:dyDescent="0.25">
      <c r="A9" s="22"/>
      <c r="B9" s="22"/>
      <c r="C9" s="23" t="s">
        <v>18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5"/>
      <c r="S9" s="22" t="s">
        <v>21</v>
      </c>
      <c r="T9" s="22"/>
      <c r="U9" s="4"/>
      <c r="V9" s="4"/>
      <c r="W9" s="4"/>
      <c r="X9" s="4"/>
      <c r="Y9" s="4"/>
    </row>
    <row r="10" spans="1:25" s="5" customFormat="1" x14ac:dyDescent="0.25">
      <c r="A10" s="22"/>
      <c r="B10" s="22"/>
      <c r="C10" s="23" t="s">
        <v>42</v>
      </c>
      <c r="D10" s="25"/>
      <c r="E10" s="23" t="s">
        <v>43</v>
      </c>
      <c r="F10" s="25"/>
      <c r="G10" s="23" t="s">
        <v>44</v>
      </c>
      <c r="H10" s="25"/>
      <c r="I10" s="23" t="s">
        <v>45</v>
      </c>
      <c r="J10" s="25"/>
      <c r="K10" s="23" t="s">
        <v>46</v>
      </c>
      <c r="L10" s="25"/>
      <c r="M10" s="23" t="s">
        <v>47</v>
      </c>
      <c r="N10" s="25"/>
      <c r="O10" s="23" t="s">
        <v>48</v>
      </c>
      <c r="P10" s="25"/>
      <c r="Q10" s="23" t="s">
        <v>49</v>
      </c>
      <c r="R10" s="25"/>
      <c r="S10" s="27" t="s">
        <v>20</v>
      </c>
      <c r="T10" s="27" t="s">
        <v>50</v>
      </c>
      <c r="U10" s="4"/>
      <c r="V10" s="4"/>
      <c r="W10" s="4"/>
      <c r="X10" s="4"/>
      <c r="Y10" s="4"/>
    </row>
    <row r="11" spans="1:25" s="7" customFormat="1" ht="12.75" x14ac:dyDescent="0.2">
      <c r="A11" s="28" t="s">
        <v>2</v>
      </c>
      <c r="B11" s="28"/>
      <c r="C11" s="29" t="s">
        <v>40</v>
      </c>
      <c r="D11" s="29" t="s">
        <v>39</v>
      </c>
      <c r="E11" s="29" t="s">
        <v>40</v>
      </c>
      <c r="F11" s="29" t="s">
        <v>39</v>
      </c>
      <c r="G11" s="29" t="s">
        <v>40</v>
      </c>
      <c r="H11" s="29" t="s">
        <v>39</v>
      </c>
      <c r="I11" s="29" t="s">
        <v>40</v>
      </c>
      <c r="J11" s="29" t="s">
        <v>39</v>
      </c>
      <c r="K11" s="29" t="s">
        <v>40</v>
      </c>
      <c r="L11" s="29" t="s">
        <v>39</v>
      </c>
      <c r="M11" s="29" t="s">
        <v>40</v>
      </c>
      <c r="N11" s="29" t="s">
        <v>39</v>
      </c>
      <c r="O11" s="29" t="s">
        <v>40</v>
      </c>
      <c r="P11" s="29" t="s">
        <v>39</v>
      </c>
      <c r="Q11" s="29" t="s">
        <v>40</v>
      </c>
      <c r="R11" s="29" t="s">
        <v>39</v>
      </c>
      <c r="S11" s="30"/>
      <c r="T11" s="30"/>
      <c r="U11" s="6"/>
      <c r="V11" s="6"/>
      <c r="W11" s="6"/>
      <c r="X11" s="6"/>
      <c r="Y11" s="6"/>
    </row>
    <row r="12" spans="1:25" s="5" customFormat="1" x14ac:dyDescent="0.25">
      <c r="A12" s="31" t="s">
        <v>3</v>
      </c>
      <c r="B12" s="32" t="s">
        <v>4</v>
      </c>
      <c r="C12" s="33">
        <v>5</v>
      </c>
      <c r="D12" s="34">
        <f>C12*33</f>
        <v>165</v>
      </c>
      <c r="E12" s="33">
        <v>5</v>
      </c>
      <c r="F12" s="34">
        <f>E12*33</f>
        <v>165</v>
      </c>
      <c r="G12" s="33">
        <v>5</v>
      </c>
      <c r="H12" s="34">
        <f>G12*33</f>
        <v>165</v>
      </c>
      <c r="I12" s="33">
        <v>5</v>
      </c>
      <c r="J12" s="34">
        <f>PRODUCT(I12*33)</f>
        <v>165</v>
      </c>
      <c r="K12" s="33">
        <v>5</v>
      </c>
      <c r="L12" s="34">
        <f>PRODUCT(K12*33)</f>
        <v>165</v>
      </c>
      <c r="M12" s="33">
        <v>5</v>
      </c>
      <c r="N12" s="34">
        <f>PRODUCT(M12*33)</f>
        <v>165</v>
      </c>
      <c r="O12" s="33">
        <v>5</v>
      </c>
      <c r="P12" s="34">
        <f>PRODUCT(O12*33)</f>
        <v>165</v>
      </c>
      <c r="Q12" s="33">
        <v>5</v>
      </c>
      <c r="R12" s="34">
        <f>PRODUCT(Q12*33)</f>
        <v>165</v>
      </c>
      <c r="S12" s="34">
        <f>C12+E12+G12+Q12+I12+K12+M12+O12</f>
        <v>40</v>
      </c>
      <c r="T12" s="33">
        <f>D12+F12+H12+R12+J12+L12+N12+P12</f>
        <v>1320</v>
      </c>
      <c r="U12" s="4"/>
      <c r="V12" s="4"/>
      <c r="W12" s="4"/>
      <c r="X12" s="4"/>
      <c r="Y12" s="4"/>
    </row>
    <row r="13" spans="1:25" s="5" customFormat="1" x14ac:dyDescent="0.25">
      <c r="A13" s="31"/>
      <c r="B13" s="32" t="s">
        <v>5</v>
      </c>
      <c r="C13" s="33">
        <v>4</v>
      </c>
      <c r="D13" s="34">
        <f t="shared" ref="D13:D21" si="0">C13*33</f>
        <v>132</v>
      </c>
      <c r="E13" s="33">
        <v>4</v>
      </c>
      <c r="F13" s="34">
        <f t="shared" ref="F13:F21" si="1">E13*33</f>
        <v>132</v>
      </c>
      <c r="G13" s="33">
        <v>4</v>
      </c>
      <c r="H13" s="34">
        <f t="shared" ref="H13:H21" si="2">G13*33</f>
        <v>132</v>
      </c>
      <c r="I13" s="33">
        <v>4</v>
      </c>
      <c r="J13" s="34">
        <f t="shared" ref="J13:J21" si="3">PRODUCT(I13*33)</f>
        <v>132</v>
      </c>
      <c r="K13" s="33">
        <v>4</v>
      </c>
      <c r="L13" s="34">
        <f t="shared" ref="L13:L21" si="4">PRODUCT(K13*33)</f>
        <v>132</v>
      </c>
      <c r="M13" s="33">
        <v>4</v>
      </c>
      <c r="N13" s="34">
        <f t="shared" ref="N13:N21" si="5">PRODUCT(M13*33)</f>
        <v>132</v>
      </c>
      <c r="O13" s="33">
        <v>4</v>
      </c>
      <c r="P13" s="34">
        <f t="shared" ref="P13:P21" si="6">PRODUCT(O13*33)</f>
        <v>132</v>
      </c>
      <c r="Q13" s="33">
        <v>4</v>
      </c>
      <c r="R13" s="34">
        <f t="shared" ref="R13:R21" si="7">PRODUCT(Q13*33)</f>
        <v>132</v>
      </c>
      <c r="S13" s="34">
        <f t="shared" ref="S13:S22" si="8">C13+E13+G13+Q13+I13+K13+M13+O13</f>
        <v>32</v>
      </c>
      <c r="T13" s="33">
        <f t="shared" ref="T13:T22" si="9">D13+F13+H13+R13+J13+L13+N13+P13</f>
        <v>1056</v>
      </c>
      <c r="U13" s="4"/>
      <c r="V13" s="4"/>
      <c r="W13" s="4"/>
      <c r="X13" s="4"/>
      <c r="Y13" s="4"/>
    </row>
    <row r="14" spans="1:25" s="5" customFormat="1" x14ac:dyDescent="0.25">
      <c r="A14" s="35" t="s">
        <v>6</v>
      </c>
      <c r="B14" s="35" t="s">
        <v>7</v>
      </c>
      <c r="C14" s="33"/>
      <c r="D14" s="34"/>
      <c r="E14" s="33"/>
      <c r="F14" s="34">
        <f t="shared" si="1"/>
        <v>0</v>
      </c>
      <c r="G14" s="33"/>
      <c r="H14" s="34">
        <f t="shared" si="2"/>
        <v>0</v>
      </c>
      <c r="I14" s="33"/>
      <c r="J14" s="34">
        <f t="shared" si="3"/>
        <v>0</v>
      </c>
      <c r="K14" s="33"/>
      <c r="L14" s="34">
        <f t="shared" si="4"/>
        <v>0</v>
      </c>
      <c r="M14" s="33"/>
      <c r="N14" s="34">
        <f t="shared" si="5"/>
        <v>0</v>
      </c>
      <c r="O14" s="33"/>
      <c r="P14" s="34">
        <f t="shared" si="6"/>
        <v>0</v>
      </c>
      <c r="Q14" s="33"/>
      <c r="R14" s="34">
        <f t="shared" si="7"/>
        <v>0</v>
      </c>
      <c r="S14" s="34"/>
      <c r="T14" s="33"/>
      <c r="U14" s="4"/>
      <c r="V14" s="4"/>
      <c r="W14" s="4"/>
      <c r="X14" s="4"/>
      <c r="Y14" s="4"/>
    </row>
    <row r="15" spans="1:25" s="5" customFormat="1" x14ac:dyDescent="0.25">
      <c r="A15" s="35" t="s">
        <v>8</v>
      </c>
      <c r="B15" s="36" t="s">
        <v>9</v>
      </c>
      <c r="C15" s="33">
        <v>4</v>
      </c>
      <c r="D15" s="34">
        <f t="shared" si="0"/>
        <v>132</v>
      </c>
      <c r="E15" s="33">
        <v>4</v>
      </c>
      <c r="F15" s="34">
        <f t="shared" si="1"/>
        <v>132</v>
      </c>
      <c r="G15" s="33">
        <v>4</v>
      </c>
      <c r="H15" s="34">
        <f t="shared" si="2"/>
        <v>132</v>
      </c>
      <c r="I15" s="33">
        <v>4</v>
      </c>
      <c r="J15" s="34">
        <f t="shared" si="3"/>
        <v>132</v>
      </c>
      <c r="K15" s="33">
        <v>4</v>
      </c>
      <c r="L15" s="34">
        <f t="shared" si="4"/>
        <v>132</v>
      </c>
      <c r="M15" s="33">
        <v>4</v>
      </c>
      <c r="N15" s="34">
        <f t="shared" si="5"/>
        <v>132</v>
      </c>
      <c r="O15" s="33">
        <v>4</v>
      </c>
      <c r="P15" s="34">
        <f t="shared" si="6"/>
        <v>132</v>
      </c>
      <c r="Q15" s="33">
        <v>4</v>
      </c>
      <c r="R15" s="34">
        <f t="shared" si="7"/>
        <v>132</v>
      </c>
      <c r="S15" s="34">
        <f t="shared" si="8"/>
        <v>32</v>
      </c>
      <c r="T15" s="33">
        <f t="shared" si="9"/>
        <v>1056</v>
      </c>
      <c r="U15" s="4"/>
      <c r="V15" s="4"/>
      <c r="W15" s="4"/>
      <c r="X15" s="4"/>
      <c r="Y15" s="4"/>
    </row>
    <row r="16" spans="1:25" s="5" customFormat="1" ht="25.5" customHeight="1" x14ac:dyDescent="0.25">
      <c r="A16" s="36" t="s">
        <v>36</v>
      </c>
      <c r="B16" s="35" t="s">
        <v>35</v>
      </c>
      <c r="C16" s="33">
        <v>2</v>
      </c>
      <c r="D16" s="34">
        <f t="shared" si="0"/>
        <v>66</v>
      </c>
      <c r="E16" s="33">
        <v>2</v>
      </c>
      <c r="F16" s="34">
        <f t="shared" si="1"/>
        <v>66</v>
      </c>
      <c r="G16" s="33">
        <v>2</v>
      </c>
      <c r="H16" s="34">
        <f t="shared" si="2"/>
        <v>66</v>
      </c>
      <c r="I16" s="33">
        <v>2</v>
      </c>
      <c r="J16" s="34">
        <f t="shared" si="3"/>
        <v>66</v>
      </c>
      <c r="K16" s="33">
        <v>2</v>
      </c>
      <c r="L16" s="34">
        <f t="shared" si="4"/>
        <v>66</v>
      </c>
      <c r="M16" s="33">
        <v>2</v>
      </c>
      <c r="N16" s="34">
        <f t="shared" si="5"/>
        <v>66</v>
      </c>
      <c r="O16" s="33">
        <v>2</v>
      </c>
      <c r="P16" s="34">
        <f t="shared" si="6"/>
        <v>66</v>
      </c>
      <c r="Q16" s="33">
        <v>2</v>
      </c>
      <c r="R16" s="34">
        <f t="shared" si="7"/>
        <v>66</v>
      </c>
      <c r="S16" s="34">
        <f t="shared" si="8"/>
        <v>16</v>
      </c>
      <c r="T16" s="33">
        <f t="shared" si="9"/>
        <v>528</v>
      </c>
      <c r="U16" s="4"/>
      <c r="V16" s="4"/>
      <c r="W16" s="4"/>
      <c r="X16" s="4"/>
      <c r="Y16" s="4"/>
    </row>
    <row r="17" spans="1:25" s="5" customFormat="1" x14ac:dyDescent="0.25">
      <c r="A17" s="31" t="s">
        <v>10</v>
      </c>
      <c r="B17" s="32" t="s">
        <v>11</v>
      </c>
      <c r="C17" s="33">
        <v>1</v>
      </c>
      <c r="D17" s="34">
        <f t="shared" si="0"/>
        <v>33</v>
      </c>
      <c r="E17" s="33">
        <v>1</v>
      </c>
      <c r="F17" s="34">
        <f t="shared" si="1"/>
        <v>33</v>
      </c>
      <c r="G17" s="33">
        <v>1</v>
      </c>
      <c r="H17" s="34">
        <f t="shared" si="2"/>
        <v>33</v>
      </c>
      <c r="I17" s="33">
        <v>1</v>
      </c>
      <c r="J17" s="34">
        <f t="shared" si="3"/>
        <v>33</v>
      </c>
      <c r="K17" s="33">
        <v>1</v>
      </c>
      <c r="L17" s="34">
        <f t="shared" si="4"/>
        <v>33</v>
      </c>
      <c r="M17" s="33">
        <v>1</v>
      </c>
      <c r="N17" s="34">
        <f t="shared" si="5"/>
        <v>33</v>
      </c>
      <c r="O17" s="33">
        <v>1</v>
      </c>
      <c r="P17" s="34">
        <f t="shared" si="6"/>
        <v>33</v>
      </c>
      <c r="Q17" s="33">
        <v>1</v>
      </c>
      <c r="R17" s="34">
        <f t="shared" si="7"/>
        <v>33</v>
      </c>
      <c r="S17" s="34">
        <f t="shared" si="8"/>
        <v>8</v>
      </c>
      <c r="T17" s="33">
        <f t="shared" si="9"/>
        <v>264</v>
      </c>
      <c r="U17" s="4"/>
      <c r="V17" s="4"/>
      <c r="W17" s="4"/>
      <c r="X17" s="4"/>
      <c r="Y17" s="4"/>
    </row>
    <row r="18" spans="1:25" s="5" customFormat="1" x14ac:dyDescent="0.25">
      <c r="A18" s="31"/>
      <c r="B18" s="32" t="s">
        <v>12</v>
      </c>
      <c r="C18" s="33">
        <v>1</v>
      </c>
      <c r="D18" s="34">
        <f t="shared" si="0"/>
        <v>33</v>
      </c>
      <c r="E18" s="33">
        <v>1</v>
      </c>
      <c r="F18" s="34">
        <f t="shared" si="1"/>
        <v>33</v>
      </c>
      <c r="G18" s="33">
        <v>1</v>
      </c>
      <c r="H18" s="34">
        <f t="shared" si="2"/>
        <v>33</v>
      </c>
      <c r="I18" s="33">
        <v>1</v>
      </c>
      <c r="J18" s="34">
        <f t="shared" si="3"/>
        <v>33</v>
      </c>
      <c r="K18" s="33">
        <v>1</v>
      </c>
      <c r="L18" s="34">
        <f t="shared" si="4"/>
        <v>33</v>
      </c>
      <c r="M18" s="33">
        <v>1</v>
      </c>
      <c r="N18" s="34">
        <f t="shared" si="5"/>
        <v>33</v>
      </c>
      <c r="O18" s="33">
        <v>1</v>
      </c>
      <c r="P18" s="34">
        <f t="shared" si="6"/>
        <v>33</v>
      </c>
      <c r="Q18" s="33">
        <v>1</v>
      </c>
      <c r="R18" s="34">
        <f t="shared" si="7"/>
        <v>33</v>
      </c>
      <c r="S18" s="34">
        <f t="shared" si="8"/>
        <v>8</v>
      </c>
      <c r="T18" s="33">
        <f t="shared" si="9"/>
        <v>264</v>
      </c>
      <c r="U18" s="4"/>
      <c r="V18" s="4"/>
      <c r="W18" s="4"/>
      <c r="X18" s="4"/>
      <c r="Y18" s="4"/>
    </row>
    <row r="19" spans="1:25" s="5" customFormat="1" ht="25.5" x14ac:dyDescent="0.25">
      <c r="A19" s="35" t="s">
        <v>37</v>
      </c>
      <c r="B19" s="35" t="s">
        <v>37</v>
      </c>
      <c r="C19" s="33"/>
      <c r="D19" s="34"/>
      <c r="E19" s="33"/>
      <c r="F19" s="34">
        <f t="shared" si="1"/>
        <v>0</v>
      </c>
      <c r="G19" s="33"/>
      <c r="H19" s="34">
        <f t="shared" si="2"/>
        <v>0</v>
      </c>
      <c r="I19" s="33"/>
      <c r="J19" s="34">
        <f t="shared" si="3"/>
        <v>0</v>
      </c>
      <c r="K19" s="33"/>
      <c r="L19" s="34">
        <f t="shared" si="4"/>
        <v>0</v>
      </c>
      <c r="M19" s="33"/>
      <c r="N19" s="34">
        <f t="shared" si="5"/>
        <v>0</v>
      </c>
      <c r="O19" s="33"/>
      <c r="P19" s="34">
        <f t="shared" si="6"/>
        <v>0</v>
      </c>
      <c r="Q19" s="33"/>
      <c r="R19" s="34">
        <f t="shared" si="7"/>
        <v>0</v>
      </c>
      <c r="S19" s="34"/>
      <c r="T19" s="33"/>
      <c r="U19" s="4"/>
      <c r="V19" s="4"/>
      <c r="W19" s="4"/>
      <c r="X19" s="4"/>
      <c r="Y19" s="4"/>
    </row>
    <row r="20" spans="1:25" s="5" customFormat="1" x14ac:dyDescent="0.25">
      <c r="A20" s="37" t="s">
        <v>13</v>
      </c>
      <c r="B20" s="32" t="s">
        <v>38</v>
      </c>
      <c r="C20" s="33">
        <v>1</v>
      </c>
      <c r="D20" s="34">
        <f t="shared" si="0"/>
        <v>33</v>
      </c>
      <c r="E20" s="33">
        <v>1</v>
      </c>
      <c r="F20" s="34">
        <f t="shared" si="1"/>
        <v>33</v>
      </c>
      <c r="G20" s="33">
        <v>1</v>
      </c>
      <c r="H20" s="34">
        <f t="shared" si="2"/>
        <v>33</v>
      </c>
      <c r="I20" s="33">
        <v>1</v>
      </c>
      <c r="J20" s="34">
        <f t="shared" si="3"/>
        <v>33</v>
      </c>
      <c r="K20" s="33">
        <v>1</v>
      </c>
      <c r="L20" s="34">
        <f t="shared" si="4"/>
        <v>33</v>
      </c>
      <c r="M20" s="33">
        <v>1</v>
      </c>
      <c r="N20" s="34">
        <f t="shared" si="5"/>
        <v>33</v>
      </c>
      <c r="O20" s="33">
        <v>1</v>
      </c>
      <c r="P20" s="34">
        <f t="shared" si="6"/>
        <v>33</v>
      </c>
      <c r="Q20" s="33">
        <v>1</v>
      </c>
      <c r="R20" s="34">
        <f t="shared" si="7"/>
        <v>33</v>
      </c>
      <c r="S20" s="34">
        <f t="shared" si="8"/>
        <v>8</v>
      </c>
      <c r="T20" s="33">
        <f t="shared" si="9"/>
        <v>264</v>
      </c>
      <c r="U20" s="4"/>
      <c r="V20" s="4"/>
      <c r="W20" s="4"/>
      <c r="X20" s="4"/>
      <c r="Y20" s="4"/>
    </row>
    <row r="21" spans="1:25" s="5" customFormat="1" x14ac:dyDescent="0.25">
      <c r="A21" s="35" t="s">
        <v>14</v>
      </c>
      <c r="B21" s="35" t="s">
        <v>14</v>
      </c>
      <c r="C21" s="33">
        <v>2</v>
      </c>
      <c r="D21" s="34">
        <f t="shared" si="0"/>
        <v>66</v>
      </c>
      <c r="E21" s="33">
        <v>2</v>
      </c>
      <c r="F21" s="34">
        <f t="shared" si="1"/>
        <v>66</v>
      </c>
      <c r="G21" s="33">
        <v>2</v>
      </c>
      <c r="H21" s="34">
        <f t="shared" si="2"/>
        <v>66</v>
      </c>
      <c r="I21" s="33">
        <v>2</v>
      </c>
      <c r="J21" s="34">
        <f t="shared" si="3"/>
        <v>66</v>
      </c>
      <c r="K21" s="33">
        <v>2</v>
      </c>
      <c r="L21" s="34">
        <f t="shared" si="4"/>
        <v>66</v>
      </c>
      <c r="M21" s="33">
        <v>2</v>
      </c>
      <c r="N21" s="34">
        <f t="shared" si="5"/>
        <v>66</v>
      </c>
      <c r="O21" s="33">
        <v>2</v>
      </c>
      <c r="P21" s="34">
        <f t="shared" si="6"/>
        <v>66</v>
      </c>
      <c r="Q21" s="33">
        <v>2</v>
      </c>
      <c r="R21" s="34">
        <f t="shared" si="7"/>
        <v>66</v>
      </c>
      <c r="S21" s="34">
        <f t="shared" si="8"/>
        <v>16</v>
      </c>
      <c r="T21" s="33">
        <f t="shared" si="9"/>
        <v>528</v>
      </c>
      <c r="U21" s="4"/>
      <c r="V21" s="4"/>
      <c r="W21" s="4"/>
      <c r="X21" s="4"/>
      <c r="Y21" s="4"/>
    </row>
    <row r="22" spans="1:25" s="9" customFormat="1" ht="15.75" thickBot="1" x14ac:dyDescent="0.3">
      <c r="A22" s="38" t="s">
        <v>15</v>
      </c>
      <c r="B22" s="38"/>
      <c r="C22" s="39">
        <f t="shared" ref="C22:R22" si="10">SUM(C12:C21)</f>
        <v>20</v>
      </c>
      <c r="D22" s="39">
        <f t="shared" si="10"/>
        <v>660</v>
      </c>
      <c r="E22" s="39">
        <f t="shared" si="10"/>
        <v>20</v>
      </c>
      <c r="F22" s="39">
        <f t="shared" si="10"/>
        <v>660</v>
      </c>
      <c r="G22" s="39">
        <f t="shared" si="10"/>
        <v>20</v>
      </c>
      <c r="H22" s="39">
        <f t="shared" si="10"/>
        <v>660</v>
      </c>
      <c r="I22" s="39">
        <f t="shared" si="10"/>
        <v>20</v>
      </c>
      <c r="J22" s="39">
        <f t="shared" si="10"/>
        <v>660</v>
      </c>
      <c r="K22" s="39">
        <f t="shared" si="10"/>
        <v>20</v>
      </c>
      <c r="L22" s="39">
        <f t="shared" si="10"/>
        <v>660</v>
      </c>
      <c r="M22" s="39">
        <f t="shared" si="10"/>
        <v>20</v>
      </c>
      <c r="N22" s="39">
        <f t="shared" si="10"/>
        <v>660</v>
      </c>
      <c r="O22" s="39">
        <f t="shared" si="10"/>
        <v>20</v>
      </c>
      <c r="P22" s="39">
        <f t="shared" si="10"/>
        <v>660</v>
      </c>
      <c r="Q22" s="39">
        <f t="shared" si="10"/>
        <v>20</v>
      </c>
      <c r="R22" s="39">
        <f t="shared" si="10"/>
        <v>660</v>
      </c>
      <c r="S22" s="40">
        <f t="shared" si="8"/>
        <v>160</v>
      </c>
      <c r="T22" s="41">
        <f t="shared" si="9"/>
        <v>5280</v>
      </c>
      <c r="U22" s="8"/>
      <c r="V22" s="8"/>
      <c r="W22" s="8"/>
      <c r="X22" s="8"/>
      <c r="Y22" s="8"/>
    </row>
    <row r="23" spans="1:25" s="5" customFormat="1" x14ac:dyDescent="0.25">
      <c r="A23" s="42" t="s">
        <v>16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3"/>
      <c r="U23" s="4"/>
      <c r="V23" s="4"/>
      <c r="W23" s="4"/>
      <c r="X23" s="4"/>
      <c r="Y23" s="4"/>
    </row>
    <row r="24" spans="1:25" s="5" customFormat="1" ht="16.149999999999999" customHeight="1" x14ac:dyDescent="0.25">
      <c r="A24" s="44" t="s">
        <v>9</v>
      </c>
      <c r="B24" s="45"/>
      <c r="C24" s="46">
        <v>1</v>
      </c>
      <c r="D24" s="46">
        <f>C24*33</f>
        <v>33</v>
      </c>
      <c r="E24" s="46">
        <v>1</v>
      </c>
      <c r="F24" s="46">
        <f>E24*33</f>
        <v>33</v>
      </c>
      <c r="G24" s="46">
        <v>1</v>
      </c>
      <c r="H24" s="46">
        <f>G24*33</f>
        <v>33</v>
      </c>
      <c r="I24" s="46">
        <v>1</v>
      </c>
      <c r="J24" s="46">
        <f>I24*33</f>
        <v>33</v>
      </c>
      <c r="K24" s="46">
        <v>1</v>
      </c>
      <c r="L24" s="46">
        <f>K24*33</f>
        <v>33</v>
      </c>
      <c r="M24" s="46">
        <v>1</v>
      </c>
      <c r="N24" s="46">
        <f>M24*33</f>
        <v>33</v>
      </c>
      <c r="O24" s="46">
        <v>1</v>
      </c>
      <c r="P24" s="46">
        <f>O24*33</f>
        <v>33</v>
      </c>
      <c r="Q24" s="46">
        <v>1</v>
      </c>
      <c r="R24" s="46">
        <f>Q24*33</f>
        <v>33</v>
      </c>
      <c r="S24" s="47">
        <f>C24+E24+G24+I24+K24+M24+O24+Q24</f>
        <v>8</v>
      </c>
      <c r="T24" s="46">
        <f>D24+F24+H24+J24+L24+N24+P24+R24</f>
        <v>264</v>
      </c>
      <c r="U24" s="4"/>
      <c r="V24" s="4"/>
      <c r="W24" s="4"/>
      <c r="X24" s="4"/>
      <c r="Y24" s="4"/>
    </row>
    <row r="25" spans="1:25" s="5" customFormat="1" ht="15.75" thickBot="1" x14ac:dyDescent="0.3">
      <c r="A25" s="48" t="s">
        <v>15</v>
      </c>
      <c r="B25" s="49"/>
      <c r="C25" s="39">
        <f>SUM(C24:C24)</f>
        <v>1</v>
      </c>
      <c r="D25" s="39">
        <f t="shared" ref="D25:R25" si="11">SUM(D24:D24)</f>
        <v>33</v>
      </c>
      <c r="E25" s="39">
        <f t="shared" si="11"/>
        <v>1</v>
      </c>
      <c r="F25" s="39">
        <f t="shared" si="11"/>
        <v>33</v>
      </c>
      <c r="G25" s="39">
        <f t="shared" si="11"/>
        <v>1</v>
      </c>
      <c r="H25" s="39">
        <f t="shared" si="11"/>
        <v>33</v>
      </c>
      <c r="I25" s="39">
        <f t="shared" si="11"/>
        <v>1</v>
      </c>
      <c r="J25" s="39">
        <f t="shared" si="11"/>
        <v>33</v>
      </c>
      <c r="K25" s="39">
        <f t="shared" si="11"/>
        <v>1</v>
      </c>
      <c r="L25" s="39">
        <f t="shared" si="11"/>
        <v>33</v>
      </c>
      <c r="M25" s="39">
        <f t="shared" si="11"/>
        <v>1</v>
      </c>
      <c r="N25" s="39">
        <f t="shared" si="11"/>
        <v>33</v>
      </c>
      <c r="O25" s="39">
        <f t="shared" si="11"/>
        <v>1</v>
      </c>
      <c r="P25" s="39">
        <f t="shared" si="11"/>
        <v>33</v>
      </c>
      <c r="Q25" s="39">
        <f t="shared" si="11"/>
        <v>1</v>
      </c>
      <c r="R25" s="39">
        <f t="shared" si="11"/>
        <v>33</v>
      </c>
      <c r="S25" s="39">
        <f>SUM(S24:S24)</f>
        <v>8</v>
      </c>
      <c r="T25" s="39">
        <f>SUM(T24:T24)</f>
        <v>264</v>
      </c>
      <c r="U25" s="4"/>
      <c r="V25" s="4"/>
      <c r="W25" s="4"/>
      <c r="X25" s="4"/>
      <c r="Y25" s="4"/>
    </row>
    <row r="26" spans="1:25" s="5" customFormat="1" x14ac:dyDescent="0.25">
      <c r="A26" s="50" t="s">
        <v>19</v>
      </c>
      <c r="B26" s="51"/>
      <c r="C26" s="3">
        <f t="shared" ref="C26:H26" si="12">C25+C22</f>
        <v>21</v>
      </c>
      <c r="D26" s="3">
        <f t="shared" si="12"/>
        <v>693</v>
      </c>
      <c r="E26" s="3">
        <f t="shared" si="12"/>
        <v>21</v>
      </c>
      <c r="F26" s="3">
        <f t="shared" si="12"/>
        <v>693</v>
      </c>
      <c r="G26" s="3">
        <f t="shared" si="12"/>
        <v>21</v>
      </c>
      <c r="H26" s="3">
        <f t="shared" si="12"/>
        <v>693</v>
      </c>
      <c r="I26" s="3">
        <f t="shared" ref="I26" si="13">I25+I22</f>
        <v>21</v>
      </c>
      <c r="J26" s="3">
        <f t="shared" ref="J26" si="14">J25+J22</f>
        <v>693</v>
      </c>
      <c r="K26" s="3">
        <f t="shared" ref="K26" si="15">K25+K22</f>
        <v>21</v>
      </c>
      <c r="L26" s="3">
        <f t="shared" ref="L26" si="16">L25+L22</f>
        <v>693</v>
      </c>
      <c r="M26" s="3">
        <f t="shared" ref="M26" si="17">M25+M22</f>
        <v>21</v>
      </c>
      <c r="N26" s="3">
        <f t="shared" ref="N26" si="18">N25+N22</f>
        <v>693</v>
      </c>
      <c r="O26" s="3">
        <f t="shared" ref="O26" si="19">O25+O22</f>
        <v>21</v>
      </c>
      <c r="P26" s="3">
        <f t="shared" ref="P26" si="20">P25+P22</f>
        <v>693</v>
      </c>
      <c r="Q26" s="3">
        <f t="shared" ref="Q26:R26" si="21">Q25+Q22</f>
        <v>21</v>
      </c>
      <c r="R26" s="3">
        <f t="shared" si="21"/>
        <v>693</v>
      </c>
      <c r="S26" s="3">
        <f>S25+S22</f>
        <v>168</v>
      </c>
      <c r="T26" s="3">
        <f>T25+T22</f>
        <v>5544</v>
      </c>
      <c r="U26" s="4"/>
      <c r="V26" s="4"/>
      <c r="W26" s="4"/>
      <c r="X26" s="4"/>
      <c r="Y26" s="4"/>
    </row>
  </sheetData>
  <mergeCells count="27">
    <mergeCell ref="T10:T11"/>
    <mergeCell ref="A11:B11"/>
    <mergeCell ref="A2:B2"/>
    <mergeCell ref="A6:T6"/>
    <mergeCell ref="A7:T7"/>
    <mergeCell ref="A8:A10"/>
    <mergeCell ref="B8:B10"/>
    <mergeCell ref="C8:R8"/>
    <mergeCell ref="S8:T8"/>
    <mergeCell ref="C9:R9"/>
    <mergeCell ref="S9:T9"/>
    <mergeCell ref="C10:D10"/>
    <mergeCell ref="A26:B26"/>
    <mergeCell ref="M10:N10"/>
    <mergeCell ref="K10:L10"/>
    <mergeCell ref="I10:J10"/>
    <mergeCell ref="O10:P10"/>
    <mergeCell ref="A12:A13"/>
    <mergeCell ref="A17:A18"/>
    <mergeCell ref="A22:B22"/>
    <mergeCell ref="A23:S23"/>
    <mergeCell ref="A24:B24"/>
    <mergeCell ref="A25:B25"/>
    <mergeCell ref="E10:F10"/>
    <mergeCell ref="G10:H10"/>
    <mergeCell ref="Q10:R10"/>
    <mergeCell ref="S10:S11"/>
  </mergeCells>
  <pageMargins left="0.7" right="0.7" top="0.75" bottom="0.75" header="0.3" footer="0.3"/>
  <pageSetup paperSize="9" scale="61" orientation="landscape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zoomScaleNormal="100" workbookViewId="0">
      <selection activeCell="X17" sqref="X17"/>
    </sheetView>
  </sheetViews>
  <sheetFormatPr defaultRowHeight="15" x14ac:dyDescent="0.25"/>
  <cols>
    <col min="1" max="1" width="28.42578125" style="2" customWidth="1"/>
    <col min="2" max="2" width="35.7109375" style="2" customWidth="1"/>
    <col min="3" max="3" width="7.85546875" style="1" customWidth="1"/>
    <col min="4" max="4" width="8.140625" style="1" bestFit="1" customWidth="1"/>
    <col min="5" max="5" width="7.42578125" style="1" customWidth="1"/>
    <col min="6" max="6" width="8.140625" style="1" bestFit="1" customWidth="1"/>
    <col min="7" max="7" width="7.28515625" style="1" customWidth="1"/>
    <col min="8" max="8" width="8.140625" style="1" bestFit="1" customWidth="1"/>
    <col min="9" max="9" width="7.5703125" style="1" customWidth="1"/>
    <col min="10" max="10" width="10" style="1" customWidth="1"/>
    <col min="11" max="11" width="7.5703125" style="1" customWidth="1"/>
    <col min="12" max="12" width="10" style="1" customWidth="1"/>
    <col min="13" max="13" width="7.5703125" style="1" customWidth="1"/>
    <col min="14" max="14" width="10" style="1" customWidth="1"/>
    <col min="15" max="15" width="7.5703125" style="1" customWidth="1"/>
    <col min="16" max="16" width="10" style="1" customWidth="1"/>
    <col min="17" max="17" width="8.5703125" style="1" customWidth="1"/>
    <col min="18" max="18" width="7.5703125" style="1" customWidth="1"/>
    <col min="19" max="19" width="10" style="1" bestFit="1" customWidth="1"/>
    <col min="20" max="23" width="9.140625" style="1"/>
  </cols>
  <sheetData>
    <row r="1" spans="1:23" x14ac:dyDescent="0.25">
      <c r="A1" s="10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3" s="5" customFormat="1" ht="15.75" x14ac:dyDescent="0.25">
      <c r="A2" s="12" t="s">
        <v>26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 t="s">
        <v>22</v>
      </c>
      <c r="S2" s="4"/>
      <c r="T2" s="4"/>
      <c r="U2" s="4"/>
      <c r="V2" s="4"/>
      <c r="W2" s="4"/>
    </row>
    <row r="3" spans="1:23" s="5" customFormat="1" ht="15.75" x14ac:dyDescent="0.25">
      <c r="A3" s="15" t="s">
        <v>27</v>
      </c>
      <c r="B3" s="16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7" t="s">
        <v>24</v>
      </c>
      <c r="S3" s="4"/>
      <c r="T3" s="4"/>
      <c r="U3" s="4"/>
      <c r="V3" s="4"/>
      <c r="W3" s="4"/>
    </row>
    <row r="4" spans="1:23" s="5" customFormat="1" ht="15.75" x14ac:dyDescent="0.25">
      <c r="A4" s="18" t="s">
        <v>28</v>
      </c>
      <c r="B4" s="16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9" t="s">
        <v>25</v>
      </c>
      <c r="S4" s="4"/>
      <c r="T4" s="4"/>
      <c r="U4" s="4"/>
      <c r="V4" s="4"/>
      <c r="W4" s="4"/>
    </row>
    <row r="5" spans="1:23" s="5" customFormat="1" ht="15.75" x14ac:dyDescent="0.25">
      <c r="A5" s="15" t="s">
        <v>29</v>
      </c>
      <c r="B5" s="1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7" t="s">
        <v>23</v>
      </c>
      <c r="S5" s="4"/>
      <c r="T5" s="4"/>
      <c r="U5" s="4"/>
      <c r="V5" s="4"/>
      <c r="W5" s="4"/>
    </row>
    <row r="6" spans="1:23" s="5" customFormat="1" ht="23.25" x14ac:dyDescent="0.35">
      <c r="A6" s="20" t="s">
        <v>30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4"/>
      <c r="T6" s="4"/>
      <c r="U6" s="4"/>
      <c r="V6" s="4"/>
      <c r="W6" s="4"/>
    </row>
    <row r="7" spans="1:23" s="5" customFormat="1" ht="23.25" x14ac:dyDescent="0.3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4"/>
      <c r="T7" s="4"/>
      <c r="U7" s="4"/>
      <c r="V7" s="4"/>
      <c r="W7" s="4"/>
    </row>
    <row r="8" spans="1:23" s="5" customFormat="1" ht="14.45" customHeight="1" x14ac:dyDescent="0.25">
      <c r="A8" s="22" t="s">
        <v>0</v>
      </c>
      <c r="B8" s="22" t="s">
        <v>1</v>
      </c>
      <c r="C8" s="23" t="s">
        <v>17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5"/>
      <c r="Q8" s="26"/>
      <c r="R8" s="26"/>
      <c r="S8" s="4"/>
      <c r="T8" s="4"/>
      <c r="U8" s="4"/>
      <c r="V8" s="4"/>
      <c r="W8" s="4"/>
    </row>
    <row r="9" spans="1:23" s="5" customFormat="1" ht="14.45" customHeight="1" x14ac:dyDescent="0.25">
      <c r="A9" s="22"/>
      <c r="B9" s="22"/>
      <c r="C9" s="23" t="s">
        <v>18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  <c r="Q9" s="22" t="s">
        <v>21</v>
      </c>
      <c r="R9" s="22"/>
      <c r="S9" s="4"/>
      <c r="T9" s="4"/>
      <c r="U9" s="4"/>
      <c r="V9" s="4"/>
      <c r="W9" s="4"/>
    </row>
    <row r="10" spans="1:23" s="5" customFormat="1" x14ac:dyDescent="0.25">
      <c r="A10" s="22"/>
      <c r="B10" s="22"/>
      <c r="C10" s="23" t="s">
        <v>51</v>
      </c>
      <c r="D10" s="25"/>
      <c r="E10" s="23" t="s">
        <v>52</v>
      </c>
      <c r="F10" s="25"/>
      <c r="G10" s="23" t="s">
        <v>53</v>
      </c>
      <c r="H10" s="25"/>
      <c r="I10" s="23" t="s">
        <v>54</v>
      </c>
      <c r="J10" s="25"/>
      <c r="K10" s="23" t="s">
        <v>55</v>
      </c>
      <c r="L10" s="25"/>
      <c r="M10" s="23" t="s">
        <v>56</v>
      </c>
      <c r="N10" s="25"/>
      <c r="O10" s="23" t="s">
        <v>57</v>
      </c>
      <c r="P10" s="25"/>
      <c r="Q10" s="27" t="s">
        <v>20</v>
      </c>
      <c r="R10" s="27" t="s">
        <v>41</v>
      </c>
      <c r="S10" s="4"/>
      <c r="T10" s="4"/>
      <c r="U10" s="4"/>
      <c r="V10" s="4"/>
      <c r="W10" s="4"/>
    </row>
    <row r="11" spans="1:23" s="7" customFormat="1" ht="12.75" x14ac:dyDescent="0.2">
      <c r="A11" s="28" t="s">
        <v>2</v>
      </c>
      <c r="B11" s="28"/>
      <c r="C11" s="29" t="s">
        <v>40</v>
      </c>
      <c r="D11" s="29" t="s">
        <v>39</v>
      </c>
      <c r="E11" s="29" t="s">
        <v>40</v>
      </c>
      <c r="F11" s="29" t="s">
        <v>39</v>
      </c>
      <c r="G11" s="29" t="s">
        <v>40</v>
      </c>
      <c r="H11" s="29" t="s">
        <v>39</v>
      </c>
      <c r="I11" s="29" t="s">
        <v>40</v>
      </c>
      <c r="J11" s="29" t="s">
        <v>39</v>
      </c>
      <c r="K11" s="29" t="s">
        <v>40</v>
      </c>
      <c r="L11" s="29" t="s">
        <v>39</v>
      </c>
      <c r="M11" s="29" t="s">
        <v>40</v>
      </c>
      <c r="N11" s="29" t="s">
        <v>39</v>
      </c>
      <c r="O11" s="29" t="s">
        <v>40</v>
      </c>
      <c r="P11" s="29" t="s">
        <v>39</v>
      </c>
      <c r="Q11" s="30"/>
      <c r="R11" s="30"/>
      <c r="S11" s="6"/>
      <c r="T11" s="6"/>
      <c r="U11" s="6"/>
      <c r="V11" s="6"/>
      <c r="W11" s="6"/>
    </row>
    <row r="12" spans="1:23" s="5" customFormat="1" x14ac:dyDescent="0.25">
      <c r="A12" s="31" t="s">
        <v>3</v>
      </c>
      <c r="B12" s="32" t="s">
        <v>4</v>
      </c>
      <c r="C12" s="33">
        <v>5</v>
      </c>
      <c r="D12" s="34">
        <f>C12*34</f>
        <v>170</v>
      </c>
      <c r="E12" s="33">
        <v>5</v>
      </c>
      <c r="F12" s="34">
        <f>E12*34</f>
        <v>170</v>
      </c>
      <c r="G12" s="33">
        <v>5</v>
      </c>
      <c r="H12" s="34">
        <f>G12*34</f>
        <v>170</v>
      </c>
      <c r="I12" s="33">
        <v>5</v>
      </c>
      <c r="J12" s="34">
        <f>PRODUCT(I12*34)</f>
        <v>170</v>
      </c>
      <c r="K12" s="33">
        <v>5</v>
      </c>
      <c r="L12" s="34">
        <f>PRODUCT(K12*34)</f>
        <v>170</v>
      </c>
      <c r="M12" s="33">
        <v>5</v>
      </c>
      <c r="N12" s="34">
        <f>PRODUCT(M12*34)</f>
        <v>170</v>
      </c>
      <c r="O12" s="33">
        <v>5</v>
      </c>
      <c r="P12" s="34">
        <f>PRODUCT(O12*34)</f>
        <v>170</v>
      </c>
      <c r="Q12" s="34">
        <f>C12+E12+G12+O12+I12+K12+M12</f>
        <v>35</v>
      </c>
      <c r="R12" s="33">
        <f>D12+F12+H12+P12+J12+L12+N12</f>
        <v>1190</v>
      </c>
      <c r="S12" s="4"/>
      <c r="T12" s="4"/>
      <c r="U12" s="4"/>
      <c r="V12" s="4"/>
      <c r="W12" s="4"/>
    </row>
    <row r="13" spans="1:23" s="5" customFormat="1" x14ac:dyDescent="0.25">
      <c r="A13" s="31"/>
      <c r="B13" s="32" t="s">
        <v>5</v>
      </c>
      <c r="C13" s="33">
        <v>4</v>
      </c>
      <c r="D13" s="34">
        <f t="shared" ref="D13:D21" si="0">C13*34</f>
        <v>136</v>
      </c>
      <c r="E13" s="33">
        <v>4</v>
      </c>
      <c r="F13" s="34">
        <f t="shared" ref="F13:F21" si="1">E13*34</f>
        <v>136</v>
      </c>
      <c r="G13" s="33">
        <v>4</v>
      </c>
      <c r="H13" s="34">
        <f t="shared" ref="H13:H21" si="2">G13*34</f>
        <v>136</v>
      </c>
      <c r="I13" s="33">
        <v>4</v>
      </c>
      <c r="J13" s="34">
        <f t="shared" ref="J13:L13" si="3">PRODUCT(I13*34)</f>
        <v>136</v>
      </c>
      <c r="K13" s="33">
        <v>4</v>
      </c>
      <c r="L13" s="34">
        <f t="shared" si="3"/>
        <v>136</v>
      </c>
      <c r="M13" s="33">
        <v>4</v>
      </c>
      <c r="N13" s="34">
        <f t="shared" ref="N13:P21" si="4">PRODUCT(M13*34)</f>
        <v>136</v>
      </c>
      <c r="O13" s="33">
        <v>4</v>
      </c>
      <c r="P13" s="34">
        <f t="shared" si="4"/>
        <v>136</v>
      </c>
      <c r="Q13" s="34">
        <f t="shared" ref="Q13:Q21" si="5">C13+E13+G13+O13+I13+K13+M13</f>
        <v>28</v>
      </c>
      <c r="R13" s="33">
        <f t="shared" ref="R13:R21" si="6">D13+F13+H13+P13+J13+L13+N13</f>
        <v>952</v>
      </c>
      <c r="S13" s="4"/>
      <c r="T13" s="4"/>
      <c r="U13" s="4"/>
      <c r="V13" s="4"/>
      <c r="W13" s="4"/>
    </row>
    <row r="14" spans="1:23" s="5" customFormat="1" x14ac:dyDescent="0.25">
      <c r="A14" s="35" t="s">
        <v>6</v>
      </c>
      <c r="B14" s="35" t="s">
        <v>7</v>
      </c>
      <c r="C14" s="33">
        <v>2</v>
      </c>
      <c r="D14" s="34">
        <f t="shared" si="0"/>
        <v>68</v>
      </c>
      <c r="E14" s="33">
        <v>2</v>
      </c>
      <c r="F14" s="34">
        <f t="shared" si="1"/>
        <v>68</v>
      </c>
      <c r="G14" s="33">
        <v>2</v>
      </c>
      <c r="H14" s="34">
        <f t="shared" si="2"/>
        <v>68</v>
      </c>
      <c r="I14" s="33">
        <v>2</v>
      </c>
      <c r="J14" s="34">
        <f t="shared" ref="J14:L14" si="7">PRODUCT(I14*34)</f>
        <v>68</v>
      </c>
      <c r="K14" s="33">
        <v>2</v>
      </c>
      <c r="L14" s="34">
        <f t="shared" si="7"/>
        <v>68</v>
      </c>
      <c r="M14" s="33">
        <v>2</v>
      </c>
      <c r="N14" s="34">
        <f t="shared" si="4"/>
        <v>68</v>
      </c>
      <c r="O14" s="33">
        <v>2</v>
      </c>
      <c r="P14" s="34">
        <f t="shared" si="4"/>
        <v>68</v>
      </c>
      <c r="Q14" s="34">
        <f t="shared" si="5"/>
        <v>14</v>
      </c>
      <c r="R14" s="33">
        <f t="shared" si="6"/>
        <v>476</v>
      </c>
      <c r="S14" s="4"/>
      <c r="T14" s="4"/>
      <c r="U14" s="4"/>
      <c r="V14" s="4"/>
      <c r="W14" s="4"/>
    </row>
    <row r="15" spans="1:23" s="5" customFormat="1" x14ac:dyDescent="0.25">
      <c r="A15" s="35" t="s">
        <v>8</v>
      </c>
      <c r="B15" s="36" t="s">
        <v>9</v>
      </c>
      <c r="C15" s="33">
        <v>4</v>
      </c>
      <c r="D15" s="34">
        <f t="shared" si="0"/>
        <v>136</v>
      </c>
      <c r="E15" s="33">
        <v>4</v>
      </c>
      <c r="F15" s="34">
        <f t="shared" si="1"/>
        <v>136</v>
      </c>
      <c r="G15" s="33">
        <v>4</v>
      </c>
      <c r="H15" s="34">
        <f t="shared" si="2"/>
        <v>136</v>
      </c>
      <c r="I15" s="33">
        <v>4</v>
      </c>
      <c r="J15" s="34">
        <f t="shared" ref="J15:L15" si="8">PRODUCT(I15*34)</f>
        <v>136</v>
      </c>
      <c r="K15" s="33">
        <v>4</v>
      </c>
      <c r="L15" s="34">
        <f t="shared" si="8"/>
        <v>136</v>
      </c>
      <c r="M15" s="33">
        <v>4</v>
      </c>
      <c r="N15" s="34">
        <f t="shared" si="4"/>
        <v>136</v>
      </c>
      <c r="O15" s="33">
        <v>4</v>
      </c>
      <c r="P15" s="34">
        <f t="shared" si="4"/>
        <v>136</v>
      </c>
      <c r="Q15" s="34">
        <f t="shared" si="5"/>
        <v>28</v>
      </c>
      <c r="R15" s="33">
        <f t="shared" si="6"/>
        <v>952</v>
      </c>
      <c r="S15" s="4"/>
      <c r="T15" s="4"/>
      <c r="U15" s="4"/>
      <c r="V15" s="4"/>
      <c r="W15" s="4"/>
    </row>
    <row r="16" spans="1:23" s="5" customFormat="1" ht="25.5" customHeight="1" x14ac:dyDescent="0.25">
      <c r="A16" s="36" t="s">
        <v>36</v>
      </c>
      <c r="B16" s="35" t="s">
        <v>35</v>
      </c>
      <c r="C16" s="33">
        <v>2</v>
      </c>
      <c r="D16" s="34">
        <f t="shared" si="0"/>
        <v>68</v>
      </c>
      <c r="E16" s="33">
        <v>2</v>
      </c>
      <c r="F16" s="34">
        <f t="shared" si="1"/>
        <v>68</v>
      </c>
      <c r="G16" s="33">
        <v>2</v>
      </c>
      <c r="H16" s="34">
        <f t="shared" si="2"/>
        <v>68</v>
      </c>
      <c r="I16" s="33">
        <v>2</v>
      </c>
      <c r="J16" s="34">
        <f t="shared" ref="J16:L16" si="9">PRODUCT(I16*34)</f>
        <v>68</v>
      </c>
      <c r="K16" s="33">
        <v>2</v>
      </c>
      <c r="L16" s="34">
        <f t="shared" si="9"/>
        <v>68</v>
      </c>
      <c r="M16" s="33">
        <v>2</v>
      </c>
      <c r="N16" s="34">
        <f t="shared" si="4"/>
        <v>68</v>
      </c>
      <c r="O16" s="33">
        <v>2</v>
      </c>
      <c r="P16" s="34">
        <f t="shared" si="4"/>
        <v>68</v>
      </c>
      <c r="Q16" s="34">
        <f t="shared" si="5"/>
        <v>14</v>
      </c>
      <c r="R16" s="33">
        <f t="shared" si="6"/>
        <v>476</v>
      </c>
      <c r="S16" s="4"/>
      <c r="T16" s="4"/>
      <c r="U16" s="4"/>
      <c r="V16" s="4"/>
      <c r="W16" s="4"/>
    </row>
    <row r="17" spans="1:23" s="5" customFormat="1" x14ac:dyDescent="0.25">
      <c r="A17" s="31" t="s">
        <v>10</v>
      </c>
      <c r="B17" s="32" t="s">
        <v>11</v>
      </c>
      <c r="C17" s="33">
        <v>1</v>
      </c>
      <c r="D17" s="34">
        <f t="shared" si="0"/>
        <v>34</v>
      </c>
      <c r="E17" s="33">
        <v>1</v>
      </c>
      <c r="F17" s="34">
        <f t="shared" si="1"/>
        <v>34</v>
      </c>
      <c r="G17" s="33">
        <v>1</v>
      </c>
      <c r="H17" s="34">
        <f t="shared" si="2"/>
        <v>34</v>
      </c>
      <c r="I17" s="33">
        <v>1</v>
      </c>
      <c r="J17" s="34">
        <f t="shared" ref="J17:L17" si="10">PRODUCT(I17*34)</f>
        <v>34</v>
      </c>
      <c r="K17" s="33">
        <v>1</v>
      </c>
      <c r="L17" s="34">
        <f t="shared" si="10"/>
        <v>34</v>
      </c>
      <c r="M17" s="33">
        <v>1</v>
      </c>
      <c r="N17" s="34">
        <f t="shared" si="4"/>
        <v>34</v>
      </c>
      <c r="O17" s="33">
        <v>1</v>
      </c>
      <c r="P17" s="34">
        <f t="shared" si="4"/>
        <v>34</v>
      </c>
      <c r="Q17" s="34">
        <f t="shared" si="5"/>
        <v>7</v>
      </c>
      <c r="R17" s="33">
        <f t="shared" si="6"/>
        <v>238</v>
      </c>
      <c r="S17" s="4"/>
      <c r="T17" s="4"/>
      <c r="U17" s="4"/>
      <c r="V17" s="4"/>
      <c r="W17" s="4"/>
    </row>
    <row r="18" spans="1:23" s="5" customFormat="1" x14ac:dyDescent="0.25">
      <c r="A18" s="31"/>
      <c r="B18" s="32" t="s">
        <v>12</v>
      </c>
      <c r="C18" s="33">
        <v>1</v>
      </c>
      <c r="D18" s="34">
        <f t="shared" si="0"/>
        <v>34</v>
      </c>
      <c r="E18" s="33">
        <v>1</v>
      </c>
      <c r="F18" s="34">
        <f t="shared" si="1"/>
        <v>34</v>
      </c>
      <c r="G18" s="33">
        <v>1</v>
      </c>
      <c r="H18" s="34">
        <f t="shared" si="2"/>
        <v>34</v>
      </c>
      <c r="I18" s="33">
        <v>1</v>
      </c>
      <c r="J18" s="34">
        <f t="shared" ref="J18:L18" si="11">PRODUCT(I18*34)</f>
        <v>34</v>
      </c>
      <c r="K18" s="33">
        <v>1</v>
      </c>
      <c r="L18" s="34">
        <f t="shared" si="11"/>
        <v>34</v>
      </c>
      <c r="M18" s="33">
        <v>1</v>
      </c>
      <c r="N18" s="34">
        <f t="shared" si="4"/>
        <v>34</v>
      </c>
      <c r="O18" s="33">
        <v>1</v>
      </c>
      <c r="P18" s="34">
        <f t="shared" si="4"/>
        <v>34</v>
      </c>
      <c r="Q18" s="34">
        <f t="shared" si="5"/>
        <v>7</v>
      </c>
      <c r="R18" s="33">
        <f t="shared" si="6"/>
        <v>238</v>
      </c>
      <c r="S18" s="4"/>
      <c r="T18" s="4"/>
      <c r="U18" s="4"/>
      <c r="V18" s="4"/>
      <c r="W18" s="4"/>
    </row>
    <row r="19" spans="1:23" s="5" customFormat="1" ht="25.5" x14ac:dyDescent="0.25">
      <c r="A19" s="35" t="s">
        <v>37</v>
      </c>
      <c r="B19" s="35" t="s">
        <v>37</v>
      </c>
      <c r="C19" s="33"/>
      <c r="D19" s="34"/>
      <c r="E19" s="33"/>
      <c r="F19" s="34"/>
      <c r="G19" s="33"/>
      <c r="H19" s="34"/>
      <c r="I19" s="33"/>
      <c r="J19" s="34"/>
      <c r="K19" s="33"/>
      <c r="L19" s="34"/>
      <c r="M19" s="33"/>
      <c r="N19" s="34"/>
      <c r="O19" s="33"/>
      <c r="P19" s="34"/>
      <c r="Q19" s="34">
        <f t="shared" si="5"/>
        <v>0</v>
      </c>
      <c r="R19" s="33">
        <f t="shared" si="6"/>
        <v>0</v>
      </c>
      <c r="S19" s="4"/>
      <c r="T19" s="4"/>
      <c r="U19" s="4"/>
      <c r="V19" s="4"/>
      <c r="W19" s="4"/>
    </row>
    <row r="20" spans="1:23" s="5" customFormat="1" x14ac:dyDescent="0.25">
      <c r="A20" s="37" t="s">
        <v>13</v>
      </c>
      <c r="B20" s="32" t="s">
        <v>38</v>
      </c>
      <c r="C20" s="33">
        <v>1</v>
      </c>
      <c r="D20" s="34">
        <f t="shared" si="0"/>
        <v>34</v>
      </c>
      <c r="E20" s="33">
        <v>1</v>
      </c>
      <c r="F20" s="34">
        <f t="shared" si="1"/>
        <v>34</v>
      </c>
      <c r="G20" s="33">
        <v>1</v>
      </c>
      <c r="H20" s="34">
        <f t="shared" si="2"/>
        <v>34</v>
      </c>
      <c r="I20" s="33">
        <v>1</v>
      </c>
      <c r="J20" s="34">
        <f t="shared" ref="J20:L20" si="12">PRODUCT(I20*34)</f>
        <v>34</v>
      </c>
      <c r="K20" s="33">
        <v>1</v>
      </c>
      <c r="L20" s="34">
        <f t="shared" si="12"/>
        <v>34</v>
      </c>
      <c r="M20" s="33">
        <v>1</v>
      </c>
      <c r="N20" s="34">
        <f t="shared" si="4"/>
        <v>34</v>
      </c>
      <c r="O20" s="33">
        <v>1</v>
      </c>
      <c r="P20" s="34">
        <f t="shared" si="4"/>
        <v>34</v>
      </c>
      <c r="Q20" s="34">
        <f t="shared" si="5"/>
        <v>7</v>
      </c>
      <c r="R20" s="33">
        <f t="shared" si="6"/>
        <v>238</v>
      </c>
      <c r="S20" s="4"/>
      <c r="T20" s="4"/>
      <c r="U20" s="4"/>
      <c r="V20" s="4"/>
      <c r="W20" s="4"/>
    </row>
    <row r="21" spans="1:23" s="5" customFormat="1" x14ac:dyDescent="0.25">
      <c r="A21" s="35" t="s">
        <v>14</v>
      </c>
      <c r="B21" s="35" t="s">
        <v>14</v>
      </c>
      <c r="C21" s="33">
        <v>2</v>
      </c>
      <c r="D21" s="34">
        <f t="shared" si="0"/>
        <v>68</v>
      </c>
      <c r="E21" s="33">
        <v>2</v>
      </c>
      <c r="F21" s="34">
        <f t="shared" si="1"/>
        <v>68</v>
      </c>
      <c r="G21" s="33">
        <v>2</v>
      </c>
      <c r="H21" s="34">
        <f t="shared" si="2"/>
        <v>68</v>
      </c>
      <c r="I21" s="33">
        <v>2</v>
      </c>
      <c r="J21" s="34">
        <f t="shared" ref="J21:L21" si="13">PRODUCT(I21*34)</f>
        <v>68</v>
      </c>
      <c r="K21" s="33">
        <v>2</v>
      </c>
      <c r="L21" s="34">
        <f t="shared" si="13"/>
        <v>68</v>
      </c>
      <c r="M21" s="33">
        <v>2</v>
      </c>
      <c r="N21" s="34">
        <f t="shared" si="4"/>
        <v>68</v>
      </c>
      <c r="O21" s="33">
        <v>2</v>
      </c>
      <c r="P21" s="34">
        <f t="shared" si="4"/>
        <v>68</v>
      </c>
      <c r="Q21" s="34">
        <f t="shared" si="5"/>
        <v>14</v>
      </c>
      <c r="R21" s="33">
        <f t="shared" si="6"/>
        <v>476</v>
      </c>
      <c r="S21" s="4"/>
      <c r="T21" s="4"/>
      <c r="U21" s="4"/>
      <c r="V21" s="4"/>
      <c r="W21" s="4"/>
    </row>
    <row r="22" spans="1:23" s="9" customFormat="1" ht="15.75" thickBot="1" x14ac:dyDescent="0.3">
      <c r="A22" s="38" t="s">
        <v>15</v>
      </c>
      <c r="B22" s="38"/>
      <c r="C22" s="39">
        <f t="shared" ref="C22:P22" si="14">SUM(C12:C21)</f>
        <v>22</v>
      </c>
      <c r="D22" s="39">
        <f t="shared" si="14"/>
        <v>748</v>
      </c>
      <c r="E22" s="39">
        <f t="shared" si="14"/>
        <v>22</v>
      </c>
      <c r="F22" s="39">
        <f t="shared" si="14"/>
        <v>748</v>
      </c>
      <c r="G22" s="39">
        <f t="shared" si="14"/>
        <v>22</v>
      </c>
      <c r="H22" s="39">
        <f t="shared" si="14"/>
        <v>748</v>
      </c>
      <c r="I22" s="39">
        <f t="shared" si="14"/>
        <v>22</v>
      </c>
      <c r="J22" s="39">
        <f t="shared" si="14"/>
        <v>748</v>
      </c>
      <c r="K22" s="39">
        <f t="shared" si="14"/>
        <v>22</v>
      </c>
      <c r="L22" s="39">
        <f t="shared" si="14"/>
        <v>748</v>
      </c>
      <c r="M22" s="39">
        <f t="shared" si="14"/>
        <v>22</v>
      </c>
      <c r="N22" s="39">
        <f t="shared" si="14"/>
        <v>748</v>
      </c>
      <c r="O22" s="39">
        <f t="shared" si="14"/>
        <v>22</v>
      </c>
      <c r="P22" s="39">
        <f t="shared" si="14"/>
        <v>748</v>
      </c>
      <c r="Q22" s="40">
        <f>C22+E22+G22+O22+I22+K22+M22</f>
        <v>154</v>
      </c>
      <c r="R22" s="41">
        <f>D22+F22+H22+P22+J22+L22+N22</f>
        <v>5236</v>
      </c>
      <c r="S22" s="8"/>
      <c r="T22" s="8"/>
      <c r="U22" s="8"/>
      <c r="V22" s="8"/>
      <c r="W22" s="8"/>
    </row>
    <row r="23" spans="1:23" s="5" customFormat="1" x14ac:dyDescent="0.25">
      <c r="A23" s="42" t="s">
        <v>16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3"/>
      <c r="S23" s="4"/>
      <c r="T23" s="4"/>
      <c r="U23" s="4"/>
      <c r="V23" s="4"/>
      <c r="W23" s="4"/>
    </row>
    <row r="24" spans="1:23" s="5" customFormat="1" ht="16.149999999999999" customHeight="1" x14ac:dyDescent="0.25">
      <c r="A24" s="44" t="s">
        <v>9</v>
      </c>
      <c r="B24" s="45"/>
      <c r="C24" s="46">
        <v>1</v>
      </c>
      <c r="D24" s="46">
        <f>C24*33</f>
        <v>33</v>
      </c>
      <c r="E24" s="46">
        <v>1</v>
      </c>
      <c r="F24" s="46">
        <v>34</v>
      </c>
      <c r="G24" s="46">
        <v>1</v>
      </c>
      <c r="H24" s="46">
        <v>34</v>
      </c>
      <c r="I24" s="46">
        <v>1</v>
      </c>
      <c r="J24" s="46">
        <v>34</v>
      </c>
      <c r="K24" s="46">
        <v>1</v>
      </c>
      <c r="L24" s="46">
        <v>34</v>
      </c>
      <c r="M24" s="46">
        <v>1</v>
      </c>
      <c r="N24" s="46">
        <v>34</v>
      </c>
      <c r="O24" s="46">
        <v>1</v>
      </c>
      <c r="P24" s="46">
        <v>34</v>
      </c>
      <c r="Q24" s="47">
        <f>C24+E24+G24+I24+K24+M24+O24</f>
        <v>7</v>
      </c>
      <c r="R24" s="46">
        <f>D24+F24+H24+J24+L24+N24+P24</f>
        <v>237</v>
      </c>
      <c r="S24" s="4"/>
      <c r="T24" s="4"/>
      <c r="U24" s="4"/>
      <c r="V24" s="4"/>
      <c r="W24" s="4"/>
    </row>
    <row r="25" spans="1:23" s="5" customFormat="1" ht="15.75" thickBot="1" x14ac:dyDescent="0.3">
      <c r="A25" s="48" t="s">
        <v>15</v>
      </c>
      <c r="B25" s="49"/>
      <c r="C25" s="39">
        <f t="shared" ref="C25:R25" si="15">SUM(C24:C24)</f>
        <v>1</v>
      </c>
      <c r="D25" s="39">
        <f t="shared" si="15"/>
        <v>33</v>
      </c>
      <c r="E25" s="39">
        <f t="shared" si="15"/>
        <v>1</v>
      </c>
      <c r="F25" s="39">
        <f t="shared" si="15"/>
        <v>34</v>
      </c>
      <c r="G25" s="39">
        <f t="shared" si="15"/>
        <v>1</v>
      </c>
      <c r="H25" s="39">
        <f t="shared" si="15"/>
        <v>34</v>
      </c>
      <c r="I25" s="39">
        <f t="shared" si="15"/>
        <v>1</v>
      </c>
      <c r="J25" s="39">
        <f t="shared" si="15"/>
        <v>34</v>
      </c>
      <c r="K25" s="39">
        <f t="shared" si="15"/>
        <v>1</v>
      </c>
      <c r="L25" s="39">
        <f t="shared" si="15"/>
        <v>34</v>
      </c>
      <c r="M25" s="39">
        <f t="shared" si="15"/>
        <v>1</v>
      </c>
      <c r="N25" s="39">
        <f t="shared" si="15"/>
        <v>34</v>
      </c>
      <c r="O25" s="39">
        <f t="shared" si="15"/>
        <v>1</v>
      </c>
      <c r="P25" s="39">
        <f t="shared" si="15"/>
        <v>34</v>
      </c>
      <c r="Q25" s="39">
        <f t="shared" si="15"/>
        <v>7</v>
      </c>
      <c r="R25" s="39">
        <f t="shared" si="15"/>
        <v>237</v>
      </c>
      <c r="S25" s="4"/>
      <c r="T25" s="4"/>
      <c r="U25" s="4"/>
      <c r="V25" s="4"/>
      <c r="W25" s="4"/>
    </row>
    <row r="26" spans="1:23" s="5" customFormat="1" x14ac:dyDescent="0.25">
      <c r="A26" s="50" t="s">
        <v>19</v>
      </c>
      <c r="B26" s="51"/>
      <c r="C26" s="3">
        <f t="shared" ref="C26:H26" si="16">C25+C22</f>
        <v>23</v>
      </c>
      <c r="D26" s="3">
        <f t="shared" si="16"/>
        <v>781</v>
      </c>
      <c r="E26" s="3">
        <f t="shared" si="16"/>
        <v>23</v>
      </c>
      <c r="F26" s="3">
        <f t="shared" si="16"/>
        <v>782</v>
      </c>
      <c r="G26" s="3">
        <f t="shared" si="16"/>
        <v>23</v>
      </c>
      <c r="H26" s="3">
        <f t="shared" si="16"/>
        <v>782</v>
      </c>
      <c r="I26" s="3">
        <f t="shared" ref="I26" si="17">I25+I22</f>
        <v>23</v>
      </c>
      <c r="J26" s="3">
        <f t="shared" ref="J26" si="18">J25+J22</f>
        <v>782</v>
      </c>
      <c r="K26" s="3">
        <f t="shared" ref="K26" si="19">K25+K22</f>
        <v>23</v>
      </c>
      <c r="L26" s="3">
        <f t="shared" ref="L26" si="20">L25+L22</f>
        <v>782</v>
      </c>
      <c r="M26" s="3">
        <f t="shared" ref="M26" si="21">M25+M22</f>
        <v>23</v>
      </c>
      <c r="N26" s="3">
        <f t="shared" ref="N26" si="22">N25+N22</f>
        <v>782</v>
      </c>
      <c r="O26" s="3">
        <f t="shared" ref="O26:P26" si="23">O25+O22</f>
        <v>23</v>
      </c>
      <c r="P26" s="3">
        <f t="shared" si="23"/>
        <v>782</v>
      </c>
      <c r="Q26" s="3">
        <f>Q25+Q22</f>
        <v>161</v>
      </c>
      <c r="R26" s="3">
        <f>R25+R22</f>
        <v>5473</v>
      </c>
      <c r="S26" s="4"/>
      <c r="T26" s="4"/>
      <c r="U26" s="4"/>
      <c r="V26" s="4"/>
      <c r="W26" s="4"/>
    </row>
  </sheetData>
  <mergeCells count="26">
    <mergeCell ref="R10:R11"/>
    <mergeCell ref="A11:B11"/>
    <mergeCell ref="A2:B2"/>
    <mergeCell ref="A6:R6"/>
    <mergeCell ref="A7:R7"/>
    <mergeCell ref="A8:A10"/>
    <mergeCell ref="B8:B10"/>
    <mergeCell ref="C8:P8"/>
    <mergeCell ref="Q8:R8"/>
    <mergeCell ref="C9:P9"/>
    <mergeCell ref="Q9:R9"/>
    <mergeCell ref="C10:D10"/>
    <mergeCell ref="A26:B26"/>
    <mergeCell ref="M10:N10"/>
    <mergeCell ref="K10:L10"/>
    <mergeCell ref="I10:J10"/>
    <mergeCell ref="A12:A13"/>
    <mergeCell ref="A17:A18"/>
    <mergeCell ref="A22:B22"/>
    <mergeCell ref="A23:Q23"/>
    <mergeCell ref="A24:B24"/>
    <mergeCell ref="A25:B25"/>
    <mergeCell ref="E10:F10"/>
    <mergeCell ref="G10:H10"/>
    <mergeCell ref="O10:P10"/>
    <mergeCell ref="Q10:Q11"/>
  </mergeCells>
  <pageMargins left="0.7" right="0.7" top="0.75" bottom="0.75" header="0.3" footer="0.3"/>
  <pageSetup paperSize="9" scale="66" orientation="landscape" r:id="rId1"/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zoomScaleNormal="100" workbookViewId="0">
      <selection activeCell="T26" sqref="A1:T26"/>
    </sheetView>
  </sheetViews>
  <sheetFormatPr defaultRowHeight="15" x14ac:dyDescent="0.25"/>
  <cols>
    <col min="1" max="1" width="28.42578125" style="2" customWidth="1"/>
    <col min="2" max="2" width="35.7109375" style="2" customWidth="1"/>
    <col min="3" max="3" width="7.85546875" style="1" customWidth="1"/>
    <col min="4" max="4" width="8.140625" style="1" bestFit="1" customWidth="1"/>
    <col min="5" max="5" width="7.42578125" style="1" customWidth="1"/>
    <col min="6" max="6" width="8.140625" style="1" bestFit="1" customWidth="1"/>
    <col min="7" max="7" width="7.28515625" style="1" customWidth="1"/>
    <col min="8" max="8" width="8.140625" style="1" bestFit="1" customWidth="1"/>
    <col min="9" max="9" width="7.5703125" style="1" customWidth="1"/>
    <col min="10" max="10" width="10" style="1" customWidth="1"/>
    <col min="11" max="11" width="7.5703125" style="1" customWidth="1"/>
    <col min="12" max="12" width="10" style="1" customWidth="1"/>
    <col min="13" max="13" width="7.5703125" style="1" customWidth="1"/>
    <col min="14" max="14" width="10" style="1" customWidth="1"/>
    <col min="15" max="15" width="7.5703125" style="1" customWidth="1"/>
    <col min="16" max="16" width="10" style="1" customWidth="1"/>
    <col min="17" max="17" width="7.5703125" style="1" customWidth="1"/>
    <col min="18" max="18" width="10" style="1" customWidth="1"/>
    <col min="19" max="19" width="8.5703125" style="1" customWidth="1"/>
    <col min="20" max="20" width="7.5703125" style="1" customWidth="1"/>
    <col min="21" max="21" width="10" style="1" bestFit="1" customWidth="1"/>
    <col min="22" max="25" width="9.140625" style="1"/>
  </cols>
  <sheetData>
    <row r="1" spans="1:25" x14ac:dyDescent="0.25">
      <c r="A1" s="10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5" s="5" customFormat="1" ht="15.75" x14ac:dyDescent="0.25">
      <c r="A2" s="12" t="s">
        <v>26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 t="s">
        <v>22</v>
      </c>
      <c r="U2" s="4"/>
      <c r="V2" s="4"/>
      <c r="W2" s="4"/>
      <c r="X2" s="4"/>
      <c r="Y2" s="4"/>
    </row>
    <row r="3" spans="1:25" s="5" customFormat="1" ht="15.75" x14ac:dyDescent="0.25">
      <c r="A3" s="15" t="s">
        <v>27</v>
      </c>
      <c r="B3" s="16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7" t="s">
        <v>24</v>
      </c>
      <c r="U3" s="4"/>
      <c r="V3" s="4"/>
      <c r="W3" s="4"/>
      <c r="X3" s="4"/>
      <c r="Y3" s="4"/>
    </row>
    <row r="4" spans="1:25" s="5" customFormat="1" ht="15.75" x14ac:dyDescent="0.25">
      <c r="A4" s="18" t="s">
        <v>28</v>
      </c>
      <c r="B4" s="16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9" t="s">
        <v>25</v>
      </c>
      <c r="U4" s="4"/>
      <c r="V4" s="4"/>
      <c r="W4" s="4"/>
      <c r="X4" s="4"/>
      <c r="Y4" s="4"/>
    </row>
    <row r="5" spans="1:25" s="5" customFormat="1" ht="15.75" x14ac:dyDescent="0.25">
      <c r="A5" s="15" t="s">
        <v>29</v>
      </c>
      <c r="B5" s="1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7" t="s">
        <v>23</v>
      </c>
      <c r="U5" s="4"/>
      <c r="V5" s="4"/>
      <c r="W5" s="4"/>
      <c r="X5" s="4"/>
      <c r="Y5" s="4"/>
    </row>
    <row r="6" spans="1:25" s="5" customFormat="1" ht="23.25" x14ac:dyDescent="0.35">
      <c r="A6" s="20" t="s">
        <v>30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4"/>
      <c r="V6" s="4"/>
      <c r="W6" s="4"/>
      <c r="X6" s="4"/>
      <c r="Y6" s="4"/>
    </row>
    <row r="7" spans="1:25" s="5" customFormat="1" ht="23.25" x14ac:dyDescent="0.3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4"/>
      <c r="V7" s="4"/>
      <c r="W7" s="4"/>
      <c r="X7" s="4"/>
      <c r="Y7" s="4"/>
    </row>
    <row r="8" spans="1:25" s="5" customFormat="1" ht="14.45" customHeight="1" x14ac:dyDescent="0.25">
      <c r="A8" s="22" t="s">
        <v>0</v>
      </c>
      <c r="B8" s="22" t="s">
        <v>1</v>
      </c>
      <c r="C8" s="23" t="s">
        <v>17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  <c r="S8" s="26"/>
      <c r="T8" s="26"/>
      <c r="U8" s="4"/>
      <c r="V8" s="4"/>
      <c r="W8" s="4"/>
      <c r="X8" s="4"/>
      <c r="Y8" s="4"/>
    </row>
    <row r="9" spans="1:25" s="5" customFormat="1" ht="14.45" customHeight="1" x14ac:dyDescent="0.25">
      <c r="A9" s="22"/>
      <c r="B9" s="22"/>
      <c r="C9" s="23" t="s">
        <v>18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5"/>
      <c r="S9" s="22" t="s">
        <v>21</v>
      </c>
      <c r="T9" s="22"/>
      <c r="U9" s="4"/>
      <c r="V9" s="4"/>
      <c r="W9" s="4"/>
      <c r="X9" s="4"/>
      <c r="Y9" s="4"/>
    </row>
    <row r="10" spans="1:25" s="5" customFormat="1" x14ac:dyDescent="0.25">
      <c r="A10" s="22"/>
      <c r="B10" s="22"/>
      <c r="C10" s="23" t="s">
        <v>58</v>
      </c>
      <c r="D10" s="25"/>
      <c r="E10" s="23" t="s">
        <v>59</v>
      </c>
      <c r="F10" s="25"/>
      <c r="G10" s="23" t="s">
        <v>60</v>
      </c>
      <c r="H10" s="25"/>
      <c r="I10" s="23" t="s">
        <v>61</v>
      </c>
      <c r="J10" s="25"/>
      <c r="K10" s="23" t="s">
        <v>62</v>
      </c>
      <c r="L10" s="25"/>
      <c r="M10" s="23" t="s">
        <v>63</v>
      </c>
      <c r="N10" s="25"/>
      <c r="O10" s="23" t="s">
        <v>64</v>
      </c>
      <c r="P10" s="25"/>
      <c r="Q10" s="23" t="s">
        <v>65</v>
      </c>
      <c r="R10" s="25"/>
      <c r="S10" s="27" t="s">
        <v>20</v>
      </c>
      <c r="T10" s="27" t="s">
        <v>41</v>
      </c>
      <c r="U10" s="4"/>
      <c r="V10" s="4"/>
      <c r="W10" s="4"/>
      <c r="X10" s="4"/>
      <c r="Y10" s="4"/>
    </row>
    <row r="11" spans="1:25" s="7" customFormat="1" ht="12.75" x14ac:dyDescent="0.2">
      <c r="A11" s="28" t="s">
        <v>2</v>
      </c>
      <c r="B11" s="28"/>
      <c r="C11" s="29" t="s">
        <v>40</v>
      </c>
      <c r="D11" s="29" t="s">
        <v>39</v>
      </c>
      <c r="E11" s="29" t="s">
        <v>40</v>
      </c>
      <c r="F11" s="29" t="s">
        <v>39</v>
      </c>
      <c r="G11" s="29" t="s">
        <v>40</v>
      </c>
      <c r="H11" s="29" t="s">
        <v>39</v>
      </c>
      <c r="I11" s="29" t="s">
        <v>40</v>
      </c>
      <c r="J11" s="29" t="s">
        <v>39</v>
      </c>
      <c r="K11" s="29" t="s">
        <v>40</v>
      </c>
      <c r="L11" s="29" t="s">
        <v>39</v>
      </c>
      <c r="M11" s="29" t="s">
        <v>40</v>
      </c>
      <c r="N11" s="29" t="s">
        <v>39</v>
      </c>
      <c r="O11" s="29" t="s">
        <v>40</v>
      </c>
      <c r="P11" s="29" t="s">
        <v>39</v>
      </c>
      <c r="Q11" s="29" t="s">
        <v>40</v>
      </c>
      <c r="R11" s="29" t="s">
        <v>39</v>
      </c>
      <c r="S11" s="30"/>
      <c r="T11" s="30"/>
      <c r="U11" s="6"/>
      <c r="V11" s="6"/>
      <c r="W11" s="6"/>
      <c r="X11" s="6"/>
      <c r="Y11" s="6"/>
    </row>
    <row r="12" spans="1:25" s="5" customFormat="1" x14ac:dyDescent="0.25">
      <c r="A12" s="31" t="s">
        <v>3</v>
      </c>
      <c r="B12" s="32" t="s">
        <v>4</v>
      </c>
      <c r="C12" s="33">
        <v>5</v>
      </c>
      <c r="D12" s="34">
        <f>C12*33</f>
        <v>165</v>
      </c>
      <c r="E12" s="33">
        <v>5</v>
      </c>
      <c r="F12" s="34">
        <f>E12*34</f>
        <v>170</v>
      </c>
      <c r="G12" s="33">
        <v>5</v>
      </c>
      <c r="H12" s="34">
        <f>G12*34</f>
        <v>170</v>
      </c>
      <c r="I12" s="33">
        <v>5</v>
      </c>
      <c r="J12" s="34">
        <f>PRODUCT(I12*34)</f>
        <v>170</v>
      </c>
      <c r="K12" s="33">
        <v>5</v>
      </c>
      <c r="L12" s="34">
        <f>PRODUCT(K12*34)</f>
        <v>170</v>
      </c>
      <c r="M12" s="33">
        <v>5</v>
      </c>
      <c r="N12" s="34">
        <f>PRODUCT(M12*34)</f>
        <v>170</v>
      </c>
      <c r="O12" s="33">
        <v>5</v>
      </c>
      <c r="P12" s="34">
        <f>PRODUCT(O12*34)</f>
        <v>170</v>
      </c>
      <c r="Q12" s="33">
        <v>5</v>
      </c>
      <c r="R12" s="34">
        <f>PRODUCT(Q12*34)</f>
        <v>170</v>
      </c>
      <c r="S12" s="34">
        <f>C12+E12+G12+Q12+I12+K12+M12+O12</f>
        <v>40</v>
      </c>
      <c r="T12" s="33">
        <f>D12+F12+H12+R12+J12+L12+N12+P12</f>
        <v>1355</v>
      </c>
      <c r="U12" s="4"/>
      <c r="V12" s="4"/>
      <c r="W12" s="4"/>
      <c r="X12" s="4"/>
      <c r="Y12" s="4"/>
    </row>
    <row r="13" spans="1:25" s="5" customFormat="1" x14ac:dyDescent="0.25">
      <c r="A13" s="31"/>
      <c r="B13" s="32" t="s">
        <v>5</v>
      </c>
      <c r="C13" s="33">
        <v>4</v>
      </c>
      <c r="D13" s="34">
        <f t="shared" ref="D13:D21" si="0">C13*33</f>
        <v>132</v>
      </c>
      <c r="E13" s="33">
        <v>4</v>
      </c>
      <c r="F13" s="34">
        <f t="shared" ref="F13:F21" si="1">E13*34</f>
        <v>136</v>
      </c>
      <c r="G13" s="33">
        <v>4</v>
      </c>
      <c r="H13" s="34">
        <f t="shared" ref="H13:H21" si="2">G13*34</f>
        <v>136</v>
      </c>
      <c r="I13" s="33">
        <v>4</v>
      </c>
      <c r="J13" s="34">
        <f t="shared" ref="J13" si="3">PRODUCT(I13*34)</f>
        <v>136</v>
      </c>
      <c r="K13" s="33">
        <v>4</v>
      </c>
      <c r="L13" s="34">
        <f t="shared" ref="L13:N13" si="4">PRODUCT(K13*34)</f>
        <v>136</v>
      </c>
      <c r="M13" s="33">
        <v>4</v>
      </c>
      <c r="N13" s="34">
        <f t="shared" si="4"/>
        <v>136</v>
      </c>
      <c r="O13" s="33">
        <v>4</v>
      </c>
      <c r="P13" s="34">
        <f t="shared" ref="P13:R21" si="5">PRODUCT(O13*34)</f>
        <v>136</v>
      </c>
      <c r="Q13" s="33">
        <v>4</v>
      </c>
      <c r="R13" s="34">
        <f t="shared" si="5"/>
        <v>136</v>
      </c>
      <c r="S13" s="34">
        <f t="shared" ref="S13:S22" si="6">C13+E13+G13+Q13+I13+K13+M13+O13</f>
        <v>32</v>
      </c>
      <c r="T13" s="33">
        <f t="shared" ref="T13:T21" si="7">D13+F13+H13+R13+J13+L13+N13+P13</f>
        <v>1084</v>
      </c>
      <c r="U13" s="4"/>
      <c r="V13" s="4"/>
      <c r="W13" s="4"/>
      <c r="X13" s="4"/>
      <c r="Y13" s="4"/>
    </row>
    <row r="14" spans="1:25" s="5" customFormat="1" x14ac:dyDescent="0.25">
      <c r="A14" s="35" t="s">
        <v>6</v>
      </c>
      <c r="B14" s="35" t="s">
        <v>7</v>
      </c>
      <c r="C14" s="33">
        <v>2</v>
      </c>
      <c r="D14" s="34"/>
      <c r="E14" s="33">
        <v>2</v>
      </c>
      <c r="F14" s="34">
        <f t="shared" si="1"/>
        <v>68</v>
      </c>
      <c r="G14" s="33">
        <v>2</v>
      </c>
      <c r="H14" s="34">
        <f t="shared" si="2"/>
        <v>68</v>
      </c>
      <c r="I14" s="33">
        <v>2</v>
      </c>
      <c r="J14" s="34">
        <f t="shared" ref="J14" si="8">PRODUCT(I14*34)</f>
        <v>68</v>
      </c>
      <c r="K14" s="33">
        <v>2</v>
      </c>
      <c r="L14" s="34">
        <f t="shared" ref="L14:N14" si="9">PRODUCT(K14*34)</f>
        <v>68</v>
      </c>
      <c r="M14" s="33">
        <v>2</v>
      </c>
      <c r="N14" s="34">
        <f t="shared" si="9"/>
        <v>68</v>
      </c>
      <c r="O14" s="33">
        <v>2</v>
      </c>
      <c r="P14" s="34">
        <f t="shared" si="5"/>
        <v>68</v>
      </c>
      <c r="Q14" s="33">
        <v>2</v>
      </c>
      <c r="R14" s="34">
        <f t="shared" si="5"/>
        <v>68</v>
      </c>
      <c r="S14" s="34">
        <f t="shared" si="6"/>
        <v>16</v>
      </c>
      <c r="T14" s="33">
        <f t="shared" si="7"/>
        <v>476</v>
      </c>
      <c r="U14" s="4"/>
      <c r="V14" s="4"/>
      <c r="W14" s="4"/>
      <c r="X14" s="4"/>
      <c r="Y14" s="4"/>
    </row>
    <row r="15" spans="1:25" s="5" customFormat="1" x14ac:dyDescent="0.25">
      <c r="A15" s="35" t="s">
        <v>8</v>
      </c>
      <c r="B15" s="36" t="s">
        <v>9</v>
      </c>
      <c r="C15" s="33">
        <v>4</v>
      </c>
      <c r="D15" s="34">
        <f t="shared" si="0"/>
        <v>132</v>
      </c>
      <c r="E15" s="33">
        <v>4</v>
      </c>
      <c r="F15" s="34">
        <f t="shared" si="1"/>
        <v>136</v>
      </c>
      <c r="G15" s="33">
        <v>4</v>
      </c>
      <c r="H15" s="34">
        <f t="shared" si="2"/>
        <v>136</v>
      </c>
      <c r="I15" s="33">
        <v>4</v>
      </c>
      <c r="J15" s="34">
        <f t="shared" ref="J15" si="10">PRODUCT(I15*34)</f>
        <v>136</v>
      </c>
      <c r="K15" s="33">
        <v>4</v>
      </c>
      <c r="L15" s="34">
        <f t="shared" ref="L15:N15" si="11">PRODUCT(K15*34)</f>
        <v>136</v>
      </c>
      <c r="M15" s="33">
        <v>4</v>
      </c>
      <c r="N15" s="34">
        <f t="shared" si="11"/>
        <v>136</v>
      </c>
      <c r="O15" s="33">
        <v>4</v>
      </c>
      <c r="P15" s="34">
        <f t="shared" si="5"/>
        <v>136</v>
      </c>
      <c r="Q15" s="33">
        <v>4</v>
      </c>
      <c r="R15" s="34">
        <f t="shared" si="5"/>
        <v>136</v>
      </c>
      <c r="S15" s="34">
        <f t="shared" si="6"/>
        <v>32</v>
      </c>
      <c r="T15" s="33">
        <f t="shared" si="7"/>
        <v>1084</v>
      </c>
      <c r="U15" s="4"/>
      <c r="V15" s="4"/>
      <c r="W15" s="4"/>
      <c r="X15" s="4"/>
      <c r="Y15" s="4"/>
    </row>
    <row r="16" spans="1:25" s="5" customFormat="1" ht="25.5" customHeight="1" x14ac:dyDescent="0.25">
      <c r="A16" s="36" t="s">
        <v>36</v>
      </c>
      <c r="B16" s="35" t="s">
        <v>35</v>
      </c>
      <c r="C16" s="33">
        <v>2</v>
      </c>
      <c r="D16" s="34">
        <f t="shared" si="0"/>
        <v>66</v>
      </c>
      <c r="E16" s="33">
        <v>2</v>
      </c>
      <c r="F16" s="34">
        <f t="shared" si="1"/>
        <v>68</v>
      </c>
      <c r="G16" s="33">
        <v>2</v>
      </c>
      <c r="H16" s="34">
        <f t="shared" si="2"/>
        <v>68</v>
      </c>
      <c r="I16" s="33">
        <v>2</v>
      </c>
      <c r="J16" s="34">
        <f t="shared" ref="J16" si="12">PRODUCT(I16*34)</f>
        <v>68</v>
      </c>
      <c r="K16" s="33">
        <v>2</v>
      </c>
      <c r="L16" s="34">
        <f t="shared" ref="L16:N16" si="13">PRODUCT(K16*34)</f>
        <v>68</v>
      </c>
      <c r="M16" s="33">
        <v>2</v>
      </c>
      <c r="N16" s="34">
        <f t="shared" si="13"/>
        <v>68</v>
      </c>
      <c r="O16" s="33">
        <v>2</v>
      </c>
      <c r="P16" s="34">
        <f t="shared" si="5"/>
        <v>68</v>
      </c>
      <c r="Q16" s="33">
        <v>2</v>
      </c>
      <c r="R16" s="34">
        <f t="shared" si="5"/>
        <v>68</v>
      </c>
      <c r="S16" s="34">
        <f t="shared" si="6"/>
        <v>16</v>
      </c>
      <c r="T16" s="33">
        <f t="shared" si="7"/>
        <v>542</v>
      </c>
      <c r="U16" s="4"/>
      <c r="V16" s="4"/>
      <c r="W16" s="4"/>
      <c r="X16" s="4"/>
      <c r="Y16" s="4"/>
    </row>
    <row r="17" spans="1:25" s="5" customFormat="1" x14ac:dyDescent="0.25">
      <c r="A17" s="31" t="s">
        <v>10</v>
      </c>
      <c r="B17" s="32" t="s">
        <v>11</v>
      </c>
      <c r="C17" s="33">
        <v>1</v>
      </c>
      <c r="D17" s="34">
        <f t="shared" si="0"/>
        <v>33</v>
      </c>
      <c r="E17" s="33">
        <v>1</v>
      </c>
      <c r="F17" s="34">
        <f t="shared" si="1"/>
        <v>34</v>
      </c>
      <c r="G17" s="33">
        <v>1</v>
      </c>
      <c r="H17" s="34">
        <f t="shared" si="2"/>
        <v>34</v>
      </c>
      <c r="I17" s="33">
        <v>1</v>
      </c>
      <c r="J17" s="34">
        <f t="shared" ref="J17" si="14">PRODUCT(I17*34)</f>
        <v>34</v>
      </c>
      <c r="K17" s="33">
        <v>1</v>
      </c>
      <c r="L17" s="34">
        <f t="shared" ref="L17:N17" si="15">PRODUCT(K17*34)</f>
        <v>34</v>
      </c>
      <c r="M17" s="33">
        <v>1</v>
      </c>
      <c r="N17" s="34">
        <f t="shared" si="15"/>
        <v>34</v>
      </c>
      <c r="O17" s="33">
        <v>1</v>
      </c>
      <c r="P17" s="34">
        <f t="shared" si="5"/>
        <v>34</v>
      </c>
      <c r="Q17" s="33">
        <v>1</v>
      </c>
      <c r="R17" s="34">
        <f t="shared" si="5"/>
        <v>34</v>
      </c>
      <c r="S17" s="34">
        <f t="shared" si="6"/>
        <v>8</v>
      </c>
      <c r="T17" s="33">
        <f t="shared" si="7"/>
        <v>271</v>
      </c>
      <c r="U17" s="4"/>
      <c r="V17" s="4"/>
      <c r="W17" s="4"/>
      <c r="X17" s="4"/>
      <c r="Y17" s="4"/>
    </row>
    <row r="18" spans="1:25" s="5" customFormat="1" x14ac:dyDescent="0.25">
      <c r="A18" s="31"/>
      <c r="B18" s="32" t="s">
        <v>12</v>
      </c>
      <c r="C18" s="33">
        <v>1</v>
      </c>
      <c r="D18" s="34">
        <f t="shared" si="0"/>
        <v>33</v>
      </c>
      <c r="E18" s="33">
        <v>1</v>
      </c>
      <c r="F18" s="34">
        <f t="shared" si="1"/>
        <v>34</v>
      </c>
      <c r="G18" s="33">
        <v>1</v>
      </c>
      <c r="H18" s="34">
        <f t="shared" si="2"/>
        <v>34</v>
      </c>
      <c r="I18" s="33">
        <v>1</v>
      </c>
      <c r="J18" s="34">
        <f t="shared" ref="J18" si="16">PRODUCT(I18*34)</f>
        <v>34</v>
      </c>
      <c r="K18" s="33">
        <v>1</v>
      </c>
      <c r="L18" s="34">
        <f t="shared" ref="L18:N18" si="17">PRODUCT(K18*34)</f>
        <v>34</v>
      </c>
      <c r="M18" s="33">
        <v>1</v>
      </c>
      <c r="N18" s="34">
        <f t="shared" si="17"/>
        <v>34</v>
      </c>
      <c r="O18" s="33">
        <v>1</v>
      </c>
      <c r="P18" s="34">
        <f t="shared" si="5"/>
        <v>34</v>
      </c>
      <c r="Q18" s="33">
        <v>1</v>
      </c>
      <c r="R18" s="34">
        <f t="shared" si="5"/>
        <v>34</v>
      </c>
      <c r="S18" s="34">
        <f t="shared" si="6"/>
        <v>8</v>
      </c>
      <c r="T18" s="33">
        <f t="shared" si="7"/>
        <v>271</v>
      </c>
      <c r="U18" s="4"/>
      <c r="V18" s="4"/>
      <c r="W18" s="4"/>
      <c r="X18" s="4"/>
      <c r="Y18" s="4"/>
    </row>
    <row r="19" spans="1:25" s="5" customFormat="1" ht="25.5" x14ac:dyDescent="0.25">
      <c r="A19" s="35" t="s">
        <v>37</v>
      </c>
      <c r="B19" s="35" t="s">
        <v>37</v>
      </c>
      <c r="C19" s="33"/>
      <c r="D19" s="34"/>
      <c r="E19" s="33"/>
      <c r="F19" s="34"/>
      <c r="G19" s="33"/>
      <c r="H19" s="34"/>
      <c r="I19" s="33"/>
      <c r="J19" s="34"/>
      <c r="K19" s="33"/>
      <c r="L19" s="34"/>
      <c r="M19" s="33"/>
      <c r="N19" s="34"/>
      <c r="O19" s="33"/>
      <c r="P19" s="34"/>
      <c r="Q19" s="33"/>
      <c r="R19" s="34"/>
      <c r="S19" s="34"/>
      <c r="T19" s="33">
        <f t="shared" si="7"/>
        <v>0</v>
      </c>
      <c r="U19" s="4"/>
      <c r="V19" s="4"/>
      <c r="W19" s="4"/>
      <c r="X19" s="4"/>
      <c r="Y19" s="4"/>
    </row>
    <row r="20" spans="1:25" s="5" customFormat="1" x14ac:dyDescent="0.25">
      <c r="A20" s="37" t="s">
        <v>13</v>
      </c>
      <c r="B20" s="32" t="s">
        <v>38</v>
      </c>
      <c r="C20" s="33">
        <v>1</v>
      </c>
      <c r="D20" s="34">
        <f t="shared" si="0"/>
        <v>33</v>
      </c>
      <c r="E20" s="33">
        <v>1</v>
      </c>
      <c r="F20" s="34">
        <f t="shared" si="1"/>
        <v>34</v>
      </c>
      <c r="G20" s="33">
        <v>1</v>
      </c>
      <c r="H20" s="34">
        <f t="shared" si="2"/>
        <v>34</v>
      </c>
      <c r="I20" s="33">
        <v>1</v>
      </c>
      <c r="J20" s="34">
        <f t="shared" ref="J20" si="18">PRODUCT(I20*34)</f>
        <v>34</v>
      </c>
      <c r="K20" s="33">
        <v>1</v>
      </c>
      <c r="L20" s="34">
        <f t="shared" ref="L20:N20" si="19">PRODUCT(K20*34)</f>
        <v>34</v>
      </c>
      <c r="M20" s="33">
        <v>1</v>
      </c>
      <c r="N20" s="34">
        <f t="shared" si="19"/>
        <v>34</v>
      </c>
      <c r="O20" s="33">
        <v>1</v>
      </c>
      <c r="P20" s="34">
        <f t="shared" si="5"/>
        <v>34</v>
      </c>
      <c r="Q20" s="33">
        <v>1</v>
      </c>
      <c r="R20" s="34">
        <f t="shared" si="5"/>
        <v>34</v>
      </c>
      <c r="S20" s="34">
        <f t="shared" si="6"/>
        <v>8</v>
      </c>
      <c r="T20" s="33">
        <f t="shared" si="7"/>
        <v>271</v>
      </c>
      <c r="U20" s="4"/>
      <c r="V20" s="4"/>
      <c r="W20" s="4"/>
      <c r="X20" s="4"/>
      <c r="Y20" s="4"/>
    </row>
    <row r="21" spans="1:25" s="5" customFormat="1" x14ac:dyDescent="0.25">
      <c r="A21" s="35" t="s">
        <v>14</v>
      </c>
      <c r="B21" s="35" t="s">
        <v>14</v>
      </c>
      <c r="C21" s="33">
        <v>2</v>
      </c>
      <c r="D21" s="34">
        <f t="shared" si="0"/>
        <v>66</v>
      </c>
      <c r="E21" s="33">
        <v>2</v>
      </c>
      <c r="F21" s="34">
        <f t="shared" si="1"/>
        <v>68</v>
      </c>
      <c r="G21" s="33">
        <v>2</v>
      </c>
      <c r="H21" s="34">
        <f t="shared" si="2"/>
        <v>68</v>
      </c>
      <c r="I21" s="33">
        <v>2</v>
      </c>
      <c r="J21" s="34">
        <f t="shared" ref="J21" si="20">PRODUCT(I21*34)</f>
        <v>68</v>
      </c>
      <c r="K21" s="33">
        <v>2</v>
      </c>
      <c r="L21" s="34">
        <f t="shared" ref="L21:N21" si="21">PRODUCT(K21*34)</f>
        <v>68</v>
      </c>
      <c r="M21" s="33">
        <v>2</v>
      </c>
      <c r="N21" s="34">
        <f t="shared" si="21"/>
        <v>68</v>
      </c>
      <c r="O21" s="33">
        <v>2</v>
      </c>
      <c r="P21" s="34">
        <f t="shared" si="5"/>
        <v>68</v>
      </c>
      <c r="Q21" s="33">
        <v>2</v>
      </c>
      <c r="R21" s="34">
        <f t="shared" si="5"/>
        <v>68</v>
      </c>
      <c r="S21" s="34">
        <f t="shared" si="6"/>
        <v>16</v>
      </c>
      <c r="T21" s="33">
        <f t="shared" si="7"/>
        <v>542</v>
      </c>
      <c r="U21" s="4"/>
      <c r="V21" s="4"/>
      <c r="W21" s="4"/>
      <c r="X21" s="4"/>
      <c r="Y21" s="4"/>
    </row>
    <row r="22" spans="1:25" s="9" customFormat="1" ht="15.75" thickBot="1" x14ac:dyDescent="0.3">
      <c r="A22" s="38" t="s">
        <v>15</v>
      </c>
      <c r="B22" s="38"/>
      <c r="C22" s="39">
        <f t="shared" ref="C22:R22" si="22">SUM(C12:C21)</f>
        <v>22</v>
      </c>
      <c r="D22" s="39">
        <f t="shared" si="22"/>
        <v>660</v>
      </c>
      <c r="E22" s="39">
        <f t="shared" si="22"/>
        <v>22</v>
      </c>
      <c r="F22" s="39">
        <f t="shared" si="22"/>
        <v>748</v>
      </c>
      <c r="G22" s="39">
        <f t="shared" si="22"/>
        <v>22</v>
      </c>
      <c r="H22" s="39">
        <f t="shared" si="22"/>
        <v>748</v>
      </c>
      <c r="I22" s="39">
        <f t="shared" si="22"/>
        <v>22</v>
      </c>
      <c r="J22" s="39">
        <f t="shared" si="22"/>
        <v>748</v>
      </c>
      <c r="K22" s="39">
        <f t="shared" si="22"/>
        <v>22</v>
      </c>
      <c r="L22" s="39">
        <f t="shared" si="22"/>
        <v>748</v>
      </c>
      <c r="M22" s="39">
        <f t="shared" si="22"/>
        <v>22</v>
      </c>
      <c r="N22" s="39">
        <f t="shared" si="22"/>
        <v>748</v>
      </c>
      <c r="O22" s="39">
        <f t="shared" si="22"/>
        <v>22</v>
      </c>
      <c r="P22" s="39">
        <f t="shared" si="22"/>
        <v>748</v>
      </c>
      <c r="Q22" s="39">
        <f t="shared" si="22"/>
        <v>22</v>
      </c>
      <c r="R22" s="39">
        <f t="shared" si="22"/>
        <v>748</v>
      </c>
      <c r="S22" s="40">
        <f t="shared" si="6"/>
        <v>176</v>
      </c>
      <c r="T22" s="41">
        <f>D22+F22+H22+R22+J22+L22+N22+P22</f>
        <v>5896</v>
      </c>
      <c r="U22" s="8"/>
      <c r="V22" s="8"/>
      <c r="W22" s="8"/>
      <c r="X22" s="8"/>
      <c r="Y22" s="8"/>
    </row>
    <row r="23" spans="1:25" s="5" customFormat="1" x14ac:dyDescent="0.25">
      <c r="A23" s="42" t="s">
        <v>16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3"/>
      <c r="U23" s="4"/>
      <c r="V23" s="4"/>
      <c r="W23" s="4"/>
      <c r="X23" s="4"/>
      <c r="Y23" s="4"/>
    </row>
    <row r="24" spans="1:25" s="5" customFormat="1" ht="16.149999999999999" customHeight="1" x14ac:dyDescent="0.25">
      <c r="A24" s="44" t="s">
        <v>9</v>
      </c>
      <c r="B24" s="45"/>
      <c r="C24" s="46">
        <v>1</v>
      </c>
      <c r="D24" s="46">
        <f>C24*34</f>
        <v>34</v>
      </c>
      <c r="E24" s="46">
        <v>1</v>
      </c>
      <c r="F24" s="46">
        <v>34</v>
      </c>
      <c r="G24" s="46">
        <v>1</v>
      </c>
      <c r="H24" s="46">
        <v>34</v>
      </c>
      <c r="I24" s="46">
        <v>1</v>
      </c>
      <c r="J24" s="46">
        <v>34</v>
      </c>
      <c r="K24" s="46">
        <v>1</v>
      </c>
      <c r="L24" s="46">
        <v>34</v>
      </c>
      <c r="M24" s="46">
        <v>1</v>
      </c>
      <c r="N24" s="46">
        <v>34</v>
      </c>
      <c r="O24" s="46">
        <v>1</v>
      </c>
      <c r="P24" s="46">
        <v>34</v>
      </c>
      <c r="Q24" s="46">
        <v>1</v>
      </c>
      <c r="R24" s="46">
        <v>34</v>
      </c>
      <c r="S24" s="47">
        <f>C24+E24+G24+I24+K24+M24+O24+Q24</f>
        <v>8</v>
      </c>
      <c r="T24" s="46">
        <f>D24+F24+H24+J24+L24+N24+P24+R24</f>
        <v>272</v>
      </c>
      <c r="U24" s="4"/>
      <c r="V24" s="4"/>
      <c r="W24" s="4"/>
      <c r="X24" s="4"/>
      <c r="Y24" s="4"/>
    </row>
    <row r="25" spans="1:25" s="5" customFormat="1" ht="15.75" thickBot="1" x14ac:dyDescent="0.3">
      <c r="A25" s="48" t="s">
        <v>15</v>
      </c>
      <c r="B25" s="49"/>
      <c r="C25" s="39">
        <f t="shared" ref="C25:H25" si="23">SUM(C24:C24)</f>
        <v>1</v>
      </c>
      <c r="D25" s="39">
        <f t="shared" si="23"/>
        <v>34</v>
      </c>
      <c r="E25" s="39">
        <f t="shared" si="23"/>
        <v>1</v>
      </c>
      <c r="F25" s="39">
        <f t="shared" si="23"/>
        <v>34</v>
      </c>
      <c r="G25" s="39">
        <f t="shared" si="23"/>
        <v>1</v>
      </c>
      <c r="H25" s="39">
        <f t="shared" si="23"/>
        <v>34</v>
      </c>
      <c r="I25" s="39">
        <f t="shared" ref="I25:R25" si="24">SUM(I24:I24)</f>
        <v>1</v>
      </c>
      <c r="J25" s="39">
        <f t="shared" si="24"/>
        <v>34</v>
      </c>
      <c r="K25" s="39">
        <f t="shared" si="24"/>
        <v>1</v>
      </c>
      <c r="L25" s="39">
        <f t="shared" si="24"/>
        <v>34</v>
      </c>
      <c r="M25" s="39">
        <f t="shared" si="24"/>
        <v>1</v>
      </c>
      <c r="N25" s="39">
        <f t="shared" si="24"/>
        <v>34</v>
      </c>
      <c r="O25" s="39">
        <f t="shared" si="24"/>
        <v>1</v>
      </c>
      <c r="P25" s="39">
        <f t="shared" si="24"/>
        <v>34</v>
      </c>
      <c r="Q25" s="39">
        <f t="shared" si="24"/>
        <v>1</v>
      </c>
      <c r="R25" s="39">
        <f t="shared" si="24"/>
        <v>34</v>
      </c>
      <c r="S25" s="39">
        <f>SUM(S24:S24)</f>
        <v>8</v>
      </c>
      <c r="T25" s="39">
        <f>SUM(T24:T24)</f>
        <v>272</v>
      </c>
      <c r="U25" s="4"/>
      <c r="V25" s="4"/>
      <c r="W25" s="4"/>
      <c r="X25" s="4"/>
      <c r="Y25" s="4"/>
    </row>
    <row r="26" spans="1:25" s="5" customFormat="1" x14ac:dyDescent="0.25">
      <c r="A26" s="50" t="s">
        <v>19</v>
      </c>
      <c r="B26" s="51"/>
      <c r="C26" s="3">
        <f t="shared" ref="C26:H26" si="25">C25+C22</f>
        <v>23</v>
      </c>
      <c r="D26" s="3">
        <f t="shared" si="25"/>
        <v>694</v>
      </c>
      <c r="E26" s="3">
        <f t="shared" si="25"/>
        <v>23</v>
      </c>
      <c r="F26" s="3">
        <f t="shared" si="25"/>
        <v>782</v>
      </c>
      <c r="G26" s="3">
        <f t="shared" si="25"/>
        <v>23</v>
      </c>
      <c r="H26" s="3">
        <f t="shared" si="25"/>
        <v>782</v>
      </c>
      <c r="I26" s="3">
        <f t="shared" ref="I26" si="26">I25+I22</f>
        <v>23</v>
      </c>
      <c r="J26" s="3">
        <f t="shared" ref="J26" si="27">J25+J22</f>
        <v>782</v>
      </c>
      <c r="K26" s="3">
        <f t="shared" ref="K26" si="28">K25+K22</f>
        <v>23</v>
      </c>
      <c r="L26" s="3">
        <f t="shared" ref="L26" si="29">L25+L22</f>
        <v>782</v>
      </c>
      <c r="M26" s="3">
        <f t="shared" ref="M26" si="30">M25+M22</f>
        <v>23</v>
      </c>
      <c r="N26" s="3">
        <f t="shared" ref="N26" si="31">N25+N22</f>
        <v>782</v>
      </c>
      <c r="O26" s="3">
        <f t="shared" ref="O26" si="32">O25+O22</f>
        <v>23</v>
      </c>
      <c r="P26" s="3">
        <f t="shared" ref="P26" si="33">P25+P22</f>
        <v>782</v>
      </c>
      <c r="Q26" s="3">
        <f t="shared" ref="Q26:R26" si="34">Q25+Q22</f>
        <v>23</v>
      </c>
      <c r="R26" s="3">
        <f t="shared" si="34"/>
        <v>782</v>
      </c>
      <c r="S26" s="3">
        <f>S25+S22</f>
        <v>184</v>
      </c>
      <c r="T26" s="3">
        <f>T25+T22</f>
        <v>6168</v>
      </c>
      <c r="U26" s="4"/>
      <c r="V26" s="4"/>
      <c r="W26" s="4"/>
      <c r="X26" s="4"/>
      <c r="Y26" s="4"/>
    </row>
  </sheetData>
  <mergeCells count="27">
    <mergeCell ref="T10:T11"/>
    <mergeCell ref="A11:B11"/>
    <mergeCell ref="A2:B2"/>
    <mergeCell ref="A6:T6"/>
    <mergeCell ref="A7:T7"/>
    <mergeCell ref="A8:A10"/>
    <mergeCell ref="B8:B10"/>
    <mergeCell ref="C8:R8"/>
    <mergeCell ref="S8:T8"/>
    <mergeCell ref="C9:R9"/>
    <mergeCell ref="S9:T9"/>
    <mergeCell ref="C10:D10"/>
    <mergeCell ref="A26:B26"/>
    <mergeCell ref="O10:P10"/>
    <mergeCell ref="M10:N10"/>
    <mergeCell ref="K10:L10"/>
    <mergeCell ref="I10:J10"/>
    <mergeCell ref="A12:A13"/>
    <mergeCell ref="A17:A18"/>
    <mergeCell ref="A22:B22"/>
    <mergeCell ref="A23:S23"/>
    <mergeCell ref="A24:B24"/>
    <mergeCell ref="A25:B25"/>
    <mergeCell ref="E10:F10"/>
    <mergeCell ref="G10:H10"/>
    <mergeCell ref="Q10:R10"/>
    <mergeCell ref="S10:S11"/>
  </mergeCells>
  <pageMargins left="0.7" right="0.7" top="0.75" bottom="0.75" header="0.3" footer="0.3"/>
  <pageSetup paperSize="9" scale="61" orientation="landscape" r:id="rId1"/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zoomScaleNormal="100" workbookViewId="0">
      <selection activeCell="A52" sqref="A52"/>
    </sheetView>
  </sheetViews>
  <sheetFormatPr defaultRowHeight="15" x14ac:dyDescent="0.25"/>
  <cols>
    <col min="1" max="1" width="28.42578125" style="2" customWidth="1"/>
    <col min="2" max="2" width="35.7109375" style="2" customWidth="1"/>
    <col min="3" max="3" width="7.85546875" style="1" customWidth="1"/>
    <col min="4" max="4" width="8.140625" style="1" bestFit="1" customWidth="1"/>
    <col min="5" max="5" width="7.42578125" style="1" customWidth="1"/>
    <col min="6" max="6" width="8.140625" style="1" bestFit="1" customWidth="1"/>
    <col min="7" max="7" width="7.28515625" style="1" customWidth="1"/>
    <col min="8" max="8" width="8.140625" style="1" bestFit="1" customWidth="1"/>
    <col min="9" max="9" width="7.5703125" style="1" customWidth="1"/>
    <col min="10" max="10" width="10" style="1" customWidth="1"/>
    <col min="11" max="11" width="7.5703125" style="1" customWidth="1"/>
    <col min="12" max="12" width="10" style="1" customWidth="1"/>
    <col min="13" max="13" width="7.5703125" style="1" customWidth="1"/>
    <col min="14" max="14" width="10" style="1" customWidth="1"/>
    <col min="15" max="15" width="7.5703125" style="1" customWidth="1"/>
    <col min="16" max="16" width="10" style="1" customWidth="1"/>
    <col min="17" max="17" width="7.5703125" style="1" customWidth="1"/>
    <col min="18" max="18" width="10" style="1" customWidth="1"/>
    <col min="19" max="19" width="7.5703125" style="1" customWidth="1"/>
    <col min="20" max="20" width="10" style="1" customWidth="1"/>
    <col min="21" max="21" width="8.5703125" style="1" customWidth="1"/>
    <col min="22" max="22" width="7.5703125" style="1" customWidth="1"/>
    <col min="23" max="23" width="10" style="1" bestFit="1" customWidth="1"/>
    <col min="24" max="27" width="9.140625" style="1"/>
  </cols>
  <sheetData>
    <row r="1" spans="1:27" x14ac:dyDescent="0.25">
      <c r="A1" s="10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7" s="5" customFormat="1" ht="15.75" x14ac:dyDescent="0.25">
      <c r="A2" s="12" t="s">
        <v>26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4" t="s">
        <v>22</v>
      </c>
      <c r="W2" s="4"/>
      <c r="X2" s="4"/>
      <c r="Y2" s="4"/>
      <c r="Z2" s="4"/>
      <c r="AA2" s="4"/>
    </row>
    <row r="3" spans="1:27" s="5" customFormat="1" ht="15.75" x14ac:dyDescent="0.25">
      <c r="A3" s="15" t="s">
        <v>27</v>
      </c>
      <c r="B3" s="16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7" t="s">
        <v>24</v>
      </c>
      <c r="W3" s="4"/>
      <c r="X3" s="4"/>
      <c r="Y3" s="4"/>
      <c r="Z3" s="4"/>
      <c r="AA3" s="4"/>
    </row>
    <row r="4" spans="1:27" s="5" customFormat="1" ht="15.75" x14ac:dyDescent="0.25">
      <c r="A4" s="18" t="s">
        <v>28</v>
      </c>
      <c r="B4" s="16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9" t="s">
        <v>25</v>
      </c>
      <c r="W4" s="4"/>
      <c r="X4" s="4"/>
      <c r="Y4" s="4"/>
      <c r="Z4" s="4"/>
      <c r="AA4" s="4"/>
    </row>
    <row r="5" spans="1:27" s="5" customFormat="1" ht="15.75" x14ac:dyDescent="0.25">
      <c r="A5" s="15" t="s">
        <v>29</v>
      </c>
      <c r="B5" s="1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7" t="s">
        <v>23</v>
      </c>
      <c r="W5" s="4"/>
      <c r="X5" s="4"/>
      <c r="Y5" s="4"/>
      <c r="Z5" s="4"/>
      <c r="AA5" s="4"/>
    </row>
    <row r="6" spans="1:27" s="5" customFormat="1" ht="23.25" x14ac:dyDescent="0.35">
      <c r="A6" s="20" t="s">
        <v>30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4"/>
      <c r="X6" s="4"/>
      <c r="Y6" s="4"/>
      <c r="Z6" s="4"/>
      <c r="AA6" s="4"/>
    </row>
    <row r="7" spans="1:27" s="5" customFormat="1" ht="23.25" x14ac:dyDescent="0.3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4"/>
      <c r="X7" s="4"/>
      <c r="Y7" s="4"/>
      <c r="Z7" s="4"/>
      <c r="AA7" s="4"/>
    </row>
    <row r="8" spans="1:27" s="5" customFormat="1" ht="14.45" customHeight="1" x14ac:dyDescent="0.25">
      <c r="A8" s="22" t="s">
        <v>0</v>
      </c>
      <c r="B8" s="22" t="s">
        <v>1</v>
      </c>
      <c r="C8" s="23" t="s">
        <v>17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5"/>
      <c r="U8" s="26"/>
      <c r="V8" s="26"/>
      <c r="W8" s="4"/>
      <c r="X8" s="4"/>
      <c r="Y8" s="4"/>
      <c r="Z8" s="4"/>
      <c r="AA8" s="4"/>
    </row>
    <row r="9" spans="1:27" s="5" customFormat="1" ht="14.45" customHeight="1" x14ac:dyDescent="0.25">
      <c r="A9" s="22"/>
      <c r="B9" s="22"/>
      <c r="C9" s="23" t="s">
        <v>18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5"/>
      <c r="U9" s="22" t="s">
        <v>21</v>
      </c>
      <c r="V9" s="22"/>
      <c r="W9" s="4"/>
      <c r="X9" s="4"/>
      <c r="Y9" s="4"/>
      <c r="Z9" s="4"/>
      <c r="AA9" s="4"/>
    </row>
    <row r="10" spans="1:27" s="5" customFormat="1" x14ac:dyDescent="0.25">
      <c r="A10" s="22"/>
      <c r="B10" s="22"/>
      <c r="C10" s="23" t="s">
        <v>66</v>
      </c>
      <c r="D10" s="25"/>
      <c r="E10" s="23" t="s">
        <v>67</v>
      </c>
      <c r="F10" s="25"/>
      <c r="G10" s="23" t="s">
        <v>68</v>
      </c>
      <c r="H10" s="25"/>
      <c r="I10" s="23" t="s">
        <v>69</v>
      </c>
      <c r="J10" s="25"/>
      <c r="K10" s="23" t="s">
        <v>70</v>
      </c>
      <c r="L10" s="25"/>
      <c r="M10" s="23" t="s">
        <v>71</v>
      </c>
      <c r="N10" s="25"/>
      <c r="O10" s="23" t="s">
        <v>72</v>
      </c>
      <c r="P10" s="25"/>
      <c r="Q10" s="23" t="s">
        <v>73</v>
      </c>
      <c r="R10" s="25"/>
      <c r="S10" s="23" t="s">
        <v>74</v>
      </c>
      <c r="T10" s="25"/>
      <c r="U10" s="27" t="s">
        <v>20</v>
      </c>
      <c r="V10" s="27" t="s">
        <v>41</v>
      </c>
      <c r="W10" s="4"/>
      <c r="X10" s="4"/>
      <c r="Y10" s="4"/>
      <c r="Z10" s="4"/>
      <c r="AA10" s="4"/>
    </row>
    <row r="11" spans="1:27" s="7" customFormat="1" ht="12.75" x14ac:dyDescent="0.2">
      <c r="A11" s="28" t="s">
        <v>2</v>
      </c>
      <c r="B11" s="28"/>
      <c r="C11" s="29" t="s">
        <v>40</v>
      </c>
      <c r="D11" s="29" t="s">
        <v>39</v>
      </c>
      <c r="E11" s="29" t="s">
        <v>40</v>
      </c>
      <c r="F11" s="29" t="s">
        <v>39</v>
      </c>
      <c r="G11" s="29" t="s">
        <v>40</v>
      </c>
      <c r="H11" s="29" t="s">
        <v>39</v>
      </c>
      <c r="I11" s="29" t="s">
        <v>40</v>
      </c>
      <c r="J11" s="29" t="s">
        <v>39</v>
      </c>
      <c r="K11" s="29" t="s">
        <v>40</v>
      </c>
      <c r="L11" s="29" t="s">
        <v>39</v>
      </c>
      <c r="M11" s="29" t="s">
        <v>40</v>
      </c>
      <c r="N11" s="29" t="s">
        <v>39</v>
      </c>
      <c r="O11" s="29" t="s">
        <v>40</v>
      </c>
      <c r="P11" s="29" t="s">
        <v>39</v>
      </c>
      <c r="Q11" s="29" t="s">
        <v>40</v>
      </c>
      <c r="R11" s="29" t="s">
        <v>39</v>
      </c>
      <c r="S11" s="29" t="s">
        <v>40</v>
      </c>
      <c r="T11" s="29" t="s">
        <v>39</v>
      </c>
      <c r="U11" s="30"/>
      <c r="V11" s="30"/>
      <c r="W11" s="6"/>
      <c r="X11" s="6"/>
      <c r="Y11" s="6"/>
      <c r="Z11" s="6"/>
      <c r="AA11" s="6"/>
    </row>
    <row r="12" spans="1:27" s="5" customFormat="1" x14ac:dyDescent="0.25">
      <c r="A12" s="31" t="s">
        <v>3</v>
      </c>
      <c r="B12" s="32" t="s">
        <v>4</v>
      </c>
      <c r="C12" s="33">
        <v>5</v>
      </c>
      <c r="D12" s="34">
        <f>C12*34</f>
        <v>170</v>
      </c>
      <c r="E12" s="33">
        <v>5</v>
      </c>
      <c r="F12" s="34">
        <f>E12*34</f>
        <v>170</v>
      </c>
      <c r="G12" s="33">
        <v>5</v>
      </c>
      <c r="H12" s="34">
        <f>G12*34</f>
        <v>170</v>
      </c>
      <c r="I12" s="33">
        <v>5</v>
      </c>
      <c r="J12" s="34">
        <f>PRODUCT(I12*34)</f>
        <v>170</v>
      </c>
      <c r="K12" s="33">
        <v>5</v>
      </c>
      <c r="L12" s="34">
        <f>PRODUCT(K12*34)</f>
        <v>170</v>
      </c>
      <c r="M12" s="33">
        <v>5</v>
      </c>
      <c r="N12" s="34">
        <f>PRODUCT(M12*34)</f>
        <v>170</v>
      </c>
      <c r="O12" s="33">
        <v>5</v>
      </c>
      <c r="P12" s="34">
        <f>PRODUCT(O12*34)</f>
        <v>170</v>
      </c>
      <c r="Q12" s="33">
        <v>5</v>
      </c>
      <c r="R12" s="34">
        <f>PRODUCT(Q12*34)</f>
        <v>170</v>
      </c>
      <c r="S12" s="33">
        <v>5</v>
      </c>
      <c r="T12" s="34">
        <f>PRODUCT(S12*34)</f>
        <v>170</v>
      </c>
      <c r="U12" s="34">
        <f>C12+E12+G12+S12+I12+K12+M12+O12+Q12</f>
        <v>45</v>
      </c>
      <c r="V12" s="33">
        <f>D12+F12+H12+T12+J12+L12+N12+P12+R12</f>
        <v>1530</v>
      </c>
      <c r="W12" s="4"/>
      <c r="X12" s="4"/>
      <c r="Y12" s="4"/>
      <c r="Z12" s="4"/>
      <c r="AA12" s="4"/>
    </row>
    <row r="13" spans="1:27" s="5" customFormat="1" x14ac:dyDescent="0.25">
      <c r="A13" s="31"/>
      <c r="B13" s="32" t="s">
        <v>5</v>
      </c>
      <c r="C13" s="33">
        <v>4</v>
      </c>
      <c r="D13" s="34">
        <f t="shared" ref="D13:D21" si="0">C13*34</f>
        <v>136</v>
      </c>
      <c r="E13" s="33">
        <v>4</v>
      </c>
      <c r="F13" s="34">
        <f t="shared" ref="F13:F21" si="1">E13*34</f>
        <v>136</v>
      </c>
      <c r="G13" s="33">
        <v>4</v>
      </c>
      <c r="H13" s="34">
        <f t="shared" ref="H13:H21" si="2">G13*34</f>
        <v>136</v>
      </c>
      <c r="I13" s="33">
        <v>4</v>
      </c>
      <c r="J13" s="34">
        <f t="shared" ref="J13:L13" si="3">PRODUCT(I13*34)</f>
        <v>136</v>
      </c>
      <c r="K13" s="33">
        <v>4</v>
      </c>
      <c r="L13" s="34">
        <f t="shared" si="3"/>
        <v>136</v>
      </c>
      <c r="M13" s="33">
        <v>4</v>
      </c>
      <c r="N13" s="34">
        <f t="shared" ref="N13:P13" si="4">PRODUCT(M13*34)</f>
        <v>136</v>
      </c>
      <c r="O13" s="33">
        <v>4</v>
      </c>
      <c r="P13" s="34">
        <f t="shared" si="4"/>
        <v>136</v>
      </c>
      <c r="Q13" s="33">
        <v>4</v>
      </c>
      <c r="R13" s="34">
        <f t="shared" ref="R13:T21" si="5">PRODUCT(Q13*34)</f>
        <v>136</v>
      </c>
      <c r="S13" s="33">
        <v>4</v>
      </c>
      <c r="T13" s="34">
        <f t="shared" si="5"/>
        <v>136</v>
      </c>
      <c r="U13" s="34">
        <f t="shared" ref="U13:U22" si="6">C13+E13+G13+S13+I13+K13+M13+O13+Q13</f>
        <v>36</v>
      </c>
      <c r="V13" s="33">
        <f t="shared" ref="V13:V22" si="7">D13+F13+H13+T13+J13+L13+N13+P13+R13</f>
        <v>1224</v>
      </c>
      <c r="W13" s="4"/>
      <c r="X13" s="4"/>
      <c r="Y13" s="4"/>
      <c r="Z13" s="4"/>
      <c r="AA13" s="4"/>
    </row>
    <row r="14" spans="1:27" s="5" customFormat="1" x14ac:dyDescent="0.25">
      <c r="A14" s="35" t="s">
        <v>6</v>
      </c>
      <c r="B14" s="35" t="s">
        <v>7</v>
      </c>
      <c r="C14" s="33">
        <v>2</v>
      </c>
      <c r="D14" s="34">
        <f t="shared" si="0"/>
        <v>68</v>
      </c>
      <c r="E14" s="33">
        <v>2</v>
      </c>
      <c r="F14" s="34">
        <f t="shared" si="1"/>
        <v>68</v>
      </c>
      <c r="G14" s="33">
        <v>2</v>
      </c>
      <c r="H14" s="34">
        <f t="shared" si="2"/>
        <v>68</v>
      </c>
      <c r="I14" s="33">
        <v>2</v>
      </c>
      <c r="J14" s="34">
        <f t="shared" ref="J14:L14" si="8">PRODUCT(I14*34)</f>
        <v>68</v>
      </c>
      <c r="K14" s="33">
        <v>2</v>
      </c>
      <c r="L14" s="34">
        <f t="shared" si="8"/>
        <v>68</v>
      </c>
      <c r="M14" s="33">
        <v>2</v>
      </c>
      <c r="N14" s="34">
        <f t="shared" ref="N14:P14" si="9">PRODUCT(M14*34)</f>
        <v>68</v>
      </c>
      <c r="O14" s="33">
        <v>2</v>
      </c>
      <c r="P14" s="34">
        <f t="shared" si="9"/>
        <v>68</v>
      </c>
      <c r="Q14" s="33">
        <v>2</v>
      </c>
      <c r="R14" s="34">
        <f t="shared" si="5"/>
        <v>68</v>
      </c>
      <c r="S14" s="33">
        <v>2</v>
      </c>
      <c r="T14" s="34">
        <f t="shared" si="5"/>
        <v>68</v>
      </c>
      <c r="U14" s="34">
        <f t="shared" si="6"/>
        <v>18</v>
      </c>
      <c r="V14" s="33">
        <f t="shared" si="7"/>
        <v>612</v>
      </c>
      <c r="W14" s="4"/>
      <c r="X14" s="4"/>
      <c r="Y14" s="4"/>
      <c r="Z14" s="4"/>
      <c r="AA14" s="4"/>
    </row>
    <row r="15" spans="1:27" s="5" customFormat="1" x14ac:dyDescent="0.25">
      <c r="A15" s="35" t="s">
        <v>8</v>
      </c>
      <c r="B15" s="36" t="s">
        <v>9</v>
      </c>
      <c r="C15" s="33">
        <v>4</v>
      </c>
      <c r="D15" s="34">
        <f t="shared" si="0"/>
        <v>136</v>
      </c>
      <c r="E15" s="33">
        <v>4</v>
      </c>
      <c r="F15" s="34">
        <f t="shared" si="1"/>
        <v>136</v>
      </c>
      <c r="G15" s="33">
        <v>4</v>
      </c>
      <c r="H15" s="34">
        <f t="shared" si="2"/>
        <v>136</v>
      </c>
      <c r="I15" s="33">
        <v>4</v>
      </c>
      <c r="J15" s="34">
        <f t="shared" ref="J15:L15" si="10">PRODUCT(I15*34)</f>
        <v>136</v>
      </c>
      <c r="K15" s="33">
        <v>4</v>
      </c>
      <c r="L15" s="34">
        <f t="shared" si="10"/>
        <v>136</v>
      </c>
      <c r="M15" s="33">
        <v>4</v>
      </c>
      <c r="N15" s="34">
        <f t="shared" ref="N15:P15" si="11">PRODUCT(M15*34)</f>
        <v>136</v>
      </c>
      <c r="O15" s="33">
        <v>4</v>
      </c>
      <c r="P15" s="34">
        <f t="shared" si="11"/>
        <v>136</v>
      </c>
      <c r="Q15" s="33">
        <v>4</v>
      </c>
      <c r="R15" s="34">
        <f t="shared" si="5"/>
        <v>136</v>
      </c>
      <c r="S15" s="33">
        <v>4</v>
      </c>
      <c r="T15" s="34">
        <f t="shared" si="5"/>
        <v>136</v>
      </c>
      <c r="U15" s="34">
        <f t="shared" si="6"/>
        <v>36</v>
      </c>
      <c r="V15" s="33">
        <f t="shared" si="7"/>
        <v>1224</v>
      </c>
      <c r="W15" s="4"/>
      <c r="X15" s="4"/>
      <c r="Y15" s="4"/>
      <c r="Z15" s="4"/>
      <c r="AA15" s="4"/>
    </row>
    <row r="16" spans="1:27" s="5" customFormat="1" ht="25.5" customHeight="1" x14ac:dyDescent="0.25">
      <c r="A16" s="36" t="s">
        <v>36</v>
      </c>
      <c r="B16" s="35" t="s">
        <v>35</v>
      </c>
      <c r="C16" s="33">
        <v>2</v>
      </c>
      <c r="D16" s="34">
        <f t="shared" si="0"/>
        <v>68</v>
      </c>
      <c r="E16" s="33">
        <v>2</v>
      </c>
      <c r="F16" s="34">
        <f t="shared" si="1"/>
        <v>68</v>
      </c>
      <c r="G16" s="33">
        <v>2</v>
      </c>
      <c r="H16" s="34">
        <f t="shared" si="2"/>
        <v>68</v>
      </c>
      <c r="I16" s="33">
        <v>2</v>
      </c>
      <c r="J16" s="34">
        <f t="shared" ref="J16:L16" si="12">PRODUCT(I16*34)</f>
        <v>68</v>
      </c>
      <c r="K16" s="33">
        <v>2</v>
      </c>
      <c r="L16" s="34">
        <f t="shared" si="12"/>
        <v>68</v>
      </c>
      <c r="M16" s="33">
        <v>2</v>
      </c>
      <c r="N16" s="34">
        <f t="shared" ref="N16:P16" si="13">PRODUCT(M16*34)</f>
        <v>68</v>
      </c>
      <c r="O16" s="33">
        <v>2</v>
      </c>
      <c r="P16" s="34">
        <f t="shared" si="13"/>
        <v>68</v>
      </c>
      <c r="Q16" s="33">
        <v>2</v>
      </c>
      <c r="R16" s="34">
        <f t="shared" si="5"/>
        <v>68</v>
      </c>
      <c r="S16" s="33">
        <v>2</v>
      </c>
      <c r="T16" s="34">
        <f t="shared" si="5"/>
        <v>68</v>
      </c>
      <c r="U16" s="34">
        <f t="shared" si="6"/>
        <v>18</v>
      </c>
      <c r="V16" s="33">
        <f t="shared" si="7"/>
        <v>612</v>
      </c>
      <c r="W16" s="4"/>
      <c r="X16" s="4"/>
      <c r="Y16" s="4"/>
      <c r="Z16" s="4"/>
      <c r="AA16" s="4"/>
    </row>
    <row r="17" spans="1:27" s="5" customFormat="1" x14ac:dyDescent="0.25">
      <c r="A17" s="31" t="s">
        <v>10</v>
      </c>
      <c r="B17" s="32" t="s">
        <v>11</v>
      </c>
      <c r="C17" s="33">
        <v>1</v>
      </c>
      <c r="D17" s="34">
        <f t="shared" si="0"/>
        <v>34</v>
      </c>
      <c r="E17" s="33">
        <v>1</v>
      </c>
      <c r="F17" s="34">
        <f t="shared" si="1"/>
        <v>34</v>
      </c>
      <c r="G17" s="33">
        <v>1</v>
      </c>
      <c r="H17" s="34">
        <f t="shared" si="2"/>
        <v>34</v>
      </c>
      <c r="I17" s="33">
        <v>1</v>
      </c>
      <c r="J17" s="34">
        <f t="shared" ref="J17:L17" si="14">PRODUCT(I17*34)</f>
        <v>34</v>
      </c>
      <c r="K17" s="33">
        <v>1</v>
      </c>
      <c r="L17" s="34">
        <f t="shared" si="14"/>
        <v>34</v>
      </c>
      <c r="M17" s="33">
        <v>1</v>
      </c>
      <c r="N17" s="34">
        <f t="shared" ref="N17:P17" si="15">PRODUCT(M17*34)</f>
        <v>34</v>
      </c>
      <c r="O17" s="33">
        <v>1</v>
      </c>
      <c r="P17" s="34">
        <f t="shared" si="15"/>
        <v>34</v>
      </c>
      <c r="Q17" s="33">
        <v>1</v>
      </c>
      <c r="R17" s="34">
        <f t="shared" si="5"/>
        <v>34</v>
      </c>
      <c r="S17" s="33">
        <v>1</v>
      </c>
      <c r="T17" s="34">
        <f t="shared" si="5"/>
        <v>34</v>
      </c>
      <c r="U17" s="34">
        <f t="shared" si="6"/>
        <v>9</v>
      </c>
      <c r="V17" s="33">
        <f t="shared" si="7"/>
        <v>306</v>
      </c>
      <c r="W17" s="4"/>
      <c r="X17" s="4"/>
      <c r="Y17" s="4"/>
      <c r="Z17" s="4"/>
      <c r="AA17" s="4"/>
    </row>
    <row r="18" spans="1:27" s="5" customFormat="1" x14ac:dyDescent="0.25">
      <c r="A18" s="31"/>
      <c r="B18" s="32" t="s">
        <v>12</v>
      </c>
      <c r="C18" s="33">
        <v>1</v>
      </c>
      <c r="D18" s="34">
        <f t="shared" si="0"/>
        <v>34</v>
      </c>
      <c r="E18" s="33">
        <v>1</v>
      </c>
      <c r="F18" s="34">
        <f t="shared" si="1"/>
        <v>34</v>
      </c>
      <c r="G18" s="33">
        <v>1</v>
      </c>
      <c r="H18" s="34">
        <f t="shared" si="2"/>
        <v>34</v>
      </c>
      <c r="I18" s="33">
        <v>1</v>
      </c>
      <c r="J18" s="34">
        <f t="shared" ref="J18:L18" si="16">PRODUCT(I18*34)</f>
        <v>34</v>
      </c>
      <c r="K18" s="33">
        <v>1</v>
      </c>
      <c r="L18" s="34">
        <f t="shared" si="16"/>
        <v>34</v>
      </c>
      <c r="M18" s="33">
        <v>1</v>
      </c>
      <c r="N18" s="34">
        <f t="shared" ref="N18:P18" si="17">PRODUCT(M18*34)</f>
        <v>34</v>
      </c>
      <c r="O18" s="33">
        <v>1</v>
      </c>
      <c r="P18" s="34">
        <f t="shared" si="17"/>
        <v>34</v>
      </c>
      <c r="Q18" s="33">
        <v>1</v>
      </c>
      <c r="R18" s="34">
        <f t="shared" si="5"/>
        <v>34</v>
      </c>
      <c r="S18" s="33">
        <v>1</v>
      </c>
      <c r="T18" s="34">
        <f t="shared" si="5"/>
        <v>34</v>
      </c>
      <c r="U18" s="34">
        <f t="shared" si="6"/>
        <v>9</v>
      </c>
      <c r="V18" s="33">
        <f t="shared" si="7"/>
        <v>306</v>
      </c>
      <c r="W18" s="4"/>
      <c r="X18" s="4"/>
      <c r="Y18" s="4"/>
      <c r="Z18" s="4"/>
      <c r="AA18" s="4"/>
    </row>
    <row r="19" spans="1:27" s="5" customFormat="1" ht="25.5" x14ac:dyDescent="0.25">
      <c r="A19" s="35" t="s">
        <v>37</v>
      </c>
      <c r="B19" s="35" t="s">
        <v>37</v>
      </c>
      <c r="C19" s="33">
        <v>1</v>
      </c>
      <c r="D19" s="34">
        <f t="shared" si="0"/>
        <v>34</v>
      </c>
      <c r="E19" s="33">
        <v>1</v>
      </c>
      <c r="F19" s="34">
        <f t="shared" si="1"/>
        <v>34</v>
      </c>
      <c r="G19" s="33">
        <v>1</v>
      </c>
      <c r="H19" s="34">
        <f t="shared" si="2"/>
        <v>34</v>
      </c>
      <c r="I19" s="33">
        <v>1</v>
      </c>
      <c r="J19" s="34">
        <f t="shared" ref="J19:L19" si="18">PRODUCT(I19*34)</f>
        <v>34</v>
      </c>
      <c r="K19" s="33">
        <v>1</v>
      </c>
      <c r="L19" s="34">
        <f t="shared" si="18"/>
        <v>34</v>
      </c>
      <c r="M19" s="33">
        <v>1</v>
      </c>
      <c r="N19" s="34">
        <f t="shared" ref="N19:P19" si="19">PRODUCT(M19*34)</f>
        <v>34</v>
      </c>
      <c r="O19" s="33">
        <v>1</v>
      </c>
      <c r="P19" s="34">
        <f t="shared" si="19"/>
        <v>34</v>
      </c>
      <c r="Q19" s="33">
        <v>1</v>
      </c>
      <c r="R19" s="34">
        <f t="shared" si="5"/>
        <v>34</v>
      </c>
      <c r="S19" s="33">
        <v>1</v>
      </c>
      <c r="T19" s="34">
        <f t="shared" si="5"/>
        <v>34</v>
      </c>
      <c r="U19" s="34">
        <f t="shared" si="6"/>
        <v>9</v>
      </c>
      <c r="V19" s="33">
        <f t="shared" si="7"/>
        <v>306</v>
      </c>
      <c r="W19" s="4"/>
      <c r="X19" s="4"/>
      <c r="Y19" s="4"/>
      <c r="Z19" s="4"/>
      <c r="AA19" s="4"/>
    </row>
    <row r="20" spans="1:27" s="5" customFormat="1" x14ac:dyDescent="0.25">
      <c r="A20" s="37" t="s">
        <v>13</v>
      </c>
      <c r="B20" s="32" t="s">
        <v>38</v>
      </c>
      <c r="C20" s="33">
        <v>1</v>
      </c>
      <c r="D20" s="34">
        <f t="shared" si="0"/>
        <v>34</v>
      </c>
      <c r="E20" s="33">
        <v>1</v>
      </c>
      <c r="F20" s="34">
        <f t="shared" si="1"/>
        <v>34</v>
      </c>
      <c r="G20" s="33">
        <v>1</v>
      </c>
      <c r="H20" s="34">
        <f t="shared" si="2"/>
        <v>34</v>
      </c>
      <c r="I20" s="33">
        <v>1</v>
      </c>
      <c r="J20" s="34">
        <f t="shared" ref="J20:L20" si="20">PRODUCT(I20*34)</f>
        <v>34</v>
      </c>
      <c r="K20" s="33">
        <v>1</v>
      </c>
      <c r="L20" s="34">
        <f t="shared" si="20"/>
        <v>34</v>
      </c>
      <c r="M20" s="33">
        <v>1</v>
      </c>
      <c r="N20" s="34">
        <f t="shared" ref="N20:P20" si="21">PRODUCT(M20*34)</f>
        <v>34</v>
      </c>
      <c r="O20" s="33">
        <v>1</v>
      </c>
      <c r="P20" s="34">
        <f t="shared" si="21"/>
        <v>34</v>
      </c>
      <c r="Q20" s="33">
        <v>1</v>
      </c>
      <c r="R20" s="34">
        <f t="shared" si="5"/>
        <v>34</v>
      </c>
      <c r="S20" s="33">
        <v>1</v>
      </c>
      <c r="T20" s="34">
        <f t="shared" si="5"/>
        <v>34</v>
      </c>
      <c r="U20" s="34">
        <f t="shared" si="6"/>
        <v>9</v>
      </c>
      <c r="V20" s="33">
        <f t="shared" si="7"/>
        <v>306</v>
      </c>
      <c r="W20" s="4"/>
      <c r="X20" s="4"/>
      <c r="Y20" s="4"/>
      <c r="Z20" s="4"/>
      <c r="AA20" s="4"/>
    </row>
    <row r="21" spans="1:27" s="5" customFormat="1" x14ac:dyDescent="0.25">
      <c r="A21" s="35" t="s">
        <v>14</v>
      </c>
      <c r="B21" s="35" t="s">
        <v>14</v>
      </c>
      <c r="C21" s="33">
        <v>2</v>
      </c>
      <c r="D21" s="34">
        <f t="shared" si="0"/>
        <v>68</v>
      </c>
      <c r="E21" s="33">
        <v>2</v>
      </c>
      <c r="F21" s="34">
        <f t="shared" si="1"/>
        <v>68</v>
      </c>
      <c r="G21" s="33">
        <v>2</v>
      </c>
      <c r="H21" s="34">
        <f t="shared" si="2"/>
        <v>68</v>
      </c>
      <c r="I21" s="33">
        <v>2</v>
      </c>
      <c r="J21" s="34">
        <f t="shared" ref="J21:L21" si="22">PRODUCT(I21*34)</f>
        <v>68</v>
      </c>
      <c r="K21" s="33">
        <v>2</v>
      </c>
      <c r="L21" s="34">
        <f t="shared" si="22"/>
        <v>68</v>
      </c>
      <c r="M21" s="33">
        <v>2</v>
      </c>
      <c r="N21" s="34">
        <f t="shared" ref="N21:P21" si="23">PRODUCT(M21*34)</f>
        <v>68</v>
      </c>
      <c r="O21" s="33">
        <v>2</v>
      </c>
      <c r="P21" s="34">
        <f t="shared" si="23"/>
        <v>68</v>
      </c>
      <c r="Q21" s="33">
        <v>2</v>
      </c>
      <c r="R21" s="34">
        <f t="shared" si="5"/>
        <v>68</v>
      </c>
      <c r="S21" s="33">
        <v>2</v>
      </c>
      <c r="T21" s="34">
        <f t="shared" si="5"/>
        <v>68</v>
      </c>
      <c r="U21" s="34">
        <f t="shared" si="6"/>
        <v>18</v>
      </c>
      <c r="V21" s="33">
        <f t="shared" si="7"/>
        <v>612</v>
      </c>
      <c r="W21" s="4"/>
      <c r="X21" s="4"/>
      <c r="Y21" s="4"/>
      <c r="Z21" s="4"/>
      <c r="AA21" s="4"/>
    </row>
    <row r="22" spans="1:27" s="9" customFormat="1" ht="15.75" thickBot="1" x14ac:dyDescent="0.3">
      <c r="A22" s="38" t="s">
        <v>15</v>
      </c>
      <c r="B22" s="38"/>
      <c r="C22" s="39">
        <f t="shared" ref="C22:T22" si="24">SUM(C12:C21)</f>
        <v>23</v>
      </c>
      <c r="D22" s="39">
        <f t="shared" si="24"/>
        <v>782</v>
      </c>
      <c r="E22" s="39">
        <f t="shared" si="24"/>
        <v>23</v>
      </c>
      <c r="F22" s="39">
        <f t="shared" si="24"/>
        <v>782</v>
      </c>
      <c r="G22" s="39">
        <f t="shared" si="24"/>
        <v>23</v>
      </c>
      <c r="H22" s="39">
        <f t="shared" si="24"/>
        <v>782</v>
      </c>
      <c r="I22" s="39">
        <f t="shared" si="24"/>
        <v>23</v>
      </c>
      <c r="J22" s="39">
        <f t="shared" si="24"/>
        <v>782</v>
      </c>
      <c r="K22" s="39">
        <f t="shared" si="24"/>
        <v>23</v>
      </c>
      <c r="L22" s="39">
        <f t="shared" si="24"/>
        <v>782</v>
      </c>
      <c r="M22" s="39">
        <f t="shared" si="24"/>
        <v>23</v>
      </c>
      <c r="N22" s="39">
        <f t="shared" si="24"/>
        <v>782</v>
      </c>
      <c r="O22" s="39">
        <f t="shared" si="24"/>
        <v>23</v>
      </c>
      <c r="P22" s="39">
        <f t="shared" si="24"/>
        <v>782</v>
      </c>
      <c r="Q22" s="39">
        <f t="shared" si="24"/>
        <v>23</v>
      </c>
      <c r="R22" s="39">
        <f t="shared" si="24"/>
        <v>782</v>
      </c>
      <c r="S22" s="39">
        <f t="shared" si="24"/>
        <v>23</v>
      </c>
      <c r="T22" s="39">
        <f t="shared" si="24"/>
        <v>782</v>
      </c>
      <c r="U22" s="34">
        <f t="shared" si="6"/>
        <v>207</v>
      </c>
      <c r="V22" s="33">
        <f t="shared" si="7"/>
        <v>7038</v>
      </c>
      <c r="W22" s="8"/>
      <c r="X22" s="8"/>
      <c r="Y22" s="8"/>
      <c r="Z22" s="8"/>
      <c r="AA22" s="8"/>
    </row>
    <row r="23" spans="1:27" s="5" customFormat="1" x14ac:dyDescent="0.25">
      <c r="A23" s="42" t="s">
        <v>16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3"/>
      <c r="W23" s="4"/>
      <c r="X23" s="4"/>
      <c r="Y23" s="4"/>
      <c r="Z23" s="4"/>
      <c r="AA23" s="4"/>
    </row>
    <row r="24" spans="1:27" s="5" customFormat="1" ht="16.149999999999999" customHeight="1" x14ac:dyDescent="0.25">
      <c r="A24" s="44" t="s">
        <v>9</v>
      </c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7">
        <f>C24+E24+G24</f>
        <v>0</v>
      </c>
      <c r="V24" s="46">
        <f>D24+F24+H24</f>
        <v>0</v>
      </c>
      <c r="W24" s="4"/>
      <c r="X24" s="4"/>
      <c r="Y24" s="4"/>
      <c r="Z24" s="4"/>
      <c r="AA24" s="4"/>
    </row>
    <row r="25" spans="1:27" s="5" customFormat="1" ht="15.75" thickBot="1" x14ac:dyDescent="0.3">
      <c r="A25" s="48" t="s">
        <v>15</v>
      </c>
      <c r="B25" s="4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>
        <f>SUM(U24:U24)</f>
        <v>0</v>
      </c>
      <c r="V25" s="39">
        <f>SUM(V24:V24)</f>
        <v>0</v>
      </c>
      <c r="W25" s="4"/>
      <c r="X25" s="4"/>
      <c r="Y25" s="4"/>
      <c r="Z25" s="4"/>
      <c r="AA25" s="4"/>
    </row>
    <row r="26" spans="1:27" s="5" customFormat="1" x14ac:dyDescent="0.25">
      <c r="A26" s="50" t="s">
        <v>19</v>
      </c>
      <c r="B26" s="51"/>
      <c r="C26" s="3">
        <f t="shared" ref="C26:H26" si="25">C25+C22</f>
        <v>23</v>
      </c>
      <c r="D26" s="3">
        <f t="shared" si="25"/>
        <v>782</v>
      </c>
      <c r="E26" s="3">
        <f t="shared" si="25"/>
        <v>23</v>
      </c>
      <c r="F26" s="3">
        <f t="shared" si="25"/>
        <v>782</v>
      </c>
      <c r="G26" s="3">
        <f t="shared" si="25"/>
        <v>23</v>
      </c>
      <c r="H26" s="3">
        <f t="shared" si="25"/>
        <v>782</v>
      </c>
      <c r="I26" s="3">
        <f t="shared" ref="I26" si="26">I25+I22</f>
        <v>23</v>
      </c>
      <c r="J26" s="3">
        <f t="shared" ref="J26" si="27">J25+J22</f>
        <v>782</v>
      </c>
      <c r="K26" s="3">
        <f t="shared" ref="K26" si="28">K25+K22</f>
        <v>23</v>
      </c>
      <c r="L26" s="3">
        <f t="shared" ref="L26" si="29">L25+L22</f>
        <v>782</v>
      </c>
      <c r="M26" s="3">
        <f t="shared" ref="M26" si="30">M25+M22</f>
        <v>23</v>
      </c>
      <c r="N26" s="3">
        <f t="shared" ref="N26" si="31">N25+N22</f>
        <v>782</v>
      </c>
      <c r="O26" s="3">
        <f t="shared" ref="O26" si="32">O25+O22</f>
        <v>23</v>
      </c>
      <c r="P26" s="3">
        <f t="shared" ref="P26" si="33">P25+P22</f>
        <v>782</v>
      </c>
      <c r="Q26" s="3">
        <f t="shared" ref="Q26" si="34">Q25+Q22</f>
        <v>23</v>
      </c>
      <c r="R26" s="3">
        <f t="shared" ref="R26" si="35">R25+R22</f>
        <v>782</v>
      </c>
      <c r="S26" s="3">
        <f t="shared" ref="S26:T26" si="36">S25+S22</f>
        <v>23</v>
      </c>
      <c r="T26" s="3">
        <f t="shared" si="36"/>
        <v>782</v>
      </c>
      <c r="U26" s="3">
        <f>U25+U22</f>
        <v>207</v>
      </c>
      <c r="V26" s="3">
        <f>V25+V22</f>
        <v>7038</v>
      </c>
      <c r="W26" s="4"/>
      <c r="X26" s="4"/>
      <c r="Y26" s="4"/>
      <c r="Z26" s="4"/>
      <c r="AA26" s="4"/>
    </row>
  </sheetData>
  <mergeCells count="28">
    <mergeCell ref="V10:V11"/>
    <mergeCell ref="A11:B11"/>
    <mergeCell ref="A2:B2"/>
    <mergeCell ref="A6:V6"/>
    <mergeCell ref="A7:V7"/>
    <mergeCell ref="A8:A10"/>
    <mergeCell ref="B8:B10"/>
    <mergeCell ref="C8:T8"/>
    <mergeCell ref="U8:V8"/>
    <mergeCell ref="C9:T9"/>
    <mergeCell ref="U9:V9"/>
    <mergeCell ref="C10:D10"/>
    <mergeCell ref="A26:B26"/>
    <mergeCell ref="Q10:R10"/>
    <mergeCell ref="O10:P10"/>
    <mergeCell ref="M10:N10"/>
    <mergeCell ref="K10:L10"/>
    <mergeCell ref="I10:J10"/>
    <mergeCell ref="A12:A13"/>
    <mergeCell ref="A17:A18"/>
    <mergeCell ref="A22:B22"/>
    <mergeCell ref="A23:U23"/>
    <mergeCell ref="A24:B24"/>
    <mergeCell ref="A25:B25"/>
    <mergeCell ref="E10:F10"/>
    <mergeCell ref="G10:H10"/>
    <mergeCell ref="S10:T10"/>
    <mergeCell ref="U10:U11"/>
  </mergeCells>
  <pageMargins left="0.7" right="0.7" top="0.75" bottom="0.75" header="0.3" footer="0.3"/>
  <pageSetup paperSize="9" scale="56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общий</vt:lpstr>
      <vt:lpstr>1 классы</vt:lpstr>
      <vt:lpstr>2 классы</vt:lpstr>
      <vt:lpstr>3 классы</vt:lpstr>
      <vt:lpstr>4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Герчина</dc:creator>
  <cp:lastModifiedBy>User</cp:lastModifiedBy>
  <cp:lastPrinted>2025-09-02T11:59:53Z</cp:lastPrinted>
  <dcterms:created xsi:type="dcterms:W3CDTF">2022-07-01T06:18:18Z</dcterms:created>
  <dcterms:modified xsi:type="dcterms:W3CDTF">2025-09-02T12:00:03Z</dcterms:modified>
</cp:coreProperties>
</file>