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5480" windowHeight="7770"/>
  </bookViews>
  <sheets>
    <sheet name="2020-2024" sheetId="1" r:id="rId1"/>
    <sheet name="Лист3" sheetId="2" r:id="rId2"/>
  </sheets>
  <calcPr calcId="144525"/>
  <fileRecoveryPr repairLoad="1"/>
</workbook>
</file>

<file path=xl/calcChain.xml><?xml version="1.0" encoding="utf-8"?>
<calcChain xmlns="http://schemas.openxmlformats.org/spreadsheetml/2006/main">
  <c r="AD11" i="1" l="1"/>
  <c r="AC22" i="1"/>
  <c r="AB22" i="1"/>
  <c r="AA22" i="1"/>
  <c r="Z22" i="1"/>
  <c r="Y22" i="1"/>
  <c r="X22" i="1"/>
  <c r="X11" i="1" s="1"/>
  <c r="W22" i="1"/>
  <c r="V22" i="1"/>
  <c r="U22" i="1"/>
  <c r="T22" i="1"/>
  <c r="S22" i="1"/>
  <c r="R22" i="1"/>
  <c r="R11" i="1" s="1"/>
  <c r="Q22" i="1"/>
  <c r="P22" i="1"/>
  <c r="O22" i="1"/>
  <c r="N22" i="1"/>
  <c r="M22" i="1"/>
  <c r="L22" i="1"/>
  <c r="K22" i="1"/>
  <c r="J22" i="1"/>
  <c r="I22" i="1"/>
  <c r="H22" i="1"/>
  <c r="G22" i="1"/>
  <c r="D28" i="1"/>
  <c r="D27" i="1"/>
  <c r="D26" i="1"/>
  <c r="D20" i="1"/>
  <c r="AE26" i="1"/>
  <c r="AC26" i="1"/>
  <c r="AB26" i="1"/>
  <c r="AA26" i="1"/>
  <c r="Z26" i="1"/>
  <c r="Y26" i="1"/>
  <c r="X26" i="1"/>
  <c r="W26" i="1"/>
  <c r="V26" i="1"/>
  <c r="T26" i="1"/>
  <c r="S26" i="1"/>
  <c r="S11" i="1" s="1"/>
  <c r="R26" i="1"/>
  <c r="Q26" i="1"/>
  <c r="P26" i="1"/>
  <c r="O26" i="1"/>
  <c r="N26" i="1"/>
  <c r="M26" i="1"/>
  <c r="L26" i="1"/>
  <c r="K26" i="1"/>
  <c r="J26" i="1"/>
  <c r="I26" i="1"/>
  <c r="H26" i="1"/>
  <c r="G26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A11" i="1"/>
  <c r="Y11" i="1"/>
  <c r="T11" i="1"/>
  <c r="P11" i="1"/>
  <c r="O11" i="1"/>
  <c r="L11" i="1"/>
  <c r="K11" i="1"/>
  <c r="J11" i="1"/>
  <c r="I11" i="1"/>
  <c r="E12" i="1"/>
  <c r="D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C12" i="1"/>
  <c r="AB12" i="1"/>
  <c r="AA12" i="1"/>
  <c r="Z12" i="1"/>
  <c r="Y12" i="1"/>
  <c r="X12" i="1"/>
  <c r="W12" i="1"/>
  <c r="V12" i="1"/>
  <c r="T12" i="1"/>
  <c r="S12" i="1"/>
  <c r="R12" i="1"/>
  <c r="Q12" i="1"/>
  <c r="P12" i="1"/>
  <c r="O12" i="1"/>
  <c r="N12" i="1"/>
  <c r="M12" i="1"/>
  <c r="L12" i="1"/>
  <c r="K12" i="1"/>
  <c r="H12" i="1"/>
  <c r="G12" i="1"/>
  <c r="F26" i="1"/>
  <c r="F22" i="1"/>
  <c r="F11" i="1" s="1"/>
  <c r="U11" i="1" l="1"/>
  <c r="CM50" i="1"/>
  <c r="CM76" i="1" s="1"/>
  <c r="CK62" i="1"/>
  <c r="CK66" i="1"/>
  <c r="CB62" i="1"/>
  <c r="AY11" i="1"/>
  <c r="AV12" i="1"/>
  <c r="AX12" i="1"/>
  <c r="AZ12" i="1"/>
  <c r="BA12" i="1"/>
  <c r="BB12" i="1"/>
  <c r="BC12" i="1"/>
  <c r="BD12" i="1"/>
  <c r="BF12" i="1"/>
  <c r="BH12" i="1"/>
  <c r="BI12" i="1"/>
  <c r="BJ12" i="1"/>
  <c r="BK12" i="1"/>
  <c r="BL12" i="1"/>
  <c r="BM12" i="1"/>
  <c r="BN12" i="1"/>
  <c r="BQ12" i="1"/>
  <c r="BR12" i="1"/>
  <c r="BS12" i="1"/>
  <c r="BT12" i="1"/>
  <c r="BU12" i="1"/>
  <c r="BV12" i="1"/>
  <c r="BW12" i="1"/>
  <c r="BX12" i="1"/>
  <c r="BY12" i="1"/>
  <c r="CA12" i="1"/>
  <c r="CC12" i="1"/>
  <c r="CD12" i="1"/>
  <c r="CE12" i="1"/>
  <c r="CF12" i="1"/>
  <c r="CG12" i="1"/>
  <c r="CH12" i="1"/>
  <c r="CI12" i="1"/>
  <c r="CJ12" i="1"/>
  <c r="CL12" i="1"/>
  <c r="CN12" i="1"/>
  <c r="CO12" i="1"/>
  <c r="CP12" i="1"/>
  <c r="M13" i="1"/>
  <c r="M14" i="1"/>
  <c r="V14" i="1"/>
  <c r="M16" i="1"/>
  <c r="V16" i="1"/>
  <c r="M18" i="1"/>
  <c r="V18" i="1"/>
  <c r="N11" i="1"/>
  <c r="Q11" i="1"/>
  <c r="W11" i="1"/>
  <c r="Z11" i="1"/>
  <c r="AB11" i="1"/>
  <c r="AC11" i="1"/>
  <c r="AE22" i="1"/>
  <c r="AF22" i="1"/>
  <c r="AG22" i="1"/>
  <c r="AH22" i="1"/>
  <c r="AI22" i="1"/>
  <c r="AK22" i="1"/>
  <c r="AL22" i="1"/>
  <c r="AM22" i="1"/>
  <c r="AN22" i="1"/>
  <c r="AO22" i="1"/>
  <c r="AP22" i="1"/>
  <c r="AQ22" i="1"/>
  <c r="AR22" i="1"/>
  <c r="AS22" i="1"/>
  <c r="AV22" i="1"/>
  <c r="AW22" i="1"/>
  <c r="AX22" i="1"/>
  <c r="AZ22" i="1"/>
  <c r="BA22" i="1"/>
  <c r="BB22" i="1"/>
  <c r="BC22" i="1"/>
  <c r="BD22" i="1"/>
  <c r="BF22" i="1"/>
  <c r="BG22" i="1"/>
  <c r="BH22" i="1"/>
  <c r="BI22" i="1"/>
  <c r="BJ22" i="1"/>
  <c r="BK22" i="1"/>
  <c r="BL22" i="1"/>
  <c r="BM22" i="1"/>
  <c r="BN22" i="1"/>
  <c r="BQ22" i="1"/>
  <c r="BR22" i="1"/>
  <c r="BS22" i="1"/>
  <c r="BT22" i="1"/>
  <c r="BU22" i="1"/>
  <c r="BV22" i="1"/>
  <c r="BW22" i="1"/>
  <c r="BX22" i="1"/>
  <c r="BY22" i="1"/>
  <c r="CA22" i="1"/>
  <c r="CC22" i="1"/>
  <c r="CD22" i="1"/>
  <c r="CE22" i="1"/>
  <c r="CF22" i="1"/>
  <c r="CG22" i="1"/>
  <c r="CH22" i="1"/>
  <c r="CI22" i="1"/>
  <c r="CJ22" i="1"/>
  <c r="CL22" i="1"/>
  <c r="CN22" i="1"/>
  <c r="CO22" i="1"/>
  <c r="CP22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X29" i="1"/>
  <c r="AZ29" i="1"/>
  <c r="BA29" i="1"/>
  <c r="BB29" i="1"/>
  <c r="BC29" i="1"/>
  <c r="BD29" i="1"/>
  <c r="BE29" i="1"/>
  <c r="BF29" i="1"/>
  <c r="BG29" i="1"/>
  <c r="BH29" i="1"/>
  <c r="BJ29" i="1"/>
  <c r="BK29" i="1"/>
  <c r="BL29" i="1"/>
  <c r="BM29" i="1"/>
  <c r="BN29" i="1"/>
  <c r="BO29" i="1"/>
  <c r="BP29" i="1"/>
  <c r="BQ29" i="1"/>
  <c r="BR29" i="1"/>
  <c r="BS29" i="1"/>
  <c r="BU29" i="1"/>
  <c r="BV29" i="1"/>
  <c r="BW29" i="1"/>
  <c r="BX29" i="1"/>
  <c r="BY29" i="1"/>
  <c r="BZ29" i="1"/>
  <c r="CA29" i="1"/>
  <c r="CB29" i="1"/>
  <c r="CC29" i="1"/>
  <c r="CD29" i="1"/>
  <c r="CF29" i="1"/>
  <c r="CG29" i="1"/>
  <c r="CH29" i="1"/>
  <c r="CI29" i="1"/>
  <c r="CJ29" i="1"/>
  <c r="CK29" i="1"/>
  <c r="CL29" i="1"/>
  <c r="CN29" i="1"/>
  <c r="CO29" i="1"/>
  <c r="CP29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E35" i="1"/>
  <c r="AF35" i="1"/>
  <c r="AG35" i="1"/>
  <c r="AH35" i="1"/>
  <c r="AI35" i="1"/>
  <c r="AK35" i="1"/>
  <c r="AL35" i="1"/>
  <c r="AM35" i="1"/>
  <c r="AO35" i="1"/>
  <c r="AP35" i="1"/>
  <c r="AQ35" i="1"/>
  <c r="AR35" i="1"/>
  <c r="AS35" i="1"/>
  <c r="AV35" i="1"/>
  <c r="AW35" i="1"/>
  <c r="AX35" i="1"/>
  <c r="AZ35" i="1"/>
  <c r="BA35" i="1"/>
  <c r="BB35" i="1"/>
  <c r="BC35" i="1"/>
  <c r="BD35" i="1"/>
  <c r="BF35" i="1"/>
  <c r="BG35" i="1"/>
  <c r="BH35" i="1"/>
  <c r="BJ35" i="1"/>
  <c r="BK35" i="1"/>
  <c r="BL35" i="1"/>
  <c r="BM35" i="1"/>
  <c r="BN35" i="1"/>
  <c r="BQ35" i="1"/>
  <c r="BR35" i="1"/>
  <c r="BS35" i="1"/>
  <c r="BT35" i="1"/>
  <c r="BU35" i="1"/>
  <c r="BV35" i="1"/>
  <c r="BW35" i="1"/>
  <c r="BX35" i="1"/>
  <c r="BY35" i="1"/>
  <c r="CA35" i="1"/>
  <c r="CC35" i="1"/>
  <c r="CD35" i="1"/>
  <c r="CE35" i="1"/>
  <c r="CF35" i="1"/>
  <c r="CG35" i="1"/>
  <c r="CH35" i="1"/>
  <c r="CI35" i="1"/>
  <c r="CJ35" i="1"/>
  <c r="CL35" i="1"/>
  <c r="CN35" i="1"/>
  <c r="CO35" i="1"/>
  <c r="CP35" i="1"/>
  <c r="M39" i="1"/>
  <c r="N39" i="1"/>
  <c r="O39" i="1"/>
  <c r="P39" i="1"/>
  <c r="Q39" i="1"/>
  <c r="R39" i="1"/>
  <c r="S39" i="1"/>
  <c r="T39" i="1"/>
  <c r="V39" i="1"/>
  <c r="W39" i="1"/>
  <c r="X39" i="1"/>
  <c r="Y39" i="1"/>
  <c r="Z39" i="1"/>
  <c r="AA39" i="1"/>
  <c r="AB39" i="1"/>
  <c r="AC39" i="1"/>
  <c r="AE39" i="1"/>
  <c r="AF39" i="1"/>
  <c r="AG39" i="1"/>
  <c r="AH39" i="1"/>
  <c r="AI39" i="1"/>
  <c r="AK39" i="1"/>
  <c r="AL39" i="1"/>
  <c r="AM39" i="1"/>
  <c r="AO39" i="1"/>
  <c r="AP39" i="1"/>
  <c r="AQ39" i="1"/>
  <c r="AR39" i="1"/>
  <c r="AS39" i="1"/>
  <c r="AV39" i="1"/>
  <c r="AW39" i="1"/>
  <c r="AX39" i="1"/>
  <c r="AZ39" i="1"/>
  <c r="BA39" i="1"/>
  <c r="BB39" i="1"/>
  <c r="BC39" i="1"/>
  <c r="BD39" i="1"/>
  <c r="BF39" i="1"/>
  <c r="BG39" i="1"/>
  <c r="BH39" i="1"/>
  <c r="BJ39" i="1"/>
  <c r="BK39" i="1"/>
  <c r="BL39" i="1"/>
  <c r="BM39" i="1"/>
  <c r="BN39" i="1"/>
  <c r="BQ39" i="1"/>
  <c r="BR39" i="1"/>
  <c r="BS39" i="1"/>
  <c r="BU39" i="1"/>
  <c r="BV39" i="1"/>
  <c r="BW39" i="1"/>
  <c r="BX39" i="1"/>
  <c r="BY39" i="1"/>
  <c r="CA39" i="1"/>
  <c r="CC39" i="1"/>
  <c r="CD39" i="1"/>
  <c r="CE39" i="1"/>
  <c r="CF39" i="1"/>
  <c r="CG39" i="1"/>
  <c r="CH39" i="1"/>
  <c r="CI39" i="1"/>
  <c r="CJ39" i="1"/>
  <c r="CL39" i="1"/>
  <c r="CN39" i="1"/>
  <c r="CO39" i="1"/>
  <c r="CP39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Z51" i="1"/>
  <c r="BA51" i="1"/>
  <c r="BB51" i="1"/>
  <c r="BC51" i="1"/>
  <c r="BD51" i="1"/>
  <c r="BE51" i="1"/>
  <c r="BF51" i="1"/>
  <c r="BG51" i="1"/>
  <c r="BH51" i="1"/>
  <c r="BJ51" i="1"/>
  <c r="BK51" i="1"/>
  <c r="BL51" i="1"/>
  <c r="BM51" i="1"/>
  <c r="BN51" i="1"/>
  <c r="BO51" i="1"/>
  <c r="BP51" i="1"/>
  <c r="BQ51" i="1"/>
  <c r="BR51" i="1"/>
  <c r="BS51" i="1"/>
  <c r="BU51" i="1"/>
  <c r="BV51" i="1"/>
  <c r="BW51" i="1"/>
  <c r="BX51" i="1"/>
  <c r="BY51" i="1"/>
  <c r="BZ51" i="1"/>
  <c r="CA51" i="1"/>
  <c r="CC51" i="1"/>
  <c r="CF51" i="1"/>
  <c r="CG51" i="1"/>
  <c r="CH51" i="1"/>
  <c r="CI51" i="1"/>
  <c r="CJ51" i="1"/>
  <c r="CK51" i="1"/>
  <c r="CK50" i="1" s="1"/>
  <c r="CK76" i="1" s="1"/>
  <c r="CL51" i="1"/>
  <c r="CN51" i="1"/>
  <c r="CO51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J62" i="1"/>
  <c r="BK62" i="1"/>
  <c r="BL62" i="1"/>
  <c r="BM62" i="1"/>
  <c r="BN62" i="1"/>
  <c r="BO62" i="1"/>
  <c r="BP62" i="1"/>
  <c r="BQ62" i="1"/>
  <c r="BR62" i="1"/>
  <c r="BS62" i="1"/>
  <c r="BU62" i="1"/>
  <c r="BV62" i="1"/>
  <c r="BW62" i="1"/>
  <c r="BX62" i="1"/>
  <c r="BY62" i="1"/>
  <c r="CA62" i="1"/>
  <c r="CC62" i="1"/>
  <c r="CD62" i="1"/>
  <c r="CE62" i="1"/>
  <c r="CF62" i="1"/>
  <c r="CG62" i="1"/>
  <c r="CH62" i="1"/>
  <c r="CI62" i="1"/>
  <c r="CJ62" i="1"/>
  <c r="CL62" i="1"/>
  <c r="CN62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K66" i="1"/>
  <c r="AL66" i="1"/>
  <c r="AM66" i="1"/>
  <c r="AN66" i="1"/>
  <c r="AO66" i="1"/>
  <c r="AP66" i="1"/>
  <c r="AQ66" i="1"/>
  <c r="AR66" i="1"/>
  <c r="AS66" i="1"/>
  <c r="AV66" i="1"/>
  <c r="AW66" i="1"/>
  <c r="AX66" i="1"/>
  <c r="AY66" i="1"/>
  <c r="AZ66" i="1"/>
  <c r="BA66" i="1"/>
  <c r="BB66" i="1"/>
  <c r="BC66" i="1"/>
  <c r="BD66" i="1"/>
  <c r="BF66" i="1"/>
  <c r="BG66" i="1"/>
  <c r="BH66" i="1"/>
  <c r="BI66" i="1"/>
  <c r="BJ66" i="1"/>
  <c r="BK66" i="1"/>
  <c r="BL66" i="1"/>
  <c r="BM66" i="1"/>
  <c r="BN66" i="1"/>
  <c r="BO66" i="1"/>
  <c r="BQ66" i="1"/>
  <c r="BR66" i="1"/>
  <c r="BS66" i="1"/>
  <c r="BU66" i="1"/>
  <c r="BV66" i="1"/>
  <c r="BW66" i="1"/>
  <c r="BX66" i="1"/>
  <c r="BY66" i="1"/>
  <c r="CA66" i="1"/>
  <c r="CC66" i="1"/>
  <c r="CD66" i="1"/>
  <c r="CE66" i="1"/>
  <c r="CF66" i="1"/>
  <c r="CG66" i="1"/>
  <c r="CH66" i="1"/>
  <c r="CI66" i="1"/>
  <c r="CJ66" i="1"/>
  <c r="CL66" i="1"/>
  <c r="CN66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T50" i="1" s="1"/>
  <c r="BU69" i="1"/>
  <c r="BV69" i="1"/>
  <c r="BW69" i="1"/>
  <c r="BX69" i="1"/>
  <c r="BY69" i="1"/>
  <c r="BZ69" i="1"/>
  <c r="CA69" i="1"/>
  <c r="CB69" i="1"/>
  <c r="CC69" i="1"/>
  <c r="CD69" i="1"/>
  <c r="CD50" i="1" s="1"/>
  <c r="CE69" i="1"/>
  <c r="CF69" i="1"/>
  <c r="CG69" i="1"/>
  <c r="CH69" i="1"/>
  <c r="CI69" i="1"/>
  <c r="CJ69" i="1"/>
  <c r="CL69" i="1"/>
  <c r="CN69" i="1"/>
  <c r="CO69" i="1"/>
  <c r="CO50" i="1" s="1"/>
  <c r="CO76" i="1" s="1"/>
  <c r="CP69" i="1"/>
  <c r="AY76" i="1"/>
  <c r="U77" i="1"/>
  <c r="AD77" i="1"/>
  <c r="AN77" i="1"/>
  <c r="AW77" i="1"/>
  <c r="BG77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K78" i="1"/>
  <c r="AL78" i="1"/>
  <c r="AM78" i="1"/>
  <c r="AO78" i="1"/>
  <c r="AP78" i="1"/>
  <c r="AQ78" i="1"/>
  <c r="AR78" i="1"/>
  <c r="AS78" i="1"/>
  <c r="AV78" i="1"/>
  <c r="AW78" i="1"/>
  <c r="AX78" i="1"/>
  <c r="AZ78" i="1"/>
  <c r="BA78" i="1"/>
  <c r="BB78" i="1"/>
  <c r="BC78" i="1"/>
  <c r="BD78" i="1"/>
  <c r="BF78" i="1"/>
  <c r="BG78" i="1"/>
  <c r="BH78" i="1"/>
  <c r="BJ78" i="1"/>
  <c r="BK78" i="1"/>
  <c r="BL78" i="1"/>
  <c r="BM78" i="1"/>
  <c r="BN78" i="1"/>
  <c r="BQ78" i="1"/>
  <c r="BR78" i="1"/>
  <c r="BS78" i="1"/>
  <c r="BT78" i="1"/>
  <c r="BU78" i="1"/>
  <c r="BV78" i="1"/>
  <c r="BW78" i="1"/>
  <c r="BX78" i="1"/>
  <c r="BY78" i="1"/>
  <c r="CA78" i="1"/>
  <c r="CC78" i="1"/>
  <c r="CD78" i="1"/>
  <c r="CF78" i="1"/>
  <c r="CG78" i="1"/>
  <c r="CH78" i="1"/>
  <c r="CI78" i="1"/>
  <c r="CJ78" i="1"/>
  <c r="CL78" i="1"/>
  <c r="CN78" i="1"/>
  <c r="CO78" i="1"/>
  <c r="CP78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K79" i="1"/>
  <c r="AL79" i="1"/>
  <c r="AM79" i="1"/>
  <c r="AN79" i="1"/>
  <c r="AO79" i="1"/>
  <c r="AP79" i="1"/>
  <c r="AQ79" i="1"/>
  <c r="AR79" i="1"/>
  <c r="AS79" i="1"/>
  <c r="AV79" i="1"/>
  <c r="AW79" i="1"/>
  <c r="AX79" i="1"/>
  <c r="AZ79" i="1"/>
  <c r="BA79" i="1"/>
  <c r="BB79" i="1"/>
  <c r="BC79" i="1"/>
  <c r="BD79" i="1"/>
  <c r="BF79" i="1"/>
  <c r="BG79" i="1"/>
  <c r="BH79" i="1"/>
  <c r="BJ79" i="1"/>
  <c r="BK79" i="1"/>
  <c r="BL79" i="1"/>
  <c r="BM79" i="1"/>
  <c r="BN79" i="1"/>
  <c r="BQ79" i="1"/>
  <c r="BR79" i="1"/>
  <c r="BS79" i="1"/>
  <c r="BU79" i="1"/>
  <c r="BV79" i="1"/>
  <c r="BW79" i="1"/>
  <c r="BX79" i="1"/>
  <c r="BY79" i="1"/>
  <c r="CA79" i="1"/>
  <c r="CC79" i="1"/>
  <c r="CD79" i="1"/>
  <c r="CF79" i="1"/>
  <c r="CG79" i="1"/>
  <c r="CH79" i="1"/>
  <c r="CI79" i="1"/>
  <c r="CJ79" i="1"/>
  <c r="CL79" i="1"/>
  <c r="CN79" i="1"/>
  <c r="CO79" i="1"/>
  <c r="CO11" i="1" l="1"/>
  <c r="CO77" i="1" s="1"/>
  <c r="CL11" i="1"/>
  <c r="CL77" i="1" s="1"/>
  <c r="CI11" i="1"/>
  <c r="CI77" i="1" s="1"/>
  <c r="CG11" i="1"/>
  <c r="CG77" i="1" s="1"/>
  <c r="CE11" i="1"/>
  <c r="CC11" i="1"/>
  <c r="CC77" i="1" s="1"/>
  <c r="BY11" i="1"/>
  <c r="BY77" i="1" s="1"/>
  <c r="BW11" i="1"/>
  <c r="BW77" i="1" s="1"/>
  <c r="BU11" i="1"/>
  <c r="BU77" i="1" s="1"/>
  <c r="BS11" i="1"/>
  <c r="BS77" i="1" s="1"/>
  <c r="BQ11" i="1"/>
  <c r="BQ77" i="1" s="1"/>
  <c r="BM11" i="1"/>
  <c r="BM77" i="1" s="1"/>
  <c r="BK11" i="1"/>
  <c r="BK77" i="1" s="1"/>
  <c r="BI11" i="1"/>
  <c r="BI76" i="1" s="1"/>
  <c r="AS77" i="1"/>
  <c r="AQ77" i="1"/>
  <c r="AO77" i="1"/>
  <c r="CL50" i="1"/>
  <c r="CL76" i="1" s="1"/>
  <c r="CJ50" i="1"/>
  <c r="CJ76" i="1" s="1"/>
  <c r="CH50" i="1"/>
  <c r="CH76" i="1" s="1"/>
  <c r="CF50" i="1"/>
  <c r="CF76" i="1" s="1"/>
  <c r="CB50" i="1"/>
  <c r="CB76" i="1" s="1"/>
  <c r="CN50" i="1"/>
  <c r="CN76" i="1" s="1"/>
  <c r="CI50" i="1"/>
  <c r="CI76" i="1" s="1"/>
  <c r="CG50" i="1"/>
  <c r="CG76" i="1" s="1"/>
  <c r="BR50" i="1"/>
  <c r="BP50" i="1"/>
  <c r="BP76" i="1" s="1"/>
  <c r="BN50" i="1"/>
  <c r="BL50" i="1"/>
  <c r="BJ50" i="1"/>
  <c r="AV50" i="1"/>
  <c r="AT50" i="1"/>
  <c r="AT76" i="1" s="1"/>
  <c r="AR50" i="1"/>
  <c r="AP50" i="1"/>
  <c r="AN50" i="1"/>
  <c r="AN76" i="1" s="1"/>
  <c r="AL50" i="1"/>
  <c r="AJ50" i="1"/>
  <c r="AJ76" i="1" s="1"/>
  <c r="AH50" i="1"/>
  <c r="AF50" i="1"/>
  <c r="AD50" i="1"/>
  <c r="AD76" i="1" s="1"/>
  <c r="AB50" i="1"/>
  <c r="Z50" i="1"/>
  <c r="X50" i="1"/>
  <c r="V50" i="1"/>
  <c r="T50" i="1"/>
  <c r="R50" i="1"/>
  <c r="P50" i="1"/>
  <c r="N50" i="1"/>
  <c r="M11" i="1"/>
  <c r="BF11" i="1"/>
  <c r="BC11" i="1"/>
  <c r="BC77" i="1" s="1"/>
  <c r="BA11" i="1"/>
  <c r="BA77" i="1" s="1"/>
  <c r="AX11" i="1"/>
  <c r="AX77" i="1" s="1"/>
  <c r="AL77" i="1"/>
  <c r="AB77" i="1"/>
  <c r="Z77" i="1"/>
  <c r="X77" i="1"/>
  <c r="T77" i="1"/>
  <c r="R77" i="1"/>
  <c r="P77" i="1"/>
  <c r="N77" i="1"/>
  <c r="BZ50" i="1"/>
  <c r="BZ76" i="1" s="1"/>
  <c r="BX50" i="1"/>
  <c r="BH50" i="1"/>
  <c r="BF50" i="1"/>
  <c r="BD50" i="1"/>
  <c r="BB50" i="1"/>
  <c r="AZ50" i="1"/>
  <c r="AW50" i="1"/>
  <c r="AW76" i="1" s="1"/>
  <c r="AU50" i="1"/>
  <c r="AU76" i="1" s="1"/>
  <c r="AS50" i="1"/>
  <c r="AQ50" i="1"/>
  <c r="AQ76" i="1" s="1"/>
  <c r="AO50" i="1"/>
  <c r="AM50" i="1"/>
  <c r="AK50" i="1"/>
  <c r="AI50" i="1"/>
  <c r="AG50" i="1"/>
  <c r="AE50" i="1"/>
  <c r="AC50" i="1"/>
  <c r="AA50" i="1"/>
  <c r="Y50" i="1"/>
  <c r="W50" i="1"/>
  <c r="U50" i="1"/>
  <c r="U76" i="1" s="1"/>
  <c r="S50" i="1"/>
  <c r="Q50" i="1"/>
  <c r="O50" i="1"/>
  <c r="M50" i="1"/>
  <c r="V11" i="1"/>
  <c r="CP11" i="1"/>
  <c r="CP76" i="1" s="1"/>
  <c r="CN11" i="1"/>
  <c r="CN77" i="1" s="1"/>
  <c r="CJ11" i="1"/>
  <c r="CJ77" i="1" s="1"/>
  <c r="CH11" i="1"/>
  <c r="CH77" i="1" s="1"/>
  <c r="CF11" i="1"/>
  <c r="CF77" i="1" s="1"/>
  <c r="CD11" i="1"/>
  <c r="CD77" i="1" s="1"/>
  <c r="CA11" i="1"/>
  <c r="CA77" i="1" s="1"/>
  <c r="BX11" i="1"/>
  <c r="BV11" i="1"/>
  <c r="BV77" i="1" s="1"/>
  <c r="BT11" i="1"/>
  <c r="BT76" i="1" s="1"/>
  <c r="BR11" i="1"/>
  <c r="BN11" i="1"/>
  <c r="BL11" i="1"/>
  <c r="BJ11" i="1"/>
  <c r="BH11" i="1"/>
  <c r="BD11" i="1"/>
  <c r="BB11" i="1"/>
  <c r="AZ11" i="1"/>
  <c r="AV11" i="1"/>
  <c r="AH77" i="1"/>
  <c r="AF77" i="1"/>
  <c r="AX50" i="1"/>
  <c r="AX76" i="1" s="1"/>
  <c r="BV50" i="1"/>
  <c r="BV76" i="1" s="1"/>
  <c r="CE76" i="1"/>
  <c r="CA50" i="1"/>
  <c r="CA76" i="1" s="1"/>
  <c r="BY50" i="1"/>
  <c r="BY76" i="1" s="1"/>
  <c r="BW50" i="1"/>
  <c r="BW76" i="1" s="1"/>
  <c r="BU50" i="1"/>
  <c r="BU76" i="1" s="1"/>
  <c r="BG50" i="1"/>
  <c r="BG76" i="1" s="1"/>
  <c r="BE50" i="1"/>
  <c r="BE76" i="1" s="1"/>
  <c r="BC50" i="1"/>
  <c r="BC76" i="1" s="1"/>
  <c r="BA50" i="1"/>
  <c r="BA76" i="1" s="1"/>
  <c r="AL76" i="1"/>
  <c r="AB76" i="1"/>
  <c r="X76" i="1"/>
  <c r="R76" i="1"/>
  <c r="N76" i="1"/>
  <c r="CC50" i="1"/>
  <c r="CC76" i="1" s="1"/>
  <c r="BS50" i="1"/>
  <c r="BS76" i="1" s="1"/>
  <c r="BQ50" i="1"/>
  <c r="BQ76" i="1" s="1"/>
  <c r="BO50" i="1"/>
  <c r="BO76" i="1" s="1"/>
  <c r="BM50" i="1"/>
  <c r="BM76" i="1" s="1"/>
  <c r="BK50" i="1"/>
  <c r="BK76" i="1" s="1"/>
  <c r="AF76" i="1"/>
  <c r="AH76" i="1" l="1"/>
  <c r="P76" i="1"/>
  <c r="T76" i="1"/>
  <c r="Z76" i="1"/>
  <c r="AO76" i="1"/>
  <c r="AS76" i="1"/>
  <c r="AR77" i="1"/>
  <c r="AR76" i="1"/>
  <c r="AZ76" i="1"/>
  <c r="AZ77" i="1"/>
  <c r="BD76" i="1"/>
  <c r="BD77" i="1"/>
  <c r="BJ76" i="1"/>
  <c r="BJ77" i="1"/>
  <c r="BN76" i="1"/>
  <c r="BN77" i="1"/>
  <c r="BX77" i="1"/>
  <c r="BX76" i="1"/>
  <c r="Q76" i="1"/>
  <c r="Q77" i="1"/>
  <c r="W76" i="1"/>
  <c r="W77" i="1"/>
  <c r="AA76" i="1"/>
  <c r="AA77" i="1"/>
  <c r="AK76" i="1"/>
  <c r="AK77" i="1"/>
  <c r="AP76" i="1"/>
  <c r="AP77" i="1"/>
  <c r="AV77" i="1"/>
  <c r="AV76" i="1"/>
  <c r="BB76" i="1"/>
  <c r="BB77" i="1"/>
  <c r="BH76" i="1"/>
  <c r="BH77" i="1"/>
  <c r="BL76" i="1"/>
  <c r="BL77" i="1"/>
  <c r="BR76" i="1"/>
  <c r="BR77" i="1"/>
  <c r="AE76" i="1"/>
  <c r="AE77" i="1"/>
  <c r="AI76" i="1"/>
  <c r="AI77" i="1"/>
  <c r="CD76" i="1"/>
  <c r="O76" i="1"/>
  <c r="O77" i="1"/>
  <c r="S76" i="1"/>
  <c r="S77" i="1"/>
  <c r="Y77" i="1"/>
  <c r="Y76" i="1"/>
  <c r="AC76" i="1"/>
  <c r="AC77" i="1"/>
  <c r="AM76" i="1"/>
  <c r="AM77" i="1"/>
  <c r="AG77" i="1"/>
  <c r="AG76" i="1"/>
  <c r="BF76" i="1"/>
  <c r="BF77" i="1"/>
  <c r="M77" i="1"/>
  <c r="M76" i="1"/>
  <c r="V76" i="1"/>
  <c r="V77" i="1"/>
  <c r="L69" i="1" l="1"/>
  <c r="K69" i="1"/>
  <c r="J69" i="1"/>
  <c r="I69" i="1"/>
  <c r="H69" i="1"/>
  <c r="G69" i="1"/>
  <c r="F69" i="1"/>
  <c r="E69" i="1"/>
  <c r="D74" i="1" l="1"/>
  <c r="L29" i="1" l="1"/>
  <c r="K29" i="1"/>
  <c r="J29" i="1"/>
  <c r="I29" i="1"/>
  <c r="H29" i="1"/>
  <c r="G29" i="1"/>
  <c r="F29" i="1"/>
  <c r="E29" i="1"/>
  <c r="D29" i="1"/>
  <c r="D25" i="1" l="1"/>
  <c r="D24" i="1"/>
  <c r="D23" i="1"/>
  <c r="D21" i="1"/>
  <c r="F19" i="1"/>
  <c r="D19" i="1" s="1"/>
  <c r="F18" i="1"/>
  <c r="D18" i="1" s="1"/>
  <c r="F17" i="1"/>
  <c r="D17" i="1" s="1"/>
  <c r="F16" i="1"/>
  <c r="D16" i="1" s="1"/>
  <c r="D15" i="1"/>
  <c r="F14" i="1"/>
  <c r="D13" i="1"/>
  <c r="D14" i="1" l="1"/>
  <c r="F12" i="1"/>
  <c r="J62" i="1"/>
  <c r="J51" i="1"/>
  <c r="J50" i="1" l="1"/>
  <c r="J76" i="1" s="1"/>
  <c r="I66" i="1"/>
  <c r="I62" i="1"/>
  <c r="I51" i="1"/>
  <c r="D82" i="1"/>
  <c r="D81" i="1"/>
  <c r="I50" i="1" l="1"/>
  <c r="I76" i="1" s="1"/>
  <c r="L62" i="1"/>
  <c r="K62" i="1"/>
  <c r="H62" i="1"/>
  <c r="G62" i="1"/>
  <c r="F62" i="1"/>
  <c r="E62" i="1"/>
  <c r="L66" i="1"/>
  <c r="K66" i="1"/>
  <c r="H66" i="1"/>
  <c r="G66" i="1"/>
  <c r="F66" i="1"/>
  <c r="E66" i="1"/>
  <c r="L51" i="1"/>
  <c r="L50" i="1" s="1"/>
  <c r="K51" i="1"/>
  <c r="K50" i="1" s="1"/>
  <c r="H51" i="1"/>
  <c r="G51" i="1"/>
  <c r="F51" i="1"/>
  <c r="E51" i="1"/>
  <c r="D51" i="1"/>
  <c r="L35" i="1"/>
  <c r="K35" i="1"/>
  <c r="H35" i="1"/>
  <c r="G35" i="1"/>
  <c r="F35" i="1"/>
  <c r="E35" i="1"/>
  <c r="D35" i="1"/>
  <c r="F50" i="1" l="1"/>
  <c r="H50" i="1"/>
  <c r="E50" i="1"/>
  <c r="G50" i="1"/>
  <c r="L79" i="1"/>
  <c r="K79" i="1"/>
  <c r="H79" i="1"/>
  <c r="G79" i="1"/>
  <c r="E79" i="1"/>
  <c r="L78" i="1"/>
  <c r="K78" i="1"/>
  <c r="H78" i="1"/>
  <c r="G78" i="1"/>
  <c r="E78" i="1"/>
  <c r="F79" i="1"/>
  <c r="F78" i="1"/>
  <c r="D75" i="1" l="1"/>
  <c r="D73" i="1"/>
  <c r="D69" i="1"/>
  <c r="D68" i="1"/>
  <c r="D66" i="1" s="1"/>
  <c r="D65" i="1"/>
  <c r="D64" i="1"/>
  <c r="D78" i="1" s="1"/>
  <c r="D79" i="1" l="1"/>
  <c r="D62" i="1"/>
  <c r="D50" i="1" s="1"/>
  <c r="D39" i="1"/>
  <c r="L39" i="1"/>
  <c r="K39" i="1"/>
  <c r="H39" i="1"/>
  <c r="G39" i="1"/>
  <c r="F39" i="1"/>
  <c r="E22" i="1"/>
  <c r="E11" i="1" s="1"/>
  <c r="E77" i="1" s="1"/>
  <c r="H11" i="1"/>
  <c r="G11" i="1"/>
  <c r="D22" i="1" l="1"/>
  <c r="E76" i="1"/>
  <c r="L76" i="1"/>
  <c r="K76" i="1"/>
  <c r="H76" i="1"/>
  <c r="G76" i="1"/>
  <c r="D11" i="1" l="1"/>
  <c r="D77" i="1" s="1"/>
  <c r="F76" i="1"/>
  <c r="K77" i="1"/>
  <c r="F77" i="1"/>
  <c r="G77" i="1"/>
  <c r="H77" i="1"/>
  <c r="L77" i="1"/>
  <c r="D76" i="1" l="1"/>
</calcChain>
</file>

<file path=xl/sharedStrings.xml><?xml version="1.0" encoding="utf-8"?>
<sst xmlns="http://schemas.openxmlformats.org/spreadsheetml/2006/main" count="369" uniqueCount="188">
  <si>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</si>
  <si>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</si>
  <si>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</si>
  <si>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</si>
  <si>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</si>
  <si>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</si>
  <si>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</si>
  <si>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</si>
  <si>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</si>
  <si>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</si>
  <si>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лекция</t>
  </si>
  <si>
    <t>лабораторно - практические занятия</t>
  </si>
  <si>
    <t>Лаборно-практические занятия</t>
  </si>
  <si>
    <t>О.00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</si>
  <si>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</si>
  <si>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</si>
  <si>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</si>
  <si>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</si>
  <si>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</si>
  <si>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</si>
  <si>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ОБЖ</t>
  </si>
  <si>
    <t>Математика</t>
  </si>
  <si>
    <t>ВСЕГО</t>
  </si>
  <si>
    <t>ОП.00</t>
  </si>
  <si>
    <t>Общепрофессиональный цикл</t>
  </si>
  <si>
    <t>ОП.01</t>
  </si>
  <si>
    <t>ОП.02</t>
  </si>
  <si>
    <t>Охрана труда</t>
  </si>
  <si>
    <t>ОП.03</t>
  </si>
  <si>
    <t>ОП.04</t>
  </si>
  <si>
    <t>Профессиональные модули</t>
  </si>
  <si>
    <t>ПМ.01</t>
  </si>
  <si>
    <t>МДК.01.01</t>
  </si>
  <si>
    <t>МДК.01.02</t>
  </si>
  <si>
    <t>ПП.01</t>
  </si>
  <si>
    <t>ПМ.02</t>
  </si>
  <si>
    <t>МДК.02.01</t>
  </si>
  <si>
    <t>УП.02</t>
  </si>
  <si>
    <t>ПП.02</t>
  </si>
  <si>
    <t>ПМ.03</t>
  </si>
  <si>
    <t>МДК.03.01</t>
  </si>
  <si>
    <t>ГИА</t>
  </si>
  <si>
    <t>Государственная итоговая аттестация</t>
  </si>
  <si>
    <t>Итого</t>
  </si>
  <si>
    <t>Производств. практики</t>
  </si>
  <si>
    <t>Зачетов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</si>
  <si>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</si>
  <si>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</si>
  <si>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</si>
  <si>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</si>
  <si>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</si>
  <si>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Выполнение выпускной квалификационной работы в виде демонстрационного экзамена</t>
  </si>
  <si>
    <t>4 курс</t>
  </si>
  <si>
    <t>ОП.06</t>
  </si>
  <si>
    <t>ОП.07</t>
  </si>
  <si>
    <t>Иностранный язык в профессиональной деятельности</t>
  </si>
  <si>
    <t>ОП.08</t>
  </si>
  <si>
    <t>ОП.09</t>
  </si>
  <si>
    <t>ПП.00</t>
  </si>
  <si>
    <t>ПМ.04</t>
  </si>
  <si>
    <t>МДК.04.01</t>
  </si>
  <si>
    <t>УП.04</t>
  </si>
  <si>
    <t>Формы промежуточной аттестации</t>
  </si>
  <si>
    <t>Учебная нагрузка обучающихся</t>
  </si>
  <si>
    <t>в том числе</t>
  </si>
  <si>
    <t xml:space="preserve">Теоретических занятий </t>
  </si>
  <si>
    <t xml:space="preserve">Лабораторно-практических занятий </t>
  </si>
  <si>
    <t>Вариативные часы</t>
  </si>
  <si>
    <t>Промежуточная аттестация</t>
  </si>
  <si>
    <t xml:space="preserve">Итого часов учебной нагрузки </t>
  </si>
  <si>
    <t>Консультации</t>
  </si>
  <si>
    <t>Индекс</t>
  </si>
  <si>
    <t xml:space="preserve">         Дифф. зачетов</t>
  </si>
  <si>
    <t>Дисциплин и МДК</t>
  </si>
  <si>
    <t>Учебной практики</t>
  </si>
  <si>
    <t>Экзаменов</t>
  </si>
  <si>
    <t>Э</t>
  </si>
  <si>
    <t>З</t>
  </si>
  <si>
    <t>ДЗ</t>
  </si>
  <si>
    <t>Экз</t>
  </si>
  <si>
    <t>Астрономия</t>
  </si>
  <si>
    <t>Химия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</si>
  <si>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</si>
  <si>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</si>
  <si>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</si>
  <si>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</si>
  <si>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</si>
  <si>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</si>
  <si>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</si>
  <si>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Психология общения</t>
  </si>
  <si>
    <t>ОГСЭ.05</t>
  </si>
  <si>
    <t>ЕН.00</t>
  </si>
  <si>
    <t>Математический и общий естественно-научный цикл</t>
  </si>
  <si>
    <t>ЕН.01</t>
  </si>
  <si>
    <t>ЕН.02</t>
  </si>
  <si>
    <t>Экологические основыы природопользования</t>
  </si>
  <si>
    <t>Самостоятельная работа</t>
  </si>
  <si>
    <t xml:space="preserve">Максимальная нагрузка </t>
  </si>
  <si>
    <t xml:space="preserve">обязательная </t>
  </si>
  <si>
    <t>Инженерная графика</t>
  </si>
  <si>
    <t>Метрология, стандартизация и сертификация</t>
  </si>
  <si>
    <t>Техническая механика</t>
  </si>
  <si>
    <t>ОП.05</t>
  </si>
  <si>
    <t>Материаловедение</t>
  </si>
  <si>
    <t>Информационные технологии в профессиональной  деятельности</t>
  </si>
  <si>
    <t>Правовые основы профессиональной деятельности</t>
  </si>
  <si>
    <t>ОП.10</t>
  </si>
  <si>
    <t>Безопасность жизнедеятельности</t>
  </si>
  <si>
    <t>Электрические машины и аппараты</t>
  </si>
  <si>
    <t>Основы технической эксплуатации и обслуживания электрического и электромеханического оборудования</t>
  </si>
  <si>
    <t>МДК.01.03</t>
  </si>
  <si>
    <t>Электрическое и электромеханическое оборудование</t>
  </si>
  <si>
    <t>МДК.01.04</t>
  </si>
  <si>
    <t>Техническое регулирование и контроль качества электрического и электромеханического оборудования</t>
  </si>
  <si>
    <t>ПП МДК 01.01</t>
  </si>
  <si>
    <t>ПП МДК 01.02</t>
  </si>
  <si>
    <t>ПП МДК 01.04</t>
  </si>
  <si>
    <t>Выполнение сервисного обслуживания бытовых машин и приборов</t>
  </si>
  <si>
    <t>Типовые технологические процессы обслуживания бытовых машин и приборов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</si>
  <si>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</si>
  <si>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</si>
  <si>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ПП.03.</t>
  </si>
  <si>
    <t>Выполнение работ по профессии  18590 Слесарь-электрик по ремонту электрооборудования</t>
  </si>
  <si>
    <t>Ремонт и обслуживание электрооборудования</t>
  </si>
  <si>
    <t>Организация простых работ по техническому обслуживанию и ремонту электрического и электромеханического оборудования</t>
  </si>
  <si>
    <t>курсовая</t>
  </si>
  <si>
    <t>2 семестр  24 нед</t>
  </si>
  <si>
    <t>3 семестр 16,5нед</t>
  </si>
  <si>
    <t>4 семестр 22,5 неделя</t>
  </si>
  <si>
    <t>5 семестр  16.5 недель</t>
  </si>
  <si>
    <t>6 семестр 23,5 недель</t>
  </si>
  <si>
    <t>7 семестр  16 недель</t>
  </si>
  <si>
    <t>8 семестр 23,5 недель</t>
  </si>
  <si>
    <t>ЕН.03</t>
  </si>
  <si>
    <t xml:space="preserve">Электротехника </t>
  </si>
  <si>
    <t>Электробезопасность</t>
  </si>
  <si>
    <t>Основы электроники и схемотехники</t>
  </si>
  <si>
    <t>Электроснабжение</t>
  </si>
  <si>
    <t>ПП МДК 01.03</t>
  </si>
  <si>
    <t>МДК.01.05</t>
  </si>
  <si>
    <t>ПП МДК 01.05</t>
  </si>
  <si>
    <t>практика</t>
  </si>
  <si>
    <t xml:space="preserve">преддипломная практика        4 недели  </t>
  </si>
  <si>
    <t>ДЗ (7нед)</t>
  </si>
  <si>
    <t>З (1нед)</t>
  </si>
  <si>
    <t>ДЗ (2 нед)</t>
  </si>
  <si>
    <t>ДЗ (2нед)</t>
  </si>
  <si>
    <t>ДЗ (4нед)</t>
  </si>
  <si>
    <t>6(нед)</t>
  </si>
  <si>
    <t>6 (нед)</t>
  </si>
  <si>
    <t xml:space="preserve">                       </t>
  </si>
  <si>
    <t>З/ДЗ</t>
  </si>
  <si>
    <t>ПП.04</t>
  </si>
  <si>
    <t>ДЗ(2нед)</t>
  </si>
  <si>
    <t>З*</t>
  </si>
  <si>
    <t>З (2нед)*</t>
  </si>
  <si>
    <t xml:space="preserve">* -  З  по УП.04  проводится  совместно с ДЗ по ПП.04.                                                                                                                                                                      </t>
  </si>
  <si>
    <t>З/З/З/З/ДЗ</t>
  </si>
  <si>
    <t xml:space="preserve">Экз </t>
  </si>
  <si>
    <t>УТВЕРЖДАЮ:</t>
  </si>
  <si>
    <t>Директор ГАПОУ "АПТ"</t>
  </si>
  <si>
    <t>_________Ф.И.Мастье</t>
  </si>
  <si>
    <t>13.02.11 Техническая эксплуатация и обслуживание электрического и электромеханического оборудования (по отраслям)  2020-2024г.</t>
  </si>
  <si>
    <t>Учебные предметы (на базовом уровне)</t>
  </si>
  <si>
    <t>Учебные предметы (на углубленном уровне)</t>
  </si>
  <si>
    <t>Родной (русский) язык</t>
  </si>
  <si>
    <t>Дополнительные учебные предметы</t>
  </si>
  <si>
    <t>Основы финансовой грамотности</t>
  </si>
  <si>
    <t>Учебно-исследовательская и проектная деятельность</t>
  </si>
  <si>
    <t>БУП.01</t>
  </si>
  <si>
    <t>БУП.02</t>
  </si>
  <si>
    <t>БУП.03</t>
  </si>
  <si>
    <t>БУП.04</t>
  </si>
  <si>
    <t>БУП.05</t>
  </si>
  <si>
    <t>БУП.06</t>
  </si>
  <si>
    <t>БУП.07</t>
  </si>
  <si>
    <t>БУП.08</t>
  </si>
  <si>
    <t>БУП.09</t>
  </si>
  <si>
    <t>БУП</t>
  </si>
  <si>
    <t>УУП</t>
  </si>
  <si>
    <t>УУП.01</t>
  </si>
  <si>
    <t>УУП.02</t>
  </si>
  <si>
    <t>УУП.03</t>
  </si>
  <si>
    <t>ДД</t>
  </si>
  <si>
    <t>ДД.01</t>
  </si>
  <si>
    <t>ДД.02</t>
  </si>
  <si>
    <t xml:space="preserve">Информатика и ИКТ </t>
  </si>
  <si>
    <t>Физика (индивидуальный проект)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</si>
</sst>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204"/>
    </font>
    <font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7"/>
      <name val="Times New Roman"/>
      <family val="1"/>
      <charset val="204"/>
    </font>
    <font>
      <b/>
      <sz val="7"/>
      <color rgb="FF000000"/>
      <name val="Calibri"/>
      <family val="2"/>
      <charset val="204"/>
    </font>
    <font>
      <b/>
      <sz val="7"/>
      <name val="Calibri"/>
      <family val="2"/>
      <charset val="204"/>
    </font>
    <font>
      <b/>
      <sz val="6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993300"/>
      </patternFill>
    </fill>
    <fill>
      <patternFill patternType="solid">
        <fgColor rgb="FF0070C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rgb="FFFFFF00"/>
      </patternFill>
    </fill>
    <fill>
      <patternFill patternType="solid">
        <fgColor rgb="FF00B0F0"/>
        <bgColor rgb="FF993300"/>
      </patternFill>
    </fill>
    <fill>
      <patternFill patternType="solid">
        <fgColor rgb="FF00B0F0"/>
        <bgColor rgb="FFFFFF00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rgb="FF9933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12" borderId="0" xfId="0" applyFill="1"/>
    <xf numFmtId="0" fontId="10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11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/>
    <xf numFmtId="0" fontId="10" fillId="2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7" fillId="9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0" fontId="15" fillId="12" borderId="1" xfId="0" applyFont="1" applyFill="1" applyBorder="1"/>
    <xf numFmtId="0" fontId="5" fillId="1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11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14" fontId="15" fillId="12" borderId="7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8" fillId="0" borderId="1" xfId="0" applyFont="1" applyBorder="1"/>
    <xf numFmtId="0" fontId="8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wrapText="1"/>
    </xf>
    <xf numFmtId="0" fontId="15" fillId="17" borderId="1" xfId="0" applyFont="1" applyFill="1" applyBorder="1" applyAlignment="1">
      <alignment wrapText="1"/>
    </xf>
    <xf numFmtId="0" fontId="17" fillId="18" borderId="4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17" borderId="0" xfId="0" applyFill="1"/>
    <xf numFmtId="0" fontId="4" fillId="12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15" fillId="17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/>
    </xf>
    <xf numFmtId="0" fontId="10" fillId="18" borderId="1" xfId="0" applyFont="1" applyFill="1" applyBorder="1"/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18" fillId="0" borderId="0" xfId="0" applyFont="1"/>
    <xf numFmtId="0" fontId="17" fillId="0" borderId="14" xfId="0" applyFont="1" applyBorder="1" applyAlignment="1">
      <alignment vertical="top" wrapText="1"/>
    </xf>
    <xf numFmtId="0" fontId="15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vertical="top" wrapText="1"/>
    </xf>
    <xf numFmtId="0" fontId="15" fillId="11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top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7" fillId="0" borderId="15" xfId="0" applyFont="1" applyBorder="1" applyAlignment="1">
      <alignment vertical="top" wrapText="1"/>
    </xf>
    <xf numFmtId="0" fontId="15" fillId="0" borderId="1" xfId="0" applyFont="1" applyFill="1" applyBorder="1"/>
    <xf numFmtId="0" fontId="20" fillId="19" borderId="14" xfId="0" applyFont="1" applyFill="1" applyBorder="1" applyAlignment="1">
      <alignment vertical="top" wrapText="1"/>
    </xf>
    <xf numFmtId="0" fontId="20" fillId="19" borderId="15" xfId="0" applyFont="1" applyFill="1" applyBorder="1" applyAlignment="1">
      <alignment vertical="top" wrapText="1"/>
    </xf>
    <xf numFmtId="0" fontId="20" fillId="19" borderId="1" xfId="0" applyFont="1" applyFill="1" applyBorder="1" applyAlignment="1">
      <alignment horizontal="center" vertical="center"/>
    </xf>
    <xf numFmtId="0" fontId="21" fillId="19" borderId="0" xfId="0" applyFont="1" applyFill="1"/>
    <xf numFmtId="0" fontId="20" fillId="19" borderId="17" xfId="0" applyFont="1" applyFill="1" applyBorder="1" applyAlignment="1">
      <alignment vertical="top" wrapText="1"/>
    </xf>
    <xf numFmtId="0" fontId="20" fillId="19" borderId="18" xfId="0" applyFont="1" applyFill="1" applyBorder="1" applyAlignment="1">
      <alignment vertical="top" wrapText="1"/>
    </xf>
    <xf numFmtId="0" fontId="20" fillId="19" borderId="19" xfId="0" applyFont="1" applyFill="1" applyBorder="1" applyAlignment="1">
      <alignment vertical="top" wrapText="1"/>
    </xf>
    <xf numFmtId="0" fontId="22" fillId="19" borderId="0" xfId="0" applyFont="1" applyFill="1"/>
    <xf numFmtId="0" fontId="20" fillId="0" borderId="20" xfId="0" applyFont="1" applyBorder="1" applyAlignment="1">
      <alignment vertical="top" wrapText="1"/>
    </xf>
    <xf numFmtId="0" fontId="15" fillId="0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7" fillId="13" borderId="4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12" borderId="0" xfId="0" applyFill="1" applyBorder="1"/>
    <xf numFmtId="0" fontId="18" fillId="0" borderId="0" xfId="0" applyFont="1" applyBorder="1"/>
    <xf numFmtId="0" fontId="0" fillId="17" borderId="0" xfId="0" applyFill="1" applyBorder="1"/>
    <xf numFmtId="0" fontId="9" fillId="12" borderId="0" xfId="0" applyFont="1" applyFill="1" applyBorder="1" applyAlignment="1">
      <alignment horizontal="center" vertical="center"/>
    </xf>
    <xf numFmtId="0" fontId="20" fillId="19" borderId="0" xfId="0" applyFont="1" applyFill="1" applyBorder="1" applyAlignment="1">
      <alignment horizontal="center" vertical="center"/>
    </xf>
    <xf numFmtId="0" fontId="22" fillId="19" borderId="0" xfId="0" applyFont="1" applyFill="1" applyBorder="1"/>
    <xf numFmtId="0" fontId="20" fillId="12" borderId="0" xfId="0" applyFont="1" applyFill="1" applyBorder="1" applyAlignment="1">
      <alignment horizontal="center" vertical="center"/>
    </xf>
    <xf numFmtId="0" fontId="21" fillId="19" borderId="0" xfId="0" applyFont="1" applyFill="1" applyBorder="1"/>
    <xf numFmtId="0" fontId="2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17" fillId="0" borderId="21" xfId="0" applyFont="1" applyBorder="1" applyAlignment="1">
      <alignment vertical="top" wrapText="1"/>
    </xf>
    <xf numFmtId="0" fontId="4" fillId="21" borderId="4" xfId="0" applyFont="1" applyFill="1" applyBorder="1" applyAlignment="1">
      <alignment horizontal="center" vertical="center"/>
    </xf>
    <xf numFmtId="0" fontId="4" fillId="22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23" borderId="4" xfId="0" applyFont="1" applyFill="1" applyBorder="1" applyAlignment="1">
      <alignment horizontal="center" vertical="center"/>
    </xf>
    <xf numFmtId="0" fontId="4" fillId="2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/>
    </xf>
    <xf numFmtId="0" fontId="2" fillId="26" borderId="1" xfId="0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14" fillId="28" borderId="1" xfId="0" applyFont="1" applyFill="1" applyBorder="1"/>
    <xf numFmtId="0" fontId="2" fillId="29" borderId="1" xfId="0" applyFont="1" applyFill="1" applyBorder="1" applyAlignment="1">
      <alignment horizontal="center" vertical="center"/>
    </xf>
    <xf numFmtId="0" fontId="10" fillId="29" borderId="1" xfId="0" applyFont="1" applyFill="1" applyBorder="1" applyAlignment="1">
      <alignment horizontal="center" vertical="center"/>
    </xf>
    <xf numFmtId="0" fontId="10" fillId="29" borderId="6" xfId="0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14" fillId="27" borderId="1" xfId="0" applyFont="1" applyFill="1" applyBorder="1"/>
    <xf numFmtId="0" fontId="10" fillId="28" borderId="1" xfId="0" applyFont="1" applyFill="1" applyBorder="1" applyAlignment="1">
      <alignment horizontal="center" vertical="center"/>
    </xf>
    <xf numFmtId="0" fontId="10" fillId="32" borderId="1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horizontal="center" vertical="center"/>
    </xf>
    <xf numFmtId="0" fontId="15" fillId="28" borderId="1" xfId="0" applyFont="1" applyFill="1" applyBorder="1" applyAlignment="1">
      <alignment horizontal="center" vertical="center"/>
    </xf>
    <xf numFmtId="0" fontId="14" fillId="11" borderId="1" xfId="0" applyFont="1" applyFill="1" applyBorder="1"/>
    <xf numFmtId="0" fontId="10" fillId="9" borderId="1" xfId="0" applyFont="1" applyFill="1" applyBorder="1"/>
    <xf numFmtId="0" fontId="5" fillId="33" borderId="1" xfId="0" applyFont="1" applyFill="1" applyBorder="1" applyAlignment="1">
      <alignment horizontal="center" vertical="center"/>
    </xf>
    <xf numFmtId="0" fontId="20" fillId="31" borderId="1" xfId="0" applyFont="1" applyFill="1" applyBorder="1" applyAlignment="1">
      <alignment horizontal="center" vertical="center"/>
    </xf>
    <xf numFmtId="0" fontId="15" fillId="34" borderId="1" xfId="0" applyFont="1" applyFill="1" applyBorder="1" applyAlignment="1">
      <alignment horizontal="center" vertical="center"/>
    </xf>
    <xf numFmtId="0" fontId="15" fillId="3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15" fillId="28" borderId="4" xfId="0" applyFont="1" applyFill="1" applyBorder="1" applyAlignment="1">
      <alignment horizontal="center" vertical="center"/>
    </xf>
    <xf numFmtId="0" fontId="24" fillId="0" borderId="0" xfId="0" applyFont="1"/>
    <xf numFmtId="0" fontId="0" fillId="11" borderId="0" xfId="0" applyFill="1"/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/>
    <xf numFmtId="0" fontId="10" fillId="8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5" fillId="14" borderId="1" xfId="0" applyFont="1" applyFill="1" applyBorder="1" applyAlignment="1">
      <alignment horizontal="center" vertical="center"/>
    </xf>
    <xf numFmtId="0" fontId="10" fillId="30" borderId="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10" fillId="28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2" fillId="18" borderId="6" xfId="0" applyFont="1" applyFill="1" applyBorder="1" applyAlignment="1">
      <alignment horizontal="center" vertical="center" textRotation="90"/>
    </xf>
    <xf numFmtId="0" fontId="2" fillId="18" borderId="5" xfId="0" applyFont="1" applyFill="1" applyBorder="1" applyAlignment="1">
      <alignment horizontal="center" vertical="center" textRotation="90"/>
    </xf>
    <xf numFmtId="0" fontId="2" fillId="18" borderId="7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textRotation="90"/>
    </xf>
    <xf numFmtId="0" fontId="16" fillId="17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0" fontId="12" fillId="18" borderId="0" xfId="0" applyFont="1" applyFill="1" applyBorder="1" applyAlignment="1">
      <alignment horizontal="center" vertical="center"/>
    </xf>
    <xf numFmtId="0" fontId="15" fillId="17" borderId="7" xfId="0" applyFont="1" applyFill="1" applyBorder="1" applyAlignment="1">
      <alignment horizontal="center" vertical="center" wrapText="1"/>
    </xf>
    <xf numFmtId="0" fontId="16" fillId="17" borderId="7" xfId="0" applyFont="1" applyFill="1" applyBorder="1" applyAlignment="1">
      <alignment horizontal="center" wrapText="1"/>
    </xf>
    <xf numFmtId="0" fontId="15" fillId="20" borderId="7" xfId="0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12" fillId="18" borderId="7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15" fillId="35" borderId="1" xfId="0" applyFont="1" applyFill="1" applyBorder="1" applyAlignment="1">
      <alignment horizontal="center" vertical="center"/>
    </xf>
    <xf numFmtId="0" fontId="0" fillId="17" borderId="4" xfId="0" applyFill="1" applyBorder="1"/>
    <xf numFmtId="0" fontId="10" fillId="18" borderId="4" xfId="0" applyFont="1" applyFill="1" applyBorder="1" applyAlignment="1">
      <alignment horizontal="center" vertical="center"/>
    </xf>
    <xf numFmtId="0" fontId="2" fillId="36" borderId="4" xfId="0" applyFont="1" applyFill="1" applyBorder="1" applyAlignment="1">
      <alignment horizontal="center" vertical="center"/>
    </xf>
    <xf numFmtId="0" fontId="10" fillId="20" borderId="4" xfId="0" applyFont="1" applyFill="1" applyBorder="1" applyAlignment="1">
      <alignment horizontal="center" vertical="center"/>
    </xf>
    <xf numFmtId="0" fontId="10" fillId="3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85"/>
  <sheetViews>
    <sheetView tabSelected="1" topLeftCell="A25" zoomScaleNormal="100" workbookViewId="0">
      <selection activeCell="Q28" sqref="Q28"/>
    </sheetView>
  </sheetViews>
  <sheetFormatPr defaultRowHeight="15" x14ac:dyDescent="0.25"/>
  <cols>
    <col min="1" max="1" width="7" customWidth="1"/>
    <col min="2" max="2" width="17.85546875" customWidth="1"/>
    <col min="3" max="3" width="7.5703125" customWidth="1"/>
    <col min="4" max="4" width="7.140625" customWidth="1"/>
    <col min="5" max="6" width="6.5703125" customWidth="1"/>
    <col min="7" max="7" width="6.28515625" customWidth="1"/>
    <col min="8" max="9" width="5.140625" customWidth="1"/>
    <col min="10" max="10" width="4" customWidth="1"/>
    <col min="11" max="11" width="4.28515625" customWidth="1"/>
    <col min="12" max="12" width="4.7109375" customWidth="1"/>
    <col min="13" max="13" width="5.140625" style="100" customWidth="1"/>
    <col min="14" max="14" width="3.5703125" customWidth="1"/>
    <col min="15" max="15" width="3.85546875" hidden="1" customWidth="1"/>
    <col min="16" max="16" width="3.5703125" bestFit="1" customWidth="1"/>
    <col min="17" max="17" width="3.7109375" bestFit="1" customWidth="1"/>
    <col min="18" max="18" width="3" customWidth="1"/>
    <col min="19" max="19" width="3.140625" customWidth="1"/>
    <col min="20" max="20" width="3.85546875" customWidth="1"/>
    <col min="21" max="21" width="4" customWidth="1"/>
    <col min="22" max="22" width="5.28515625" style="100" customWidth="1"/>
    <col min="23" max="23" width="3.7109375" bestFit="1" customWidth="1"/>
    <col min="24" max="24" width="0.140625" customWidth="1"/>
    <col min="25" max="25" width="3.5703125" bestFit="1" customWidth="1"/>
    <col min="26" max="26" width="3.7109375" bestFit="1" customWidth="1"/>
    <col min="27" max="27" width="3.7109375" customWidth="1"/>
    <col min="28" max="28" width="3.28515625" customWidth="1"/>
    <col min="29" max="29" width="3.7109375" customWidth="1"/>
    <col min="30" max="30" width="4.5703125" customWidth="1"/>
    <col min="31" max="31" width="5.140625" style="100" customWidth="1"/>
    <col min="32" max="32" width="3.5703125" bestFit="1" customWidth="1"/>
    <col min="33" max="33" width="3.140625" hidden="1" customWidth="1"/>
    <col min="34" max="34" width="3.140625" bestFit="1" customWidth="1"/>
    <col min="35" max="35" width="3.5703125" bestFit="1" customWidth="1"/>
    <col min="36" max="36" width="3.5703125" customWidth="1"/>
    <col min="37" max="37" width="2.85546875" customWidth="1"/>
    <col min="38" max="39" width="3.140625" customWidth="1"/>
    <col min="40" max="40" width="3.7109375" customWidth="1"/>
    <col min="41" max="41" width="4.140625" style="100" customWidth="1"/>
    <col min="42" max="42" width="3.7109375" customWidth="1"/>
    <col min="43" max="43" width="5" hidden="1" customWidth="1"/>
    <col min="44" max="44" width="3.5703125" customWidth="1"/>
    <col min="45" max="48" width="3.85546875" customWidth="1"/>
    <col min="49" max="49" width="3.5703125" bestFit="1" customWidth="1"/>
    <col min="50" max="50" width="4" customWidth="1"/>
    <col min="51" max="51" width="5.140625" customWidth="1"/>
    <col min="52" max="52" width="4.140625" customWidth="1"/>
    <col min="53" max="53" width="3.5703125" customWidth="1"/>
    <col min="54" max="54" width="3.28515625" hidden="1" customWidth="1"/>
    <col min="55" max="55" width="3.140625"/>
    <col min="56" max="57" width="3.7109375" customWidth="1"/>
    <col min="58" max="58" width="3.28515625" customWidth="1"/>
    <col min="59" max="59" width="3.140625" bestFit="1" customWidth="1"/>
    <col min="60" max="61" width="4.5703125" customWidth="1"/>
    <col min="62" max="63" width="4.42578125" customWidth="1"/>
    <col min="64" max="64" width="0.28515625" customWidth="1"/>
    <col min="65" max="66" width="3.5703125" bestFit="1" customWidth="1"/>
    <col min="67" max="68" width="3.5703125" customWidth="1"/>
    <col min="69" max="69" width="3.28515625" customWidth="1"/>
    <col min="70" max="70" width="3.42578125" bestFit="1" customWidth="1"/>
    <col min="71" max="71" width="4.5703125" customWidth="1"/>
    <col min="72" max="72" width="4.28515625" customWidth="1"/>
    <col min="73" max="74" width="4.5703125" customWidth="1"/>
    <col min="75" max="75" width="4" hidden="1" customWidth="1"/>
    <col min="76" max="76" width="4.140625" hidden="1" customWidth="1"/>
    <col min="77" max="78" width="4.140625" customWidth="1"/>
    <col min="79" max="80" width="2.85546875" customWidth="1"/>
    <col min="81" max="81" width="3" customWidth="1"/>
    <col min="82" max="82" width="5.140625" customWidth="1"/>
    <col min="83" max="83" width="4.42578125" customWidth="1"/>
    <col min="84" max="84" width="4.5703125" customWidth="1"/>
    <col min="85" max="85" width="3.5703125" customWidth="1"/>
    <col min="86" max="86" width="0.140625" customWidth="1"/>
    <col min="87" max="87" width="3.140625" hidden="1" customWidth="1"/>
    <col min="88" max="88" width="4.42578125" customWidth="1"/>
    <col min="89" max="89" width="3.85546875" customWidth="1"/>
    <col min="90" max="91" width="3.7109375" customWidth="1"/>
    <col min="92" max="93" width="3.5703125" customWidth="1"/>
    <col min="94" max="94" width="4.140625" customWidth="1"/>
    <col min="95" max="105" width="8.7109375" style="169"/>
    <col min="106" max="1053" width="8.7109375"/>
  </cols>
  <sheetData>
    <row r="1" spans="1:105" x14ac:dyDescent="0.25">
      <c r="B1" s="216"/>
      <c r="K1" s="217"/>
      <c r="L1" s="100"/>
      <c r="M1"/>
      <c r="U1" s="100"/>
      <c r="V1"/>
      <c r="AY1" s="100"/>
      <c r="BI1" s="100"/>
      <c r="BJ1" s="218"/>
      <c r="BK1" s="219"/>
      <c r="BL1" s="297" t="s">
        <v>159</v>
      </c>
      <c r="BM1" s="298"/>
      <c r="BN1" s="298"/>
      <c r="BO1" s="298"/>
      <c r="BP1" s="298"/>
      <c r="BQ1" s="298"/>
      <c r="BR1" s="298"/>
      <c r="CQ1"/>
      <c r="CR1"/>
      <c r="CS1"/>
      <c r="CT1"/>
      <c r="CU1"/>
      <c r="CV1"/>
      <c r="CW1"/>
      <c r="CX1"/>
      <c r="CY1"/>
      <c r="CZ1"/>
      <c r="DA1"/>
    </row>
    <row r="2" spans="1:105" x14ac:dyDescent="0.25">
      <c r="B2" s="216"/>
      <c r="K2" s="217"/>
      <c r="L2" s="100"/>
      <c r="M2"/>
      <c r="U2" s="100"/>
      <c r="V2"/>
      <c r="AY2" s="100"/>
      <c r="BI2" s="100"/>
      <c r="BJ2" s="218"/>
      <c r="BK2" s="219"/>
      <c r="BL2" s="297" t="s">
        <v>160</v>
      </c>
      <c r="BM2" s="298"/>
      <c r="BN2" s="298"/>
      <c r="BO2" s="298"/>
      <c r="BP2" s="298"/>
      <c r="BQ2" s="298"/>
      <c r="BR2" s="298"/>
      <c r="CQ2"/>
      <c r="CR2"/>
      <c r="CS2"/>
      <c r="CT2"/>
      <c r="CU2"/>
      <c r="CV2"/>
      <c r="CW2"/>
      <c r="CX2"/>
      <c r="CY2"/>
      <c r="CZ2"/>
      <c r="DA2"/>
    </row>
    <row r="3" spans="1:105" x14ac:dyDescent="0.25">
      <c r="B3" s="216"/>
      <c r="K3" s="217"/>
      <c r="L3" s="100"/>
      <c r="M3"/>
      <c r="U3" s="100"/>
      <c r="V3"/>
      <c r="AY3" s="100"/>
      <c r="BI3" s="100"/>
      <c r="BJ3" s="218"/>
      <c r="BK3" s="219"/>
      <c r="BL3" s="297" t="s">
        <v>161</v>
      </c>
      <c r="BM3" s="298"/>
      <c r="BN3" s="298"/>
      <c r="BO3" s="298"/>
      <c r="BP3" s="298"/>
      <c r="BQ3" s="298"/>
      <c r="BR3" s="298"/>
      <c r="CQ3"/>
      <c r="CR3"/>
      <c r="CS3"/>
      <c r="CT3"/>
      <c r="CU3"/>
      <c r="CV3"/>
      <c r="CW3"/>
      <c r="CX3"/>
      <c r="CY3"/>
      <c r="CZ3"/>
      <c r="DA3"/>
    </row>
    <row r="4" spans="1:105" x14ac:dyDescent="0.25">
      <c r="F4" s="292" t="s">
        <v>162</v>
      </c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</row>
    <row r="5" spans="1:105" ht="23.25" customHeight="1" x14ac:dyDescent="0.25">
      <c r="A5" s="276" t="s">
        <v>71</v>
      </c>
      <c r="B5" s="277" t="s">
        <v>0</v>
      </c>
      <c r="C5" s="259" t="s">
        <v>62</v>
      </c>
      <c r="D5" s="259" t="s">
        <v>97</v>
      </c>
      <c r="E5" s="265" t="s">
        <v>96</v>
      </c>
      <c r="F5" s="262" t="s">
        <v>63</v>
      </c>
      <c r="G5" s="263"/>
      <c r="H5" s="263"/>
      <c r="I5" s="263"/>
      <c r="J5" s="263"/>
      <c r="K5" s="263"/>
      <c r="L5" s="264"/>
      <c r="M5" s="299" t="s">
        <v>1</v>
      </c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300"/>
      <c r="CG5" s="300"/>
      <c r="CH5" s="300"/>
      <c r="CI5" s="300"/>
      <c r="CJ5" s="300"/>
      <c r="CK5" s="300"/>
      <c r="CL5" s="300"/>
      <c r="CM5" s="300"/>
      <c r="CN5" s="300"/>
      <c r="CO5" s="300"/>
      <c r="CP5" s="301"/>
    </row>
    <row r="6" spans="1:105" ht="12.75" customHeight="1" x14ac:dyDescent="0.25">
      <c r="A6" s="276"/>
      <c r="B6" s="277"/>
      <c r="C6" s="268"/>
      <c r="D6" s="260"/>
      <c r="E6" s="266"/>
      <c r="F6" s="259" t="s">
        <v>69</v>
      </c>
      <c r="G6" s="270" t="s">
        <v>98</v>
      </c>
      <c r="H6" s="270"/>
      <c r="I6" s="270"/>
      <c r="J6" s="270"/>
      <c r="K6" s="263"/>
      <c r="L6" s="264"/>
      <c r="M6" s="281" t="s">
        <v>2</v>
      </c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3"/>
      <c r="AE6" s="281" t="s">
        <v>3</v>
      </c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3"/>
      <c r="AZ6" s="281" t="s">
        <v>4</v>
      </c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3"/>
      <c r="BU6" s="281" t="s">
        <v>52</v>
      </c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3"/>
    </row>
    <row r="7" spans="1:105" ht="21.75" customHeight="1" x14ac:dyDescent="0.25">
      <c r="A7" s="276"/>
      <c r="B7" s="277"/>
      <c r="C7" s="268"/>
      <c r="D7" s="260"/>
      <c r="E7" s="266"/>
      <c r="F7" s="260"/>
      <c r="G7" s="262" t="s">
        <v>64</v>
      </c>
      <c r="H7" s="270"/>
      <c r="I7" s="270"/>
      <c r="J7" s="270"/>
      <c r="K7" s="264"/>
      <c r="L7" s="259" t="s">
        <v>67</v>
      </c>
      <c r="M7" s="289" t="s">
        <v>5</v>
      </c>
      <c r="N7" s="290"/>
      <c r="O7" s="290"/>
      <c r="P7" s="290"/>
      <c r="Q7" s="290"/>
      <c r="R7" s="290"/>
      <c r="S7" s="291"/>
      <c r="T7" s="284" t="s">
        <v>48</v>
      </c>
      <c r="U7" s="285"/>
      <c r="V7" s="289" t="s">
        <v>126</v>
      </c>
      <c r="W7" s="290"/>
      <c r="X7" s="290"/>
      <c r="Y7" s="290"/>
      <c r="Z7" s="290"/>
      <c r="AA7" s="290"/>
      <c r="AB7" s="291"/>
      <c r="AC7" s="284" t="s">
        <v>48</v>
      </c>
      <c r="AD7" s="285"/>
      <c r="AE7" s="289" t="s">
        <v>127</v>
      </c>
      <c r="AF7" s="290"/>
      <c r="AG7" s="290"/>
      <c r="AH7" s="290"/>
      <c r="AI7" s="290"/>
      <c r="AJ7" s="290"/>
      <c r="AK7" s="290"/>
      <c r="AL7" s="291"/>
      <c r="AM7" s="284" t="s">
        <v>48</v>
      </c>
      <c r="AN7" s="285"/>
      <c r="AO7" s="289" t="s">
        <v>128</v>
      </c>
      <c r="AP7" s="290"/>
      <c r="AQ7" s="290"/>
      <c r="AR7" s="290"/>
      <c r="AS7" s="290"/>
      <c r="AT7" s="290"/>
      <c r="AU7" s="290"/>
      <c r="AV7" s="290"/>
      <c r="AW7" s="291"/>
      <c r="AX7" s="284" t="s">
        <v>48</v>
      </c>
      <c r="AY7" s="285"/>
      <c r="AZ7" s="289" t="s">
        <v>129</v>
      </c>
      <c r="BA7" s="290"/>
      <c r="BB7" s="290"/>
      <c r="BC7" s="290"/>
      <c r="BD7" s="290"/>
      <c r="BE7" s="290"/>
      <c r="BF7" s="290"/>
      <c r="BG7" s="291"/>
      <c r="BH7" s="284" t="s">
        <v>48</v>
      </c>
      <c r="BI7" s="285"/>
      <c r="BJ7" s="289" t="s">
        <v>130</v>
      </c>
      <c r="BK7" s="290"/>
      <c r="BL7" s="290"/>
      <c r="BM7" s="290"/>
      <c r="BN7" s="290"/>
      <c r="BO7" s="290"/>
      <c r="BP7" s="290"/>
      <c r="BQ7" s="290"/>
      <c r="BR7" s="291"/>
      <c r="BS7" s="284" t="s">
        <v>48</v>
      </c>
      <c r="BT7" s="285"/>
      <c r="BU7" s="286" t="s">
        <v>131</v>
      </c>
      <c r="BV7" s="287"/>
      <c r="BW7" s="287"/>
      <c r="BX7" s="287"/>
      <c r="BY7" s="287"/>
      <c r="BZ7" s="287"/>
      <c r="CA7" s="287"/>
      <c r="CB7" s="287"/>
      <c r="CC7" s="288"/>
      <c r="CD7" s="284" t="s">
        <v>48</v>
      </c>
      <c r="CE7" s="285"/>
      <c r="CF7" s="286" t="s">
        <v>132</v>
      </c>
      <c r="CG7" s="287"/>
      <c r="CH7" s="287"/>
      <c r="CI7" s="287"/>
      <c r="CJ7" s="287"/>
      <c r="CK7" s="287"/>
      <c r="CL7" s="287"/>
      <c r="CM7" s="287"/>
      <c r="CN7" s="288"/>
      <c r="CO7" s="284" t="s">
        <v>48</v>
      </c>
      <c r="CP7" s="285"/>
    </row>
    <row r="8" spans="1:105" ht="45" customHeight="1" x14ac:dyDescent="0.25">
      <c r="A8" s="276"/>
      <c r="B8" s="277"/>
      <c r="C8" s="268"/>
      <c r="D8" s="260"/>
      <c r="E8" s="266"/>
      <c r="F8" s="260"/>
      <c r="G8" s="259" t="s">
        <v>65</v>
      </c>
      <c r="H8" s="259" t="s">
        <v>66</v>
      </c>
      <c r="I8" s="259" t="s">
        <v>141</v>
      </c>
      <c r="J8" s="259" t="s">
        <v>125</v>
      </c>
      <c r="K8" s="259" t="s">
        <v>70</v>
      </c>
      <c r="L8" s="271"/>
      <c r="M8" s="250" t="s">
        <v>6</v>
      </c>
      <c r="N8" s="284" t="s">
        <v>50</v>
      </c>
      <c r="O8" s="293"/>
      <c r="P8" s="293"/>
      <c r="Q8" s="293"/>
      <c r="R8" s="293"/>
      <c r="S8" s="285"/>
      <c r="T8" s="238" t="s">
        <v>49</v>
      </c>
      <c r="U8" s="247" t="s">
        <v>7</v>
      </c>
      <c r="V8" s="250" t="s">
        <v>6</v>
      </c>
      <c r="W8" s="241" t="s">
        <v>50</v>
      </c>
      <c r="X8" s="242"/>
      <c r="Y8" s="242"/>
      <c r="Z8" s="242"/>
      <c r="AA8" s="242"/>
      <c r="AB8" s="243"/>
      <c r="AC8" s="238" t="s">
        <v>49</v>
      </c>
      <c r="AD8" s="247" t="s">
        <v>7</v>
      </c>
      <c r="AE8" s="250" t="s">
        <v>6</v>
      </c>
      <c r="AF8" s="284" t="s">
        <v>50</v>
      </c>
      <c r="AG8" s="293"/>
      <c r="AH8" s="293"/>
      <c r="AI8" s="293"/>
      <c r="AJ8" s="293"/>
      <c r="AK8" s="293"/>
      <c r="AL8" s="285"/>
      <c r="AM8" s="238" t="s">
        <v>49</v>
      </c>
      <c r="AN8" s="247" t="s">
        <v>7</v>
      </c>
      <c r="AO8" s="250" t="s">
        <v>6</v>
      </c>
      <c r="AP8" s="241" t="s">
        <v>50</v>
      </c>
      <c r="AQ8" s="242"/>
      <c r="AR8" s="242"/>
      <c r="AS8" s="242"/>
      <c r="AT8" s="242"/>
      <c r="AU8" s="242"/>
      <c r="AV8" s="242"/>
      <c r="AW8" s="243"/>
      <c r="AX8" s="238" t="s">
        <v>49</v>
      </c>
      <c r="AY8" s="247" t="s">
        <v>7</v>
      </c>
      <c r="AZ8" s="294" t="s">
        <v>6</v>
      </c>
      <c r="BA8" s="241" t="s">
        <v>50</v>
      </c>
      <c r="BB8" s="242"/>
      <c r="BC8" s="242"/>
      <c r="BD8" s="242"/>
      <c r="BE8" s="242"/>
      <c r="BF8" s="242"/>
      <c r="BG8" s="243"/>
      <c r="BH8" s="238" t="s">
        <v>49</v>
      </c>
      <c r="BI8" s="247" t="s">
        <v>7</v>
      </c>
      <c r="BJ8" s="294" t="s">
        <v>6</v>
      </c>
      <c r="BK8" s="241" t="s">
        <v>50</v>
      </c>
      <c r="BL8" s="242"/>
      <c r="BM8" s="242"/>
      <c r="BN8" s="242"/>
      <c r="BO8" s="242"/>
      <c r="BP8" s="242"/>
      <c r="BQ8" s="242"/>
      <c r="BR8" s="243"/>
      <c r="BS8" s="238" t="s">
        <v>49</v>
      </c>
      <c r="BT8" s="247" t="s">
        <v>7</v>
      </c>
      <c r="BU8" s="294" t="s">
        <v>6</v>
      </c>
      <c r="BV8" s="241" t="s">
        <v>50</v>
      </c>
      <c r="BW8" s="242"/>
      <c r="BX8" s="242"/>
      <c r="BY8" s="242"/>
      <c r="BZ8" s="242"/>
      <c r="CA8" s="242"/>
      <c r="CB8" s="242"/>
      <c r="CC8" s="243"/>
      <c r="CD8" s="238" t="s">
        <v>49</v>
      </c>
      <c r="CE8" s="247" t="s">
        <v>7</v>
      </c>
      <c r="CF8" s="294" t="s">
        <v>6</v>
      </c>
      <c r="CG8" s="241" t="s">
        <v>50</v>
      </c>
      <c r="CH8" s="242"/>
      <c r="CI8" s="242"/>
      <c r="CJ8" s="242"/>
      <c r="CK8" s="242"/>
      <c r="CL8" s="242"/>
      <c r="CM8" s="242"/>
      <c r="CN8" s="243"/>
      <c r="CO8" s="238" t="s">
        <v>49</v>
      </c>
      <c r="CP8" s="247" t="s">
        <v>7</v>
      </c>
    </row>
    <row r="9" spans="1:105" ht="9.75" customHeight="1" x14ac:dyDescent="0.25">
      <c r="A9" s="276"/>
      <c r="B9" s="277"/>
      <c r="C9" s="268"/>
      <c r="D9" s="260"/>
      <c r="E9" s="266"/>
      <c r="F9" s="260"/>
      <c r="G9" s="260"/>
      <c r="H9" s="260"/>
      <c r="I9" s="260"/>
      <c r="J9" s="260"/>
      <c r="K9" s="260"/>
      <c r="L9" s="271"/>
      <c r="M9" s="251"/>
      <c r="N9" s="244" t="s">
        <v>8</v>
      </c>
      <c r="O9" s="245"/>
      <c r="P9" s="245"/>
      <c r="Q9" s="245"/>
      <c r="R9" s="245"/>
      <c r="S9" s="246"/>
      <c r="T9" s="239"/>
      <c r="U9" s="248"/>
      <c r="V9" s="251"/>
      <c r="W9" s="253" t="s">
        <v>8</v>
      </c>
      <c r="X9" s="254"/>
      <c r="Y9" s="254"/>
      <c r="Z9" s="254"/>
      <c r="AA9" s="254"/>
      <c r="AB9" s="255"/>
      <c r="AC9" s="239"/>
      <c r="AD9" s="248"/>
      <c r="AE9" s="251"/>
      <c r="AF9" s="244" t="s">
        <v>8</v>
      </c>
      <c r="AG9" s="245"/>
      <c r="AH9" s="245"/>
      <c r="AI9" s="245"/>
      <c r="AJ9" s="245"/>
      <c r="AK9" s="245"/>
      <c r="AL9" s="246"/>
      <c r="AM9" s="239"/>
      <c r="AN9" s="248"/>
      <c r="AO9" s="251"/>
      <c r="AP9" s="253" t="s">
        <v>8</v>
      </c>
      <c r="AQ9" s="254"/>
      <c r="AR9" s="254"/>
      <c r="AS9" s="254"/>
      <c r="AT9" s="254"/>
      <c r="AU9" s="254"/>
      <c r="AV9" s="254"/>
      <c r="AW9" s="255"/>
      <c r="AX9" s="239"/>
      <c r="AY9" s="248"/>
      <c r="AZ9" s="295"/>
      <c r="BA9" s="284" t="s">
        <v>8</v>
      </c>
      <c r="BB9" s="293"/>
      <c r="BC9" s="293"/>
      <c r="BD9" s="293"/>
      <c r="BE9" s="293"/>
      <c r="BF9" s="293"/>
      <c r="BG9" s="285"/>
      <c r="BH9" s="239"/>
      <c r="BI9" s="248"/>
      <c r="BJ9" s="295"/>
      <c r="BK9" s="244" t="s">
        <v>8</v>
      </c>
      <c r="BL9" s="245"/>
      <c r="BM9" s="245"/>
      <c r="BN9" s="245"/>
      <c r="BO9" s="245"/>
      <c r="BP9" s="245"/>
      <c r="BQ9" s="245"/>
      <c r="BR9" s="246"/>
      <c r="BS9" s="239"/>
      <c r="BT9" s="248"/>
      <c r="BU9" s="295"/>
      <c r="BV9" s="244" t="s">
        <v>8</v>
      </c>
      <c r="BW9" s="245"/>
      <c r="BX9" s="245"/>
      <c r="BY9" s="245"/>
      <c r="BZ9" s="245"/>
      <c r="CA9" s="245"/>
      <c r="CB9" s="245"/>
      <c r="CC9" s="246"/>
      <c r="CD9" s="239"/>
      <c r="CE9" s="248"/>
      <c r="CF9" s="295"/>
      <c r="CG9" s="244" t="s">
        <v>8</v>
      </c>
      <c r="CH9" s="245"/>
      <c r="CI9" s="245"/>
      <c r="CJ9" s="245"/>
      <c r="CK9" s="245"/>
      <c r="CL9" s="245"/>
      <c r="CM9" s="245"/>
      <c r="CN9" s="246"/>
      <c r="CO9" s="239"/>
      <c r="CP9" s="248"/>
    </row>
    <row r="10" spans="1:105" ht="99" customHeight="1" x14ac:dyDescent="0.25">
      <c r="A10" s="276"/>
      <c r="B10" s="277"/>
      <c r="C10" s="269"/>
      <c r="D10" s="261"/>
      <c r="E10" s="267"/>
      <c r="F10" s="261"/>
      <c r="G10" s="261"/>
      <c r="H10" s="261"/>
      <c r="I10" s="261"/>
      <c r="J10" s="261"/>
      <c r="K10" s="261"/>
      <c r="L10" s="272"/>
      <c r="M10" s="252"/>
      <c r="N10" s="1" t="s">
        <v>9</v>
      </c>
      <c r="O10" s="1"/>
      <c r="P10" s="1" t="s">
        <v>10</v>
      </c>
      <c r="Q10" s="2" t="s">
        <v>11</v>
      </c>
      <c r="R10" s="2" t="s">
        <v>46</v>
      </c>
      <c r="S10" s="178" t="s">
        <v>47</v>
      </c>
      <c r="T10" s="240"/>
      <c r="U10" s="249"/>
      <c r="V10" s="252"/>
      <c r="W10" s="1" t="s">
        <v>9</v>
      </c>
      <c r="X10" s="1"/>
      <c r="Y10" s="1" t="s">
        <v>10</v>
      </c>
      <c r="Z10" s="3" t="s">
        <v>12</v>
      </c>
      <c r="AA10" s="2" t="s">
        <v>46</v>
      </c>
      <c r="AB10" s="178" t="s">
        <v>47</v>
      </c>
      <c r="AC10" s="240"/>
      <c r="AD10" s="249"/>
      <c r="AE10" s="252"/>
      <c r="AF10" s="1" t="s">
        <v>9</v>
      </c>
      <c r="AG10" s="1"/>
      <c r="AH10" s="1" t="s">
        <v>10</v>
      </c>
      <c r="AI10" s="2" t="s">
        <v>11</v>
      </c>
      <c r="AJ10" s="2" t="s">
        <v>141</v>
      </c>
      <c r="AK10" s="2" t="s">
        <v>46</v>
      </c>
      <c r="AL10" s="178" t="s">
        <v>47</v>
      </c>
      <c r="AM10" s="240"/>
      <c r="AN10" s="249"/>
      <c r="AO10" s="252"/>
      <c r="AP10" s="1" t="s">
        <v>9</v>
      </c>
      <c r="AQ10" s="1"/>
      <c r="AR10" s="1" t="s">
        <v>10</v>
      </c>
      <c r="AS10" s="3" t="s">
        <v>12</v>
      </c>
      <c r="AT10" s="189" t="s">
        <v>141</v>
      </c>
      <c r="AU10" s="190" t="s">
        <v>125</v>
      </c>
      <c r="AV10" s="2" t="s">
        <v>46</v>
      </c>
      <c r="AW10" s="178" t="s">
        <v>47</v>
      </c>
      <c r="AX10" s="240"/>
      <c r="AY10" s="249"/>
      <c r="AZ10" s="296"/>
      <c r="BA10" s="1" t="s">
        <v>9</v>
      </c>
      <c r="BB10" s="1"/>
      <c r="BC10" s="1" t="s">
        <v>10</v>
      </c>
      <c r="BD10" s="2" t="s">
        <v>11</v>
      </c>
      <c r="BE10" s="2" t="s">
        <v>141</v>
      </c>
      <c r="BF10" s="2" t="s">
        <v>46</v>
      </c>
      <c r="BG10" s="178" t="s">
        <v>47</v>
      </c>
      <c r="BH10" s="240"/>
      <c r="BI10" s="249"/>
      <c r="BJ10" s="296"/>
      <c r="BK10" s="1" t="s">
        <v>9</v>
      </c>
      <c r="BL10" s="1"/>
      <c r="BM10" s="1" t="s">
        <v>10</v>
      </c>
      <c r="BN10" s="2" t="s">
        <v>11</v>
      </c>
      <c r="BO10" s="2" t="s">
        <v>141</v>
      </c>
      <c r="BP10" s="2" t="s">
        <v>125</v>
      </c>
      <c r="BQ10" s="2" t="s">
        <v>46</v>
      </c>
      <c r="BR10" s="178" t="s">
        <v>47</v>
      </c>
      <c r="BS10" s="240"/>
      <c r="BT10" s="249"/>
      <c r="BU10" s="296"/>
      <c r="BV10" s="1" t="s">
        <v>9</v>
      </c>
      <c r="BW10" s="1"/>
      <c r="BX10" s="1"/>
      <c r="BY10" s="2" t="s">
        <v>11</v>
      </c>
      <c r="BZ10" s="2" t="s">
        <v>141</v>
      </c>
      <c r="CA10" s="2" t="s">
        <v>46</v>
      </c>
      <c r="CB10" s="2" t="s">
        <v>125</v>
      </c>
      <c r="CC10" s="178" t="s">
        <v>47</v>
      </c>
      <c r="CD10" s="240"/>
      <c r="CE10" s="249"/>
      <c r="CF10" s="296"/>
      <c r="CG10" s="1" t="s">
        <v>9</v>
      </c>
      <c r="CH10" s="1"/>
      <c r="CI10" s="1"/>
      <c r="CJ10" s="2" t="s">
        <v>11</v>
      </c>
      <c r="CK10" s="2" t="s">
        <v>141</v>
      </c>
      <c r="CL10" s="2" t="s">
        <v>46</v>
      </c>
      <c r="CM10" s="2"/>
      <c r="CN10" s="178" t="s">
        <v>47</v>
      </c>
      <c r="CO10" s="240"/>
      <c r="CP10" s="249"/>
    </row>
    <row r="11" spans="1:105" s="100" customFormat="1" ht="21.75" customHeight="1" x14ac:dyDescent="0.25">
      <c r="A11" s="303" t="s">
        <v>13</v>
      </c>
      <c r="B11" s="304" t="s">
        <v>14</v>
      </c>
      <c r="C11" s="134"/>
      <c r="D11" s="305">
        <f t="shared" ref="D11:E11" si="0">D12+D22+D26</f>
        <v>1404</v>
      </c>
      <c r="E11" s="305">
        <f t="shared" si="0"/>
        <v>36</v>
      </c>
      <c r="F11" s="305">
        <f>F12+F22+F26</f>
        <v>1368</v>
      </c>
      <c r="G11" s="305">
        <f t="shared" ref="G11:AT11" si="1">G12+G22+G26</f>
        <v>798</v>
      </c>
      <c r="H11" s="305">
        <f t="shared" si="1"/>
        <v>529</v>
      </c>
      <c r="I11" s="305">
        <f t="shared" si="1"/>
        <v>0</v>
      </c>
      <c r="J11" s="305">
        <f t="shared" si="1"/>
        <v>0</v>
      </c>
      <c r="K11" s="305">
        <f t="shared" si="1"/>
        <v>0</v>
      </c>
      <c r="L11" s="305">
        <f t="shared" si="1"/>
        <v>0</v>
      </c>
      <c r="M11" s="305">
        <f t="shared" si="1"/>
        <v>612</v>
      </c>
      <c r="N11" s="305">
        <f t="shared" si="1"/>
        <v>338</v>
      </c>
      <c r="O11" s="305">
        <f t="shared" si="1"/>
        <v>0</v>
      </c>
      <c r="P11" s="305">
        <f t="shared" si="1"/>
        <v>0</v>
      </c>
      <c r="Q11" s="305">
        <f t="shared" si="1"/>
        <v>274</v>
      </c>
      <c r="R11" s="305">
        <f t="shared" si="1"/>
        <v>0</v>
      </c>
      <c r="S11" s="305">
        <f t="shared" si="1"/>
        <v>0</v>
      </c>
      <c r="T11" s="305">
        <f t="shared" si="1"/>
        <v>0</v>
      </c>
      <c r="U11" s="305">
        <f t="shared" si="1"/>
        <v>0</v>
      </c>
      <c r="V11" s="305">
        <f t="shared" si="1"/>
        <v>792</v>
      </c>
      <c r="W11" s="305">
        <f t="shared" si="1"/>
        <v>423</v>
      </c>
      <c r="X11" s="305">
        <f t="shared" si="1"/>
        <v>0</v>
      </c>
      <c r="Y11" s="305">
        <f t="shared" si="1"/>
        <v>0</v>
      </c>
      <c r="Z11" s="305">
        <f t="shared" si="1"/>
        <v>333</v>
      </c>
      <c r="AA11" s="305">
        <f t="shared" si="1"/>
        <v>0</v>
      </c>
      <c r="AB11" s="305">
        <f t="shared" si="1"/>
        <v>36</v>
      </c>
      <c r="AC11" s="305">
        <f t="shared" si="1"/>
        <v>72</v>
      </c>
      <c r="AD11" s="305">
        <f t="shared" si="1"/>
        <v>0</v>
      </c>
      <c r="AE11" s="305">
        <f t="shared" si="1"/>
        <v>0</v>
      </c>
      <c r="AF11" s="305">
        <f t="shared" si="1"/>
        <v>0</v>
      </c>
      <c r="AG11" s="305">
        <f t="shared" si="1"/>
        <v>0</v>
      </c>
      <c r="AH11" s="305">
        <f t="shared" si="1"/>
        <v>0</v>
      </c>
      <c r="AI11" s="305">
        <f t="shared" si="1"/>
        <v>0</v>
      </c>
      <c r="AJ11" s="305">
        <f t="shared" si="1"/>
        <v>0</v>
      </c>
      <c r="AK11" s="305">
        <f t="shared" si="1"/>
        <v>0</v>
      </c>
      <c r="AL11" s="305">
        <f t="shared" si="1"/>
        <v>0</v>
      </c>
      <c r="AM11" s="305">
        <f t="shared" si="1"/>
        <v>0</v>
      </c>
      <c r="AN11" s="305">
        <f t="shared" si="1"/>
        <v>0</v>
      </c>
      <c r="AO11" s="305">
        <f t="shared" si="1"/>
        <v>0</v>
      </c>
      <c r="AP11" s="305">
        <f t="shared" si="1"/>
        <v>0</v>
      </c>
      <c r="AQ11" s="305">
        <f t="shared" si="1"/>
        <v>0</v>
      </c>
      <c r="AR11" s="305">
        <f t="shared" si="1"/>
        <v>0</v>
      </c>
      <c r="AS11" s="305">
        <f t="shared" si="1"/>
        <v>0</v>
      </c>
      <c r="AT11" s="305">
        <f t="shared" si="1"/>
        <v>0</v>
      </c>
      <c r="AU11" s="306"/>
      <c r="AV11" s="306" t="e">
        <f>AV12+AV22</f>
        <v>#REF!</v>
      </c>
      <c r="AW11" s="307"/>
      <c r="AX11" s="306" t="e">
        <f t="shared" ref="AX11:BD11" si="2">AX12+AX22</f>
        <v>#REF!</v>
      </c>
      <c r="AY11" s="306">
        <f t="shared" si="2"/>
        <v>0</v>
      </c>
      <c r="AZ11" s="306" t="e">
        <f t="shared" si="2"/>
        <v>#REF!</v>
      </c>
      <c r="BA11" s="306" t="e">
        <f t="shared" si="2"/>
        <v>#REF!</v>
      </c>
      <c r="BB11" s="306" t="e">
        <f t="shared" si="2"/>
        <v>#REF!</v>
      </c>
      <c r="BC11" s="306" t="e">
        <f t="shared" si="2"/>
        <v>#REF!</v>
      </c>
      <c r="BD11" s="306" t="e">
        <f t="shared" si="2"/>
        <v>#REF!</v>
      </c>
      <c r="BE11" s="306"/>
      <c r="BF11" s="306" t="e">
        <f>BF12+BF22</f>
        <v>#REF!</v>
      </c>
      <c r="BG11" s="307"/>
      <c r="BH11" s="306" t="e">
        <f t="shared" ref="BH11:BN11" si="3">BH12+BH22</f>
        <v>#REF!</v>
      </c>
      <c r="BI11" s="306" t="e">
        <f t="shared" si="3"/>
        <v>#REF!</v>
      </c>
      <c r="BJ11" s="306" t="e">
        <f t="shared" si="3"/>
        <v>#REF!</v>
      </c>
      <c r="BK11" s="306" t="e">
        <f t="shared" si="3"/>
        <v>#REF!</v>
      </c>
      <c r="BL11" s="306" t="e">
        <f t="shared" si="3"/>
        <v>#REF!</v>
      </c>
      <c r="BM11" s="306" t="e">
        <f t="shared" si="3"/>
        <v>#REF!</v>
      </c>
      <c r="BN11" s="306" t="e">
        <f t="shared" si="3"/>
        <v>#REF!</v>
      </c>
      <c r="BO11" s="306"/>
      <c r="BP11" s="306"/>
      <c r="BQ11" s="306" t="e">
        <f t="shared" ref="BQ11:BY11" si="4">BQ12+BQ22</f>
        <v>#REF!</v>
      </c>
      <c r="BR11" s="306" t="e">
        <f t="shared" si="4"/>
        <v>#REF!</v>
      </c>
      <c r="BS11" s="306" t="e">
        <f t="shared" si="4"/>
        <v>#REF!</v>
      </c>
      <c r="BT11" s="306" t="e">
        <f t="shared" si="4"/>
        <v>#REF!</v>
      </c>
      <c r="BU11" s="306" t="e">
        <f t="shared" si="4"/>
        <v>#REF!</v>
      </c>
      <c r="BV11" s="306" t="e">
        <f t="shared" si="4"/>
        <v>#REF!</v>
      </c>
      <c r="BW11" s="306" t="e">
        <f t="shared" si="4"/>
        <v>#REF!</v>
      </c>
      <c r="BX11" s="306" t="e">
        <f t="shared" si="4"/>
        <v>#REF!</v>
      </c>
      <c r="BY11" s="306" t="e">
        <f t="shared" si="4"/>
        <v>#REF!</v>
      </c>
      <c r="BZ11" s="306"/>
      <c r="CA11" s="306" t="e">
        <f>CA12+CA22</f>
        <v>#REF!</v>
      </c>
      <c r="CB11" s="306"/>
      <c r="CC11" s="306" t="e">
        <f t="shared" ref="CC11:CJ11" si="5">CC12+CC22</f>
        <v>#REF!</v>
      </c>
      <c r="CD11" s="306" t="e">
        <f t="shared" si="5"/>
        <v>#REF!</v>
      </c>
      <c r="CE11" s="306" t="e">
        <f t="shared" si="5"/>
        <v>#REF!</v>
      </c>
      <c r="CF11" s="306" t="e">
        <f t="shared" si="5"/>
        <v>#REF!</v>
      </c>
      <c r="CG11" s="306" t="e">
        <f t="shared" si="5"/>
        <v>#REF!</v>
      </c>
      <c r="CH11" s="306" t="e">
        <f t="shared" si="5"/>
        <v>#REF!</v>
      </c>
      <c r="CI11" s="306" t="e">
        <f t="shared" si="5"/>
        <v>#REF!</v>
      </c>
      <c r="CJ11" s="306" t="e">
        <f t="shared" si="5"/>
        <v>#REF!</v>
      </c>
      <c r="CK11" s="306"/>
      <c r="CL11" s="306" t="e">
        <f>CL12+CL22</f>
        <v>#REF!</v>
      </c>
      <c r="CM11" s="306"/>
      <c r="CN11" s="306" t="e">
        <f>CN12+CN22</f>
        <v>#REF!</v>
      </c>
      <c r="CO11" s="306" t="e">
        <f>CO12+CO22</f>
        <v>#REF!</v>
      </c>
      <c r="CP11" s="306" t="e">
        <f>CP12+CP22</f>
        <v>#REF!</v>
      </c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</row>
    <row r="12" spans="1:105" s="100" customFormat="1" ht="19.5" customHeight="1" x14ac:dyDescent="0.25">
      <c r="A12" s="112" t="s">
        <v>178</v>
      </c>
      <c r="B12" s="308" t="s">
        <v>163</v>
      </c>
      <c r="C12" s="134"/>
      <c r="D12" s="305">
        <f t="shared" ref="D12:E12" si="6">D13+D14+D15+D16+D17+D18+D19+D20+D21</f>
        <v>788</v>
      </c>
      <c r="E12" s="305">
        <f t="shared" si="6"/>
        <v>0</v>
      </c>
      <c r="F12" s="305">
        <f>F13+F14+F15+F16+F17+F18+F19+F20+F21</f>
        <v>788</v>
      </c>
      <c r="G12" s="305">
        <f>G13+G14+G15+G16+G17+G18+G19+G20+G21</f>
        <v>470</v>
      </c>
      <c r="H12" s="305">
        <f>H13+H14+H15+H16+H17+H18+H19+H20+H21</f>
        <v>277</v>
      </c>
      <c r="I12" s="306"/>
      <c r="J12" s="306"/>
      <c r="K12" s="305">
        <f t="shared" ref="K12:AU12" si="7">K13+K14+K15+K16+K17+K18+K19+K20+K21</f>
        <v>0</v>
      </c>
      <c r="L12" s="305">
        <f t="shared" si="7"/>
        <v>0</v>
      </c>
      <c r="M12" s="305">
        <f t="shared" si="7"/>
        <v>340</v>
      </c>
      <c r="N12" s="305">
        <f t="shared" si="7"/>
        <v>168</v>
      </c>
      <c r="O12" s="305">
        <f t="shared" si="7"/>
        <v>0</v>
      </c>
      <c r="P12" s="305">
        <f t="shared" si="7"/>
        <v>0</v>
      </c>
      <c r="Q12" s="305">
        <f t="shared" si="7"/>
        <v>172</v>
      </c>
      <c r="R12" s="305">
        <f t="shared" si="7"/>
        <v>0</v>
      </c>
      <c r="S12" s="305">
        <f t="shared" si="7"/>
        <v>0</v>
      </c>
      <c r="T12" s="305">
        <f t="shared" si="7"/>
        <v>0</v>
      </c>
      <c r="U12" s="305">
        <v>0</v>
      </c>
      <c r="V12" s="305">
        <f t="shared" si="7"/>
        <v>448</v>
      </c>
      <c r="W12" s="305">
        <f t="shared" si="7"/>
        <v>265</v>
      </c>
      <c r="X12" s="305">
        <f t="shared" si="7"/>
        <v>0</v>
      </c>
      <c r="Y12" s="305">
        <f t="shared" si="7"/>
        <v>0</v>
      </c>
      <c r="Z12" s="305">
        <f t="shared" si="7"/>
        <v>183</v>
      </c>
      <c r="AA12" s="305">
        <f t="shared" si="7"/>
        <v>0</v>
      </c>
      <c r="AB12" s="305">
        <f t="shared" si="7"/>
        <v>0</v>
      </c>
      <c r="AC12" s="305">
        <f t="shared" si="7"/>
        <v>36</v>
      </c>
      <c r="AD12" s="305">
        <v>0</v>
      </c>
      <c r="AE12" s="305">
        <f t="shared" si="7"/>
        <v>0</v>
      </c>
      <c r="AF12" s="305">
        <f t="shared" si="7"/>
        <v>0</v>
      </c>
      <c r="AG12" s="305">
        <f t="shared" si="7"/>
        <v>0</v>
      </c>
      <c r="AH12" s="305">
        <f t="shared" si="7"/>
        <v>0</v>
      </c>
      <c r="AI12" s="305">
        <f t="shared" si="7"/>
        <v>0</v>
      </c>
      <c r="AJ12" s="305">
        <f t="shared" si="7"/>
        <v>0</v>
      </c>
      <c r="AK12" s="305">
        <f t="shared" si="7"/>
        <v>0</v>
      </c>
      <c r="AL12" s="305">
        <f t="shared" si="7"/>
        <v>0</v>
      </c>
      <c r="AM12" s="305">
        <f t="shared" si="7"/>
        <v>0</v>
      </c>
      <c r="AN12" s="305">
        <f t="shared" si="7"/>
        <v>0</v>
      </c>
      <c r="AO12" s="305">
        <f t="shared" si="7"/>
        <v>0</v>
      </c>
      <c r="AP12" s="305">
        <f t="shared" si="7"/>
        <v>0</v>
      </c>
      <c r="AQ12" s="305">
        <f t="shared" si="7"/>
        <v>0</v>
      </c>
      <c r="AR12" s="305">
        <f t="shared" si="7"/>
        <v>0</v>
      </c>
      <c r="AS12" s="305">
        <f t="shared" si="7"/>
        <v>0</v>
      </c>
      <c r="AT12" s="305">
        <f t="shared" si="7"/>
        <v>0</v>
      </c>
      <c r="AU12" s="305">
        <f t="shared" si="7"/>
        <v>0</v>
      </c>
      <c r="AV12" s="309" t="e">
        <f>AV13+AV14+AV15+AV16+#REF!+AV17+#REF!+AV18+AV19+AV21</f>
        <v>#REF!</v>
      </c>
      <c r="AW12" s="307"/>
      <c r="AX12" s="309" t="e">
        <f>AX13+AX14+AX15+AX16+#REF!+AX17+#REF!+AX18+AX19+AX21</f>
        <v>#REF!</v>
      </c>
      <c r="AY12" s="309">
        <v>0</v>
      </c>
      <c r="AZ12" s="309" t="e">
        <f>AZ13+AZ14+AZ15+AZ16+#REF!+AZ17+#REF!+AZ18+AZ19+AZ21</f>
        <v>#REF!</v>
      </c>
      <c r="BA12" s="309" t="e">
        <f>BA13+BA14+BA15+BA16+#REF!+BA17+#REF!+BA18+BA19+BA21</f>
        <v>#REF!</v>
      </c>
      <c r="BB12" s="309" t="e">
        <f>BB13+BB14+BB15+BB16+#REF!+BB17+#REF!+BB18+BB19+BB21</f>
        <v>#REF!</v>
      </c>
      <c r="BC12" s="309" t="e">
        <f>BC13+BC14+BC15+BC16+#REF!+BC17+#REF!+BC18+BC19+BC21</f>
        <v>#REF!</v>
      </c>
      <c r="BD12" s="309" t="e">
        <f>BD13+BD14+BD15+BD16+#REF!+BD17+#REF!+BD18+BD19+BD21</f>
        <v>#REF!</v>
      </c>
      <c r="BE12" s="309"/>
      <c r="BF12" s="309" t="e">
        <f>BF13+BF14+BF15+BF16+#REF!+BF17+#REF!+BF18+BF19+BF21</f>
        <v>#REF!</v>
      </c>
      <c r="BG12" s="307"/>
      <c r="BH12" s="309" t="e">
        <f>BH13+BH14+BH15+BH16+#REF!+BH17+#REF!+BH18+BH19+BH21</f>
        <v>#REF!</v>
      </c>
      <c r="BI12" s="309" t="e">
        <f>BI13+BI14+BI15+BI16+#REF!+BI17+#REF!+BI18+BI19+BI21</f>
        <v>#REF!</v>
      </c>
      <c r="BJ12" s="309" t="e">
        <f>BJ13+BJ14+BJ15+BJ16+#REF!+BJ17+#REF!+BJ18+BJ19+BJ21</f>
        <v>#REF!</v>
      </c>
      <c r="BK12" s="309" t="e">
        <f>BK13+BK14+BK15+BK16+#REF!+BK17+#REF!+BK18+BK19+BK21</f>
        <v>#REF!</v>
      </c>
      <c r="BL12" s="309" t="e">
        <f>BL13+BL14+BL15+BL16+#REF!+BL17+#REF!+BL18+BL19+BL21</f>
        <v>#REF!</v>
      </c>
      <c r="BM12" s="309" t="e">
        <f>BM13+BM14+BM15+BM16+#REF!+BM17+#REF!+BM18+BM19+BM21</f>
        <v>#REF!</v>
      </c>
      <c r="BN12" s="309" t="e">
        <f>BN13+BN14+BN15+BN16+#REF!+BN17+#REF!+BN18+BN19</f>
        <v>#REF!</v>
      </c>
      <c r="BO12" s="309"/>
      <c r="BP12" s="309"/>
      <c r="BQ12" s="309" t="e">
        <f>BQ13+BQ14+BQ15+BQ16+#REF!+BQ17+#REF!+BQ18+BQ19</f>
        <v>#REF!</v>
      </c>
      <c r="BR12" s="309" t="e">
        <f>BR13+BR14+BR15+BR16+#REF!+BR17+#REF!+BR18+BR19</f>
        <v>#REF!</v>
      </c>
      <c r="BS12" s="309" t="e">
        <f>BS13+BS14+BS15+BS16+#REF!+BS17+#REF!+BS18+BS19</f>
        <v>#REF!</v>
      </c>
      <c r="BT12" s="309" t="e">
        <f>BT13+BT14+BT15+BT16+#REF!+BT17+#REF!+BT18+BT19</f>
        <v>#REF!</v>
      </c>
      <c r="BU12" s="309" t="e">
        <f>BU13+BU14+BU15+BU16+#REF!+BU17+#REF!+BU18+BU19</f>
        <v>#REF!</v>
      </c>
      <c r="BV12" s="309" t="e">
        <f>BV13+BV14+BV15+BV16+#REF!+BV17+#REF!+BV18+BV19</f>
        <v>#REF!</v>
      </c>
      <c r="BW12" s="309" t="e">
        <f>BW13+BW14+BW15+BW16+#REF!+BW17+#REF!+BW18+BW19</f>
        <v>#REF!</v>
      </c>
      <c r="BX12" s="309" t="e">
        <f>BX13+BX14+BX15+BX16+#REF!+BX17+#REF!+BX18+BX19</f>
        <v>#REF!</v>
      </c>
      <c r="BY12" s="309" t="e">
        <f>BY13+BY14+BY15+BY16+#REF!+BY17+#REF!+BY18+BY19</f>
        <v>#REF!</v>
      </c>
      <c r="BZ12" s="309"/>
      <c r="CA12" s="309" t="e">
        <f>CA13+CA14+CA15+CA16+#REF!+CA17+#REF!+CA18+CA19</f>
        <v>#REF!</v>
      </c>
      <c r="CB12" s="309"/>
      <c r="CC12" s="309" t="e">
        <f>CC13+CC14+CC15+CC16+#REF!+CC17+#REF!+CC18+CC19</f>
        <v>#REF!</v>
      </c>
      <c r="CD12" s="309" t="e">
        <f>CD13+CD14+CD15+CD16+#REF!+CD17+#REF!+CD18+CD19</f>
        <v>#REF!</v>
      </c>
      <c r="CE12" s="309" t="e">
        <f>CE13+CE14+CE15+CE16+#REF!+CE17+#REF!+CE18+CE19</f>
        <v>#REF!</v>
      </c>
      <c r="CF12" s="309" t="e">
        <f>CF13+CF14+CF15+CF16+#REF!+CF17+#REF!+CF18+CF19</f>
        <v>#REF!</v>
      </c>
      <c r="CG12" s="309" t="e">
        <f>CG13+CG14+CG15+CG16+#REF!+CG17+#REF!+CG18+CG19</f>
        <v>#REF!</v>
      </c>
      <c r="CH12" s="309" t="e">
        <f>CH13+CH14+CH15+CH16+#REF!+CH17+#REF!+CH18+CH19</f>
        <v>#REF!</v>
      </c>
      <c r="CI12" s="309" t="e">
        <f>CI13+CI14+CI15+CI16+#REF!+CI17+#REF!+CI18+CI19</f>
        <v>#REF!</v>
      </c>
      <c r="CJ12" s="309" t="e">
        <f>CJ13+CJ14+CJ15+CJ16+#REF!+CJ17+#REF!+CJ18+CJ19</f>
        <v>#REF!</v>
      </c>
      <c r="CK12" s="309"/>
      <c r="CL12" s="309" t="e">
        <f>CL13+CL14+CL15+CL16+#REF!+CL17+#REF!+CL18+CL19</f>
        <v>#REF!</v>
      </c>
      <c r="CM12" s="309"/>
      <c r="CN12" s="309" t="e">
        <f>CN13+CN14+CN15+CN16+#REF!+CN17+#REF!+CN18+CN19</f>
        <v>#REF!</v>
      </c>
      <c r="CO12" s="309" t="e">
        <f>CO13+CO14+CO15+CO16+#REF!+CO17+#REF!+CO18+CO19</f>
        <v>#REF!</v>
      </c>
      <c r="CP12" s="309" t="e">
        <f>CP13+CP14+CP15+CP16+#REF!+CP17+#REF!+CP18+CP19</f>
        <v>#REF!</v>
      </c>
      <c r="CQ12" s="310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</row>
    <row r="13" spans="1:105" ht="13.5" customHeight="1" x14ac:dyDescent="0.25">
      <c r="A13" s="53" t="s">
        <v>169</v>
      </c>
      <c r="B13" s="54" t="s">
        <v>15</v>
      </c>
      <c r="C13" s="82" t="s">
        <v>76</v>
      </c>
      <c r="D13" s="101">
        <f>E13+F13</f>
        <v>100</v>
      </c>
      <c r="E13" s="111"/>
      <c r="F13" s="23">
        <v>100</v>
      </c>
      <c r="G13" s="11">
        <v>70</v>
      </c>
      <c r="H13" s="11">
        <v>30</v>
      </c>
      <c r="I13" s="11"/>
      <c r="J13" s="11"/>
      <c r="K13" s="11"/>
      <c r="L13" s="12"/>
      <c r="M13" s="113">
        <f t="shared" ref="M13:M18" si="8">N13+P13+Q13+R13+S13</f>
        <v>39</v>
      </c>
      <c r="N13" s="29">
        <v>26</v>
      </c>
      <c r="O13" s="29"/>
      <c r="P13" s="29"/>
      <c r="Q13" s="29">
        <v>13</v>
      </c>
      <c r="R13" s="29"/>
      <c r="S13" s="29"/>
      <c r="T13" s="29"/>
      <c r="U13" s="29"/>
      <c r="V13" s="93">
        <v>61</v>
      </c>
      <c r="W13" s="17">
        <v>44</v>
      </c>
      <c r="X13" s="17"/>
      <c r="Y13" s="17"/>
      <c r="Z13" s="22">
        <v>17</v>
      </c>
      <c r="AA13" s="22"/>
      <c r="AB13" s="22"/>
      <c r="AC13" s="22">
        <v>18</v>
      </c>
      <c r="AD13" s="193" t="s">
        <v>76</v>
      </c>
      <c r="AE13" s="93"/>
      <c r="AF13" s="29"/>
      <c r="AG13" s="29"/>
      <c r="AH13" s="29"/>
      <c r="AI13" s="29"/>
      <c r="AJ13" s="29"/>
      <c r="AK13" s="29"/>
      <c r="AL13" s="29"/>
      <c r="AM13" s="6"/>
      <c r="AN13" s="6"/>
      <c r="AO13" s="93"/>
      <c r="AP13" s="29"/>
      <c r="AQ13" s="29"/>
      <c r="AR13" s="29"/>
      <c r="AS13" s="29"/>
      <c r="AT13" s="29"/>
      <c r="AU13" s="29"/>
      <c r="AV13" s="29"/>
      <c r="AW13" s="29"/>
      <c r="AX13" s="29"/>
      <c r="AY13" s="17"/>
      <c r="AZ13" s="5"/>
      <c r="BA13" s="6"/>
      <c r="BB13" s="6"/>
      <c r="BC13" s="6"/>
      <c r="BD13" s="6"/>
      <c r="BE13" s="6"/>
      <c r="BF13" s="6"/>
      <c r="BG13" s="6"/>
      <c r="BH13" s="6"/>
      <c r="BI13" s="6"/>
      <c r="BJ13" s="5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5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5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105" ht="14.25" customHeight="1" x14ac:dyDescent="0.25">
      <c r="A14" s="53" t="s">
        <v>170</v>
      </c>
      <c r="B14" s="54" t="s">
        <v>16</v>
      </c>
      <c r="C14" s="56" t="s">
        <v>78</v>
      </c>
      <c r="D14" s="101">
        <f t="shared" ref="D14:D28" si="9">E14+F14</f>
        <v>117</v>
      </c>
      <c r="E14" s="111"/>
      <c r="F14" s="23">
        <f t="shared" ref="F14:F19" si="10">G14+H14</f>
        <v>117</v>
      </c>
      <c r="G14" s="13">
        <v>98</v>
      </c>
      <c r="H14" s="13">
        <v>19</v>
      </c>
      <c r="I14" s="13"/>
      <c r="J14" s="13"/>
      <c r="K14" s="13"/>
      <c r="L14" s="12"/>
      <c r="M14" s="113">
        <f t="shared" si="8"/>
        <v>78</v>
      </c>
      <c r="N14" s="29">
        <v>62</v>
      </c>
      <c r="O14" s="29"/>
      <c r="P14" s="29"/>
      <c r="Q14" s="29">
        <v>16</v>
      </c>
      <c r="R14" s="29"/>
      <c r="S14" s="29"/>
      <c r="T14" s="29"/>
      <c r="U14" s="29"/>
      <c r="V14" s="93">
        <f t="shared" ref="V14:V18" si="11">W14+Y14+Z14+AA14+AB14</f>
        <v>39</v>
      </c>
      <c r="W14" s="29">
        <v>36</v>
      </c>
      <c r="X14" s="29"/>
      <c r="Y14" s="29"/>
      <c r="Z14" s="31">
        <v>3</v>
      </c>
      <c r="AA14" s="31"/>
      <c r="AB14" s="31"/>
      <c r="AC14" s="31"/>
      <c r="AD14" s="197" t="s">
        <v>78</v>
      </c>
      <c r="AE14" s="93"/>
      <c r="AF14" s="31"/>
      <c r="AG14" s="31"/>
      <c r="AH14" s="31"/>
      <c r="AI14" s="31"/>
      <c r="AJ14" s="31"/>
      <c r="AK14" s="31"/>
      <c r="AL14" s="31"/>
      <c r="AM14" s="31"/>
      <c r="AN14" s="31"/>
      <c r="AO14" s="93"/>
      <c r="AP14" s="31"/>
      <c r="AQ14" s="31"/>
      <c r="AR14" s="31"/>
      <c r="AS14" s="31"/>
      <c r="AT14" s="31"/>
      <c r="AU14" s="31"/>
      <c r="AV14" s="31"/>
      <c r="AW14" s="31"/>
      <c r="AX14" s="29"/>
      <c r="AY14" s="13"/>
      <c r="AZ14" s="12"/>
      <c r="BA14" s="31"/>
      <c r="BB14" s="31"/>
      <c r="BC14" s="31"/>
      <c r="BD14" s="31"/>
      <c r="BE14" s="31"/>
      <c r="BF14" s="31"/>
      <c r="BG14" s="31"/>
      <c r="BH14" s="31"/>
      <c r="BI14" s="31"/>
      <c r="BJ14" s="12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12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12"/>
      <c r="CG14" s="31"/>
      <c r="CH14" s="31"/>
      <c r="CI14" s="31"/>
      <c r="CJ14" s="31"/>
      <c r="CK14" s="31"/>
      <c r="CL14" s="31"/>
      <c r="CM14" s="31"/>
      <c r="CN14" s="31"/>
      <c r="CO14" s="31"/>
      <c r="CP14" s="31"/>
    </row>
    <row r="15" spans="1:105" ht="13.5" customHeight="1" x14ac:dyDescent="0.25">
      <c r="A15" s="53" t="s">
        <v>171</v>
      </c>
      <c r="B15" s="54" t="s">
        <v>17</v>
      </c>
      <c r="C15" s="231" t="s">
        <v>76</v>
      </c>
      <c r="D15" s="101">
        <f t="shared" si="9"/>
        <v>117</v>
      </c>
      <c r="E15" s="111"/>
      <c r="F15" s="23">
        <v>117</v>
      </c>
      <c r="G15" s="13">
        <v>39</v>
      </c>
      <c r="H15" s="13">
        <v>39</v>
      </c>
      <c r="I15" s="13"/>
      <c r="J15" s="13"/>
      <c r="K15" s="13"/>
      <c r="L15" s="12"/>
      <c r="M15" s="113">
        <v>49</v>
      </c>
      <c r="N15" s="29"/>
      <c r="O15" s="29"/>
      <c r="P15" s="29"/>
      <c r="Q15" s="29">
        <v>49</v>
      </c>
      <c r="R15" s="29"/>
      <c r="S15" s="29"/>
      <c r="T15" s="29"/>
      <c r="U15" s="29"/>
      <c r="V15" s="93">
        <v>68</v>
      </c>
      <c r="W15" s="29"/>
      <c r="X15" s="29"/>
      <c r="Y15" s="29"/>
      <c r="Z15" s="31">
        <v>68</v>
      </c>
      <c r="AA15" s="31"/>
      <c r="AB15" s="31"/>
      <c r="AC15" s="31">
        <v>18</v>
      </c>
      <c r="AD15" s="193" t="s">
        <v>76</v>
      </c>
      <c r="AE15" s="93"/>
      <c r="AF15" s="31"/>
      <c r="AG15" s="31"/>
      <c r="AH15" s="31"/>
      <c r="AI15" s="31"/>
      <c r="AJ15" s="31"/>
      <c r="AK15" s="31"/>
      <c r="AL15" s="31"/>
      <c r="AM15" s="31"/>
      <c r="AN15" s="31"/>
      <c r="AO15" s="93"/>
      <c r="AP15" s="31"/>
      <c r="AQ15" s="31"/>
      <c r="AR15" s="31"/>
      <c r="AS15" s="31"/>
      <c r="AT15" s="31"/>
      <c r="AU15" s="31"/>
      <c r="AV15" s="31"/>
      <c r="AW15" s="31"/>
      <c r="AX15" s="29"/>
      <c r="AY15" s="13"/>
      <c r="AZ15" s="12"/>
      <c r="BA15" s="31"/>
      <c r="BB15" s="31"/>
      <c r="BC15" s="31"/>
      <c r="BD15" s="31"/>
      <c r="BE15" s="31"/>
      <c r="BF15" s="31"/>
      <c r="BG15" s="31"/>
      <c r="BH15" s="31"/>
      <c r="BI15" s="31"/>
      <c r="BJ15" s="12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12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12"/>
      <c r="CG15" s="31"/>
      <c r="CH15" s="31"/>
      <c r="CI15" s="31"/>
      <c r="CJ15" s="31"/>
      <c r="CK15" s="31"/>
      <c r="CL15" s="31"/>
      <c r="CM15" s="31"/>
      <c r="CN15" s="31"/>
      <c r="CO15" s="31"/>
      <c r="CP15" s="31"/>
    </row>
    <row r="16" spans="1:105" ht="12" customHeight="1" x14ac:dyDescent="0.25">
      <c r="A16" s="53" t="s">
        <v>172</v>
      </c>
      <c r="B16" s="54" t="s">
        <v>18</v>
      </c>
      <c r="C16" s="56" t="s">
        <v>78</v>
      </c>
      <c r="D16" s="101">
        <f t="shared" si="9"/>
        <v>117</v>
      </c>
      <c r="E16" s="111"/>
      <c r="F16" s="23">
        <f t="shared" si="10"/>
        <v>117</v>
      </c>
      <c r="G16" s="13">
        <v>107</v>
      </c>
      <c r="H16" s="13">
        <v>10</v>
      </c>
      <c r="I16" s="13"/>
      <c r="J16" s="13"/>
      <c r="K16" s="13"/>
      <c r="L16" s="12"/>
      <c r="M16" s="113">
        <f t="shared" si="8"/>
        <v>51</v>
      </c>
      <c r="N16" s="29">
        <v>46</v>
      </c>
      <c r="O16" s="29"/>
      <c r="P16" s="29"/>
      <c r="Q16" s="29">
        <v>5</v>
      </c>
      <c r="R16" s="29"/>
      <c r="S16" s="29"/>
      <c r="T16" s="29"/>
      <c r="U16" s="29"/>
      <c r="V16" s="93">
        <f t="shared" si="11"/>
        <v>66</v>
      </c>
      <c r="W16" s="29">
        <v>61</v>
      </c>
      <c r="X16" s="29"/>
      <c r="Y16" s="29"/>
      <c r="Z16" s="31">
        <v>5</v>
      </c>
      <c r="AA16" s="31"/>
      <c r="AB16" s="31"/>
      <c r="AC16" s="31"/>
      <c r="AD16" s="197" t="s">
        <v>78</v>
      </c>
      <c r="AE16" s="93"/>
      <c r="AF16" s="31"/>
      <c r="AG16" s="31"/>
      <c r="AH16" s="31"/>
      <c r="AI16" s="31"/>
      <c r="AJ16" s="31"/>
      <c r="AK16" s="31"/>
      <c r="AL16" s="31"/>
      <c r="AM16" s="31"/>
      <c r="AN16" s="31"/>
      <c r="AO16" s="93"/>
      <c r="AP16" s="31"/>
      <c r="AQ16" s="31"/>
      <c r="AR16" s="31"/>
      <c r="AS16" s="31"/>
      <c r="AT16" s="31"/>
      <c r="AU16" s="31"/>
      <c r="AV16" s="31"/>
      <c r="AW16" s="31"/>
      <c r="AX16" s="29"/>
      <c r="AY16" s="13"/>
      <c r="AZ16" s="12"/>
      <c r="BA16" s="31"/>
      <c r="BB16" s="31"/>
      <c r="BC16" s="31"/>
      <c r="BD16" s="31"/>
      <c r="BE16" s="31"/>
      <c r="BF16" s="31"/>
      <c r="BG16" s="31"/>
      <c r="BH16" s="31"/>
      <c r="BI16" s="31"/>
      <c r="BJ16" s="12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12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12"/>
      <c r="CG16" s="31"/>
      <c r="CH16" s="31"/>
      <c r="CI16" s="31"/>
      <c r="CJ16" s="31"/>
      <c r="CK16" s="31"/>
      <c r="CL16" s="31"/>
      <c r="CM16" s="31"/>
      <c r="CN16" s="31"/>
      <c r="CO16" s="31"/>
      <c r="CP16" s="31"/>
    </row>
    <row r="17" spans="1:105" ht="13.5" customHeight="1" x14ac:dyDescent="0.25">
      <c r="A17" s="53" t="s">
        <v>173</v>
      </c>
      <c r="B17" s="54" t="s">
        <v>81</v>
      </c>
      <c r="C17" s="56" t="s">
        <v>78</v>
      </c>
      <c r="D17" s="101">
        <f t="shared" si="9"/>
        <v>78</v>
      </c>
      <c r="E17" s="111"/>
      <c r="F17" s="23">
        <f t="shared" si="10"/>
        <v>78</v>
      </c>
      <c r="G17" s="13">
        <v>63</v>
      </c>
      <c r="H17" s="13">
        <v>15</v>
      </c>
      <c r="I17" s="13"/>
      <c r="J17" s="13"/>
      <c r="K17" s="13"/>
      <c r="L17" s="12"/>
      <c r="M17" s="113"/>
      <c r="N17" s="29"/>
      <c r="O17" s="29"/>
      <c r="P17" s="29"/>
      <c r="Q17" s="29"/>
      <c r="R17" s="29"/>
      <c r="S17" s="29"/>
      <c r="T17" s="29"/>
      <c r="U17" s="29"/>
      <c r="V17" s="93">
        <v>78</v>
      </c>
      <c r="W17" s="29">
        <v>63</v>
      </c>
      <c r="X17" s="29"/>
      <c r="Y17" s="29"/>
      <c r="Z17" s="31">
        <v>15</v>
      </c>
      <c r="AA17" s="31"/>
      <c r="AB17" s="31"/>
      <c r="AC17" s="31"/>
      <c r="AD17" s="198" t="s">
        <v>78</v>
      </c>
      <c r="AE17" s="93"/>
      <c r="AF17" s="31"/>
      <c r="AG17" s="31"/>
      <c r="AH17" s="31"/>
      <c r="AI17" s="31"/>
      <c r="AJ17" s="31"/>
      <c r="AK17" s="31"/>
      <c r="AL17" s="31"/>
      <c r="AM17" s="31"/>
      <c r="AN17" s="31"/>
      <c r="AO17" s="93"/>
      <c r="AP17" s="31"/>
      <c r="AQ17" s="31"/>
      <c r="AR17" s="31"/>
      <c r="AS17" s="31"/>
      <c r="AT17" s="31"/>
      <c r="AU17" s="31"/>
      <c r="AV17" s="31"/>
      <c r="AW17" s="31"/>
      <c r="AX17" s="29"/>
      <c r="AY17" s="13"/>
      <c r="AZ17" s="12"/>
      <c r="BA17" s="31"/>
      <c r="BB17" s="31"/>
      <c r="BC17" s="31"/>
      <c r="BD17" s="31"/>
      <c r="BE17" s="31"/>
      <c r="BF17" s="31"/>
      <c r="BG17" s="31"/>
      <c r="BH17" s="31"/>
      <c r="BI17" s="31"/>
      <c r="BJ17" s="12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12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12"/>
      <c r="CG17" s="31"/>
      <c r="CH17" s="31"/>
      <c r="CI17" s="31"/>
      <c r="CJ17" s="31"/>
      <c r="CK17" s="31"/>
      <c r="CL17" s="31"/>
      <c r="CM17" s="31"/>
      <c r="CN17" s="31"/>
      <c r="CO17" s="31"/>
      <c r="CP17" s="31"/>
    </row>
    <row r="18" spans="1:105" ht="12.75" customHeight="1" x14ac:dyDescent="0.25">
      <c r="A18" s="53" t="s">
        <v>174</v>
      </c>
      <c r="B18" s="54" t="s">
        <v>19</v>
      </c>
      <c r="C18" s="56" t="s">
        <v>151</v>
      </c>
      <c r="D18" s="101">
        <f t="shared" si="9"/>
        <v>117</v>
      </c>
      <c r="E18" s="111"/>
      <c r="F18" s="23">
        <f t="shared" si="10"/>
        <v>117</v>
      </c>
      <c r="G18" s="15">
        <v>8</v>
      </c>
      <c r="H18" s="15">
        <v>109</v>
      </c>
      <c r="I18" s="15"/>
      <c r="J18" s="15"/>
      <c r="K18" s="15"/>
      <c r="L18" s="14"/>
      <c r="M18" s="113">
        <f t="shared" si="8"/>
        <v>51</v>
      </c>
      <c r="N18" s="17">
        <v>2</v>
      </c>
      <c r="O18" s="17"/>
      <c r="P18" s="17"/>
      <c r="Q18" s="17">
        <v>49</v>
      </c>
      <c r="R18" s="17"/>
      <c r="S18" s="17"/>
      <c r="T18" s="17"/>
      <c r="U18" s="200" t="s">
        <v>77</v>
      </c>
      <c r="V18" s="93">
        <f t="shared" si="11"/>
        <v>66</v>
      </c>
      <c r="W18" s="29">
        <v>6</v>
      </c>
      <c r="X18" s="29"/>
      <c r="Y18" s="29"/>
      <c r="Z18" s="31">
        <v>60</v>
      </c>
      <c r="AA18" s="31"/>
      <c r="AB18" s="31"/>
      <c r="AC18" s="31"/>
      <c r="AD18" s="198" t="s">
        <v>78</v>
      </c>
      <c r="AE18" s="93"/>
      <c r="AF18" s="31"/>
      <c r="AG18" s="31"/>
      <c r="AH18" s="31"/>
      <c r="AI18" s="31"/>
      <c r="AJ18" s="31"/>
      <c r="AK18" s="31"/>
      <c r="AL18" s="31"/>
      <c r="AM18" s="31"/>
      <c r="AN18" s="15"/>
      <c r="AO18" s="93"/>
      <c r="AP18" s="31"/>
      <c r="AQ18" s="31"/>
      <c r="AR18" s="31"/>
      <c r="AS18" s="31"/>
      <c r="AT18" s="31"/>
      <c r="AU18" s="31"/>
      <c r="AV18" s="31"/>
      <c r="AW18" s="31"/>
      <c r="AX18" s="29"/>
      <c r="AY18" s="15"/>
      <c r="AZ18" s="12"/>
      <c r="BA18" s="31"/>
      <c r="BB18" s="31"/>
      <c r="BC18" s="31"/>
      <c r="BD18" s="31"/>
      <c r="BE18" s="31"/>
      <c r="BF18" s="31"/>
      <c r="BG18" s="31"/>
      <c r="BH18" s="31"/>
      <c r="BI18" s="31"/>
      <c r="BJ18" s="12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12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12"/>
      <c r="CG18" s="31"/>
      <c r="CH18" s="31"/>
      <c r="CI18" s="31"/>
      <c r="CJ18" s="31"/>
      <c r="CK18" s="31"/>
      <c r="CL18" s="31"/>
      <c r="CM18" s="31"/>
      <c r="CN18" s="31"/>
      <c r="CO18" s="31"/>
      <c r="CP18" s="31"/>
    </row>
    <row r="19" spans="1:105" ht="15" customHeight="1" x14ac:dyDescent="0.25">
      <c r="A19" s="83" t="s">
        <v>175</v>
      </c>
      <c r="B19" s="84" t="s">
        <v>20</v>
      </c>
      <c r="C19" s="85" t="s">
        <v>78</v>
      </c>
      <c r="D19" s="101">
        <f t="shared" si="9"/>
        <v>70</v>
      </c>
      <c r="E19" s="111"/>
      <c r="F19" s="23">
        <f t="shared" si="10"/>
        <v>70</v>
      </c>
      <c r="G19" s="86">
        <v>55</v>
      </c>
      <c r="H19" s="86">
        <v>15</v>
      </c>
      <c r="I19" s="86"/>
      <c r="J19" s="86"/>
      <c r="K19" s="86"/>
      <c r="L19" s="87"/>
      <c r="M19" s="113"/>
      <c r="N19" s="78"/>
      <c r="O19" s="78"/>
      <c r="P19" s="78"/>
      <c r="Q19" s="78"/>
      <c r="R19" s="78"/>
      <c r="S19" s="78"/>
      <c r="T19" s="78"/>
      <c r="U19" s="78"/>
      <c r="V19" s="93">
        <v>70</v>
      </c>
      <c r="W19" s="78">
        <v>55</v>
      </c>
      <c r="X19" s="78"/>
      <c r="Y19" s="78"/>
      <c r="Z19" s="79">
        <v>15</v>
      </c>
      <c r="AA19" s="79"/>
      <c r="AB19" s="79"/>
      <c r="AC19" s="79"/>
      <c r="AD19" s="199" t="s">
        <v>78</v>
      </c>
      <c r="AE19" s="119"/>
      <c r="AF19" s="80"/>
      <c r="AG19" s="80"/>
      <c r="AH19" s="80"/>
      <c r="AI19" s="80"/>
      <c r="AJ19" s="80"/>
      <c r="AK19" s="80"/>
      <c r="AL19" s="79"/>
      <c r="AM19" s="79"/>
      <c r="AN19" s="88"/>
      <c r="AO19" s="119"/>
      <c r="AP19" s="80"/>
      <c r="AQ19" s="80"/>
      <c r="AR19" s="80"/>
      <c r="AS19" s="80"/>
      <c r="AT19" s="80"/>
      <c r="AU19" s="80"/>
      <c r="AV19" s="80"/>
      <c r="AW19" s="80"/>
      <c r="AX19" s="78"/>
      <c r="AY19" s="88"/>
      <c r="AZ19" s="87"/>
      <c r="BA19" s="79"/>
      <c r="BB19" s="79"/>
      <c r="BC19" s="79"/>
      <c r="BD19" s="79"/>
      <c r="BE19" s="79"/>
      <c r="BF19" s="79"/>
      <c r="BG19" s="79"/>
      <c r="BH19" s="79"/>
      <c r="BI19" s="79"/>
      <c r="BJ19" s="87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87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87"/>
      <c r="CG19" s="79"/>
      <c r="CH19" s="79"/>
      <c r="CI19" s="79"/>
      <c r="CJ19" s="79"/>
      <c r="CK19" s="79"/>
      <c r="CL19" s="79"/>
      <c r="CM19" s="79"/>
      <c r="CN19" s="79"/>
      <c r="CO19" s="79"/>
      <c r="CP19" s="31"/>
    </row>
    <row r="20" spans="1:105" ht="15" customHeight="1" x14ac:dyDescent="0.25">
      <c r="A20" s="83" t="s">
        <v>176</v>
      </c>
      <c r="B20" s="84" t="s">
        <v>165</v>
      </c>
      <c r="C20" s="85" t="s">
        <v>78</v>
      </c>
      <c r="D20" s="101">
        <f t="shared" si="9"/>
        <v>36</v>
      </c>
      <c r="E20" s="111"/>
      <c r="F20" s="23">
        <v>36</v>
      </c>
      <c r="G20" s="86">
        <v>18</v>
      </c>
      <c r="H20" s="86">
        <v>18</v>
      </c>
      <c r="I20" s="86"/>
      <c r="J20" s="86"/>
      <c r="K20" s="86"/>
      <c r="L20" s="87"/>
      <c r="M20" s="113">
        <v>36</v>
      </c>
      <c r="N20" s="78">
        <v>18</v>
      </c>
      <c r="O20" s="78"/>
      <c r="P20" s="78"/>
      <c r="Q20" s="78">
        <v>18</v>
      </c>
      <c r="R20" s="78"/>
      <c r="S20" s="78"/>
      <c r="T20" s="78"/>
      <c r="U20" s="232" t="s">
        <v>78</v>
      </c>
      <c r="V20" s="93"/>
      <c r="W20" s="78"/>
      <c r="X20" s="78"/>
      <c r="Y20" s="78"/>
      <c r="Z20" s="79"/>
      <c r="AA20" s="79"/>
      <c r="AB20" s="79"/>
      <c r="AC20" s="79"/>
      <c r="AD20" s="237"/>
      <c r="AE20" s="119"/>
      <c r="AF20" s="80"/>
      <c r="AG20" s="80"/>
      <c r="AH20" s="80"/>
      <c r="AI20" s="80"/>
      <c r="AJ20" s="80"/>
      <c r="AK20" s="80"/>
      <c r="AL20" s="79"/>
      <c r="AM20" s="79"/>
      <c r="AN20" s="88"/>
      <c r="AO20" s="119"/>
      <c r="AP20" s="80"/>
      <c r="AQ20" s="80"/>
      <c r="AR20" s="80"/>
      <c r="AS20" s="80"/>
      <c r="AT20" s="80"/>
      <c r="AU20" s="80"/>
      <c r="AV20" s="80"/>
      <c r="AW20" s="80"/>
      <c r="AX20" s="78"/>
      <c r="AY20" s="88"/>
      <c r="AZ20" s="87"/>
      <c r="BA20" s="79"/>
      <c r="BB20" s="79"/>
      <c r="BC20" s="79"/>
      <c r="BD20" s="79"/>
      <c r="BE20" s="79"/>
      <c r="BF20" s="79"/>
      <c r="BG20" s="79"/>
      <c r="BH20" s="79"/>
      <c r="BI20" s="79"/>
      <c r="BJ20" s="87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87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87"/>
      <c r="CG20" s="79"/>
      <c r="CH20" s="79"/>
      <c r="CI20" s="79"/>
      <c r="CJ20" s="79"/>
      <c r="CK20" s="79"/>
      <c r="CL20" s="79"/>
      <c r="CM20" s="79"/>
      <c r="CN20" s="79"/>
      <c r="CO20" s="79"/>
      <c r="CP20" s="31"/>
    </row>
    <row r="21" spans="1:105" s="89" customFormat="1" ht="12" x14ac:dyDescent="0.2">
      <c r="A21" s="53" t="s">
        <v>177</v>
      </c>
      <c r="B21" s="54" t="s">
        <v>80</v>
      </c>
      <c r="C21" s="191" t="s">
        <v>78</v>
      </c>
      <c r="D21" s="101">
        <f t="shared" si="9"/>
        <v>36</v>
      </c>
      <c r="F21" s="23">
        <v>36</v>
      </c>
      <c r="G21" s="47">
        <v>12</v>
      </c>
      <c r="H21" s="47">
        <v>22</v>
      </c>
      <c r="I21" s="47"/>
      <c r="J21" s="47"/>
      <c r="K21" s="47"/>
      <c r="L21" s="47"/>
      <c r="M21" s="113">
        <v>36</v>
      </c>
      <c r="N21" s="47">
        <v>14</v>
      </c>
      <c r="O21" s="47"/>
      <c r="P21" s="47"/>
      <c r="Q21" s="47">
        <v>22</v>
      </c>
      <c r="R21" s="47"/>
      <c r="S21" s="47"/>
      <c r="T21" s="47"/>
      <c r="U21" s="195" t="s">
        <v>78</v>
      </c>
      <c r="V21" s="93"/>
      <c r="W21" s="47"/>
      <c r="X21" s="47"/>
      <c r="Y21" s="47"/>
      <c r="Z21" s="47"/>
      <c r="AA21" s="47"/>
      <c r="AB21" s="47"/>
      <c r="AC21" s="47"/>
      <c r="AD21" s="47"/>
      <c r="AE21" s="114"/>
      <c r="AF21" s="47"/>
      <c r="AG21" s="47"/>
      <c r="AH21" s="47"/>
      <c r="AI21" s="47"/>
      <c r="AJ21" s="47"/>
      <c r="AK21" s="47"/>
      <c r="AL21" s="47"/>
      <c r="AM21" s="47"/>
      <c r="AN21" s="47"/>
      <c r="AO21" s="114"/>
      <c r="AP21" s="47"/>
      <c r="AQ21" s="47"/>
      <c r="AR21" s="47"/>
      <c r="AS21" s="47"/>
      <c r="AT21" s="47"/>
      <c r="AU21" s="47"/>
      <c r="AY21" s="19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</row>
    <row r="22" spans="1:105" s="100" customFormat="1" ht="21" customHeight="1" x14ac:dyDescent="0.25">
      <c r="A22" s="311" t="s">
        <v>179</v>
      </c>
      <c r="B22" s="312" t="s">
        <v>164</v>
      </c>
      <c r="C22" s="313"/>
      <c r="D22" s="305">
        <f t="shared" si="9"/>
        <v>530</v>
      </c>
      <c r="E22" s="314">
        <f>E23+E24+E25</f>
        <v>36</v>
      </c>
      <c r="F22" s="315">
        <f>F23+F24+F25</f>
        <v>494</v>
      </c>
      <c r="G22" s="315">
        <f t="shared" ref="G22:AC22" si="12">G23+G24+G25</f>
        <v>286</v>
      </c>
      <c r="H22" s="315">
        <f t="shared" si="12"/>
        <v>208</v>
      </c>
      <c r="I22" s="315">
        <f t="shared" si="12"/>
        <v>0</v>
      </c>
      <c r="J22" s="315">
        <f t="shared" si="12"/>
        <v>0</v>
      </c>
      <c r="K22" s="315">
        <f t="shared" si="12"/>
        <v>0</v>
      </c>
      <c r="L22" s="315">
        <f t="shared" si="12"/>
        <v>0</v>
      </c>
      <c r="M22" s="315">
        <f t="shared" si="12"/>
        <v>234</v>
      </c>
      <c r="N22" s="315">
        <f t="shared" si="12"/>
        <v>152</v>
      </c>
      <c r="O22" s="315">
        <f t="shared" si="12"/>
        <v>0</v>
      </c>
      <c r="P22" s="315">
        <f t="shared" si="12"/>
        <v>0</v>
      </c>
      <c r="Q22" s="315">
        <f t="shared" si="12"/>
        <v>82</v>
      </c>
      <c r="R22" s="315">
        <f t="shared" si="12"/>
        <v>0</v>
      </c>
      <c r="S22" s="315">
        <f t="shared" si="12"/>
        <v>0</v>
      </c>
      <c r="T22" s="315">
        <f t="shared" si="12"/>
        <v>0</v>
      </c>
      <c r="U22" s="315">
        <f t="shared" si="12"/>
        <v>0</v>
      </c>
      <c r="V22" s="315">
        <f t="shared" si="12"/>
        <v>296</v>
      </c>
      <c r="W22" s="315">
        <f t="shared" si="12"/>
        <v>134</v>
      </c>
      <c r="X22" s="315">
        <f t="shared" si="12"/>
        <v>0</v>
      </c>
      <c r="Y22" s="315">
        <f t="shared" si="12"/>
        <v>0</v>
      </c>
      <c r="Z22" s="315">
        <f t="shared" si="12"/>
        <v>126</v>
      </c>
      <c r="AA22" s="315">
        <f t="shared" si="12"/>
        <v>0</v>
      </c>
      <c r="AB22" s="315">
        <f t="shared" si="12"/>
        <v>36</v>
      </c>
      <c r="AC22" s="315">
        <f t="shared" si="12"/>
        <v>36</v>
      </c>
      <c r="AD22" s="315">
        <v>0</v>
      </c>
      <c r="AE22" s="115">
        <f t="shared" ref="AE22:AX22" si="13">AE23+AE24+AE25</f>
        <v>0</v>
      </c>
      <c r="AF22" s="115">
        <f t="shared" si="13"/>
        <v>0</v>
      </c>
      <c r="AG22" s="115">
        <f t="shared" si="13"/>
        <v>0</v>
      </c>
      <c r="AH22" s="115">
        <f t="shared" si="13"/>
        <v>0</v>
      </c>
      <c r="AI22" s="115">
        <f t="shared" si="13"/>
        <v>0</v>
      </c>
      <c r="AJ22" s="115"/>
      <c r="AK22" s="115">
        <f t="shared" si="13"/>
        <v>0</v>
      </c>
      <c r="AL22" s="115">
        <f t="shared" si="13"/>
        <v>0</v>
      </c>
      <c r="AM22" s="115">
        <f t="shared" si="13"/>
        <v>0</v>
      </c>
      <c r="AN22" s="115">
        <f t="shared" si="13"/>
        <v>0</v>
      </c>
      <c r="AO22" s="115">
        <f t="shared" si="13"/>
        <v>0</v>
      </c>
      <c r="AP22" s="115">
        <f t="shared" si="13"/>
        <v>0</v>
      </c>
      <c r="AQ22" s="115">
        <f t="shared" si="13"/>
        <v>0</v>
      </c>
      <c r="AR22" s="115">
        <f t="shared" si="13"/>
        <v>0</v>
      </c>
      <c r="AS22" s="115">
        <f t="shared" si="13"/>
        <v>0</v>
      </c>
      <c r="AT22" s="115"/>
      <c r="AU22" s="115"/>
      <c r="AV22" s="115">
        <f t="shared" si="13"/>
        <v>0</v>
      </c>
      <c r="AW22" s="115">
        <f t="shared" si="13"/>
        <v>0</v>
      </c>
      <c r="AX22" s="115">
        <f t="shared" si="13"/>
        <v>0</v>
      </c>
      <c r="AY22" s="316">
        <v>0</v>
      </c>
      <c r="AZ22" s="115">
        <f t="shared" ref="AZ22:CP22" si="14">AZ23+AZ24+AZ25</f>
        <v>0</v>
      </c>
      <c r="BA22" s="115">
        <f t="shared" si="14"/>
        <v>0</v>
      </c>
      <c r="BB22" s="115">
        <f t="shared" si="14"/>
        <v>0</v>
      </c>
      <c r="BC22" s="115">
        <f t="shared" si="14"/>
        <v>0</v>
      </c>
      <c r="BD22" s="115">
        <f t="shared" si="14"/>
        <v>0</v>
      </c>
      <c r="BE22" s="115"/>
      <c r="BF22" s="115">
        <f t="shared" si="14"/>
        <v>0</v>
      </c>
      <c r="BG22" s="115">
        <f t="shared" si="14"/>
        <v>0</v>
      </c>
      <c r="BH22" s="115">
        <f t="shared" si="14"/>
        <v>0</v>
      </c>
      <c r="BI22" s="115">
        <f t="shared" si="14"/>
        <v>0</v>
      </c>
      <c r="BJ22" s="115">
        <f t="shared" si="14"/>
        <v>0</v>
      </c>
      <c r="BK22" s="115">
        <f t="shared" si="14"/>
        <v>0</v>
      </c>
      <c r="BL22" s="115">
        <f t="shared" si="14"/>
        <v>0</v>
      </c>
      <c r="BM22" s="115">
        <f t="shared" si="14"/>
        <v>0</v>
      </c>
      <c r="BN22" s="115">
        <f t="shared" si="14"/>
        <v>0</v>
      </c>
      <c r="BO22" s="115"/>
      <c r="BP22" s="115"/>
      <c r="BQ22" s="115">
        <f t="shared" si="14"/>
        <v>0</v>
      </c>
      <c r="BR22" s="115">
        <f t="shared" si="14"/>
        <v>0</v>
      </c>
      <c r="BS22" s="115">
        <f t="shared" si="14"/>
        <v>0</v>
      </c>
      <c r="BT22" s="115">
        <f t="shared" si="14"/>
        <v>0</v>
      </c>
      <c r="BU22" s="115">
        <f t="shared" si="14"/>
        <v>0</v>
      </c>
      <c r="BV22" s="115">
        <f t="shared" si="14"/>
        <v>0</v>
      </c>
      <c r="BW22" s="115">
        <f t="shared" si="14"/>
        <v>0</v>
      </c>
      <c r="BX22" s="115">
        <f t="shared" si="14"/>
        <v>0</v>
      </c>
      <c r="BY22" s="115">
        <f t="shared" si="14"/>
        <v>0</v>
      </c>
      <c r="BZ22" s="115"/>
      <c r="CA22" s="115">
        <f t="shared" si="14"/>
        <v>0</v>
      </c>
      <c r="CB22" s="115"/>
      <c r="CC22" s="115">
        <f t="shared" si="14"/>
        <v>0</v>
      </c>
      <c r="CD22" s="115">
        <f t="shared" si="14"/>
        <v>0</v>
      </c>
      <c r="CE22" s="115">
        <f t="shared" si="14"/>
        <v>0</v>
      </c>
      <c r="CF22" s="115">
        <f t="shared" si="14"/>
        <v>0</v>
      </c>
      <c r="CG22" s="115">
        <f t="shared" si="14"/>
        <v>0</v>
      </c>
      <c r="CH22" s="115">
        <f t="shared" si="14"/>
        <v>0</v>
      </c>
      <c r="CI22" s="115">
        <f t="shared" si="14"/>
        <v>0</v>
      </c>
      <c r="CJ22" s="115">
        <f t="shared" si="14"/>
        <v>0</v>
      </c>
      <c r="CK22" s="115"/>
      <c r="CL22" s="115">
        <f t="shared" si="14"/>
        <v>0</v>
      </c>
      <c r="CM22" s="115"/>
      <c r="CN22" s="115">
        <f t="shared" si="14"/>
        <v>0</v>
      </c>
      <c r="CO22" s="115">
        <f t="shared" si="14"/>
        <v>0</v>
      </c>
      <c r="CP22" s="317">
        <f t="shared" si="14"/>
        <v>0</v>
      </c>
      <c r="CQ22" s="310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</row>
    <row r="23" spans="1:105" ht="11.25" customHeight="1" x14ac:dyDescent="0.25">
      <c r="A23" s="53" t="s">
        <v>180</v>
      </c>
      <c r="B23" s="54" t="s">
        <v>21</v>
      </c>
      <c r="C23" s="82" t="s">
        <v>76</v>
      </c>
      <c r="D23" s="101">
        <f t="shared" si="9"/>
        <v>254</v>
      </c>
      <c r="E23" s="111"/>
      <c r="F23" s="23">
        <v>254</v>
      </c>
      <c r="G23" s="17">
        <v>151</v>
      </c>
      <c r="H23" s="17">
        <v>103</v>
      </c>
      <c r="I23" s="17"/>
      <c r="J23" s="17"/>
      <c r="K23" s="17"/>
      <c r="L23" s="12"/>
      <c r="M23" s="113">
        <v>108</v>
      </c>
      <c r="N23" s="11">
        <v>72</v>
      </c>
      <c r="O23" s="11"/>
      <c r="P23" s="11"/>
      <c r="Q23" s="17">
        <v>36</v>
      </c>
      <c r="R23" s="17"/>
      <c r="S23" s="17"/>
      <c r="T23" s="17"/>
      <c r="U23" s="16"/>
      <c r="V23" s="93">
        <v>146</v>
      </c>
      <c r="W23" s="17">
        <v>79</v>
      </c>
      <c r="X23" s="17"/>
      <c r="Y23" s="17"/>
      <c r="Z23" s="11">
        <v>67</v>
      </c>
      <c r="AA23" s="11"/>
      <c r="AB23" s="31"/>
      <c r="AC23" s="31">
        <v>18</v>
      </c>
      <c r="AD23" s="192" t="s">
        <v>76</v>
      </c>
      <c r="AE23" s="93"/>
      <c r="AF23" s="31"/>
      <c r="AG23" s="31"/>
      <c r="AH23" s="31"/>
      <c r="AI23" s="31"/>
      <c r="AJ23" s="31"/>
      <c r="AK23" s="31"/>
      <c r="AL23" s="31"/>
      <c r="AM23" s="31"/>
      <c r="AN23" s="31"/>
      <c r="AO23" s="92"/>
      <c r="AP23" s="31"/>
      <c r="AQ23" s="31"/>
      <c r="AR23" s="31"/>
      <c r="AS23" s="31"/>
      <c r="AT23" s="31"/>
      <c r="AU23" s="31"/>
      <c r="AV23" s="31"/>
      <c r="AW23" s="31"/>
      <c r="AX23" s="17"/>
      <c r="AY23" s="11"/>
      <c r="AZ23" s="12"/>
      <c r="BA23" s="31"/>
      <c r="BB23" s="31"/>
      <c r="BC23" s="31"/>
      <c r="BD23" s="31"/>
      <c r="BE23" s="31"/>
      <c r="BF23" s="31"/>
      <c r="BG23" s="31"/>
      <c r="BH23" s="31"/>
      <c r="BI23" s="31"/>
      <c r="BJ23" s="12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12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12"/>
      <c r="CG23" s="31"/>
      <c r="CH23" s="31"/>
      <c r="CI23" s="31"/>
      <c r="CJ23" s="31"/>
      <c r="CK23" s="31"/>
      <c r="CL23" s="31"/>
      <c r="CM23" s="31"/>
      <c r="CN23" s="31"/>
      <c r="CO23" s="31"/>
      <c r="CP23" s="31"/>
    </row>
    <row r="24" spans="1:105" ht="22.5" customHeight="1" x14ac:dyDescent="0.25">
      <c r="A24" s="57" t="s">
        <v>181</v>
      </c>
      <c r="B24" s="229" t="s">
        <v>186</v>
      </c>
      <c r="C24" s="56" t="s">
        <v>78</v>
      </c>
      <c r="D24" s="101">
        <f t="shared" si="9"/>
        <v>100</v>
      </c>
      <c r="E24" s="233"/>
      <c r="F24" s="23">
        <v>100</v>
      </c>
      <c r="G24" s="13">
        <v>30</v>
      </c>
      <c r="H24" s="13">
        <v>70</v>
      </c>
      <c r="I24" s="13"/>
      <c r="J24" s="13"/>
      <c r="K24" s="13"/>
      <c r="L24" s="12"/>
      <c r="M24" s="113">
        <v>60</v>
      </c>
      <c r="N24" s="17">
        <v>20</v>
      </c>
      <c r="O24" s="17"/>
      <c r="P24" s="17"/>
      <c r="Q24" s="17">
        <v>40</v>
      </c>
      <c r="R24" s="17"/>
      <c r="S24" s="17"/>
      <c r="T24" s="17"/>
      <c r="U24" s="233"/>
      <c r="V24" s="225">
        <v>76</v>
      </c>
      <c r="W24" s="29">
        <v>10</v>
      </c>
      <c r="X24" s="29"/>
      <c r="Y24" s="29"/>
      <c r="Z24" s="31">
        <v>30</v>
      </c>
      <c r="AA24" s="31"/>
      <c r="AB24" s="22"/>
      <c r="AC24" s="31"/>
      <c r="AD24" s="202" t="s">
        <v>78</v>
      </c>
      <c r="AE24" s="93"/>
      <c r="AF24" s="31"/>
      <c r="AG24" s="31"/>
      <c r="AH24" s="31"/>
      <c r="AI24" s="31"/>
      <c r="AJ24" s="31"/>
      <c r="AK24" s="31"/>
      <c r="AL24" s="31"/>
      <c r="AM24" s="31"/>
      <c r="AN24" s="30"/>
      <c r="AO24" s="93"/>
      <c r="AP24" s="31"/>
      <c r="AQ24" s="31"/>
      <c r="AR24" s="31"/>
      <c r="AS24" s="31"/>
      <c r="AT24" s="31"/>
      <c r="AU24" s="31"/>
      <c r="AV24" s="31"/>
      <c r="AW24" s="31"/>
      <c r="AX24" s="29"/>
      <c r="AY24" s="13"/>
      <c r="AZ24" s="12"/>
      <c r="BA24" s="31"/>
      <c r="BB24" s="31"/>
      <c r="BC24" s="31"/>
      <c r="BD24" s="31"/>
      <c r="BE24" s="31"/>
      <c r="BF24" s="31"/>
      <c r="BG24" s="31"/>
      <c r="BH24" s="31"/>
      <c r="BI24" s="31"/>
      <c r="BJ24" s="12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12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12"/>
      <c r="CG24" s="31"/>
      <c r="CH24" s="31"/>
      <c r="CI24" s="31"/>
      <c r="CJ24" s="31"/>
      <c r="CK24" s="31"/>
      <c r="CL24" s="31"/>
      <c r="CM24" s="31"/>
      <c r="CN24" s="31"/>
      <c r="CO24" s="31"/>
      <c r="CP24" s="31"/>
    </row>
    <row r="25" spans="1:105" ht="21.75" customHeight="1" x14ac:dyDescent="0.25">
      <c r="A25" s="57" t="s">
        <v>182</v>
      </c>
      <c r="B25" s="229" t="s">
        <v>187</v>
      </c>
      <c r="C25" s="82" t="s">
        <v>76</v>
      </c>
      <c r="D25" s="101">
        <f t="shared" si="9"/>
        <v>176</v>
      </c>
      <c r="E25" s="302">
        <v>36</v>
      </c>
      <c r="F25" s="23">
        <v>140</v>
      </c>
      <c r="G25" s="13">
        <v>105</v>
      </c>
      <c r="H25" s="13">
        <v>35</v>
      </c>
      <c r="I25" s="13"/>
      <c r="J25" s="13"/>
      <c r="K25" s="13"/>
      <c r="L25" s="12"/>
      <c r="M25" s="113">
        <v>66</v>
      </c>
      <c r="N25" s="17">
        <v>60</v>
      </c>
      <c r="O25" s="17"/>
      <c r="P25" s="17"/>
      <c r="Q25" s="17">
        <v>6</v>
      </c>
      <c r="R25" s="17"/>
      <c r="S25" s="17"/>
      <c r="T25" s="17"/>
      <c r="U25" s="206"/>
      <c r="V25" s="225">
        <v>74</v>
      </c>
      <c r="W25" s="29">
        <v>45</v>
      </c>
      <c r="X25" s="29"/>
      <c r="Y25" s="29"/>
      <c r="Z25" s="31">
        <v>29</v>
      </c>
      <c r="AA25" s="31"/>
      <c r="AB25" s="234">
        <v>36</v>
      </c>
      <c r="AC25" s="31">
        <v>18</v>
      </c>
      <c r="AD25" s="194" t="s">
        <v>76</v>
      </c>
      <c r="AE25" s="93"/>
      <c r="AF25" s="18"/>
      <c r="AG25" s="18"/>
      <c r="AH25" s="18"/>
      <c r="AI25" s="18"/>
      <c r="AJ25" s="18"/>
      <c r="AK25" s="18"/>
      <c r="AL25" s="31"/>
      <c r="AM25" s="31"/>
      <c r="AN25" s="30"/>
      <c r="AO25" s="93"/>
      <c r="AP25" s="31"/>
      <c r="AQ25" s="31"/>
      <c r="AR25" s="31"/>
      <c r="AS25" s="31"/>
      <c r="AT25" s="31"/>
      <c r="AU25" s="31"/>
      <c r="AV25" s="31"/>
      <c r="AW25" s="31"/>
      <c r="AX25" s="17"/>
      <c r="AY25" s="13"/>
      <c r="AZ25" s="12"/>
      <c r="BA25" s="31"/>
      <c r="BB25" s="31"/>
      <c r="BC25" s="31"/>
      <c r="BD25" s="31"/>
      <c r="BE25" s="31"/>
      <c r="BF25" s="31"/>
      <c r="BG25" s="31"/>
      <c r="BH25" s="31"/>
      <c r="BI25" s="31"/>
      <c r="BJ25" s="12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12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12"/>
      <c r="CG25" s="31"/>
      <c r="CH25" s="31"/>
      <c r="CI25" s="31"/>
      <c r="CJ25" s="31"/>
      <c r="CK25" s="31"/>
      <c r="CL25" s="31"/>
      <c r="CM25" s="31"/>
      <c r="CN25" s="31"/>
      <c r="CO25" s="31"/>
      <c r="CP25" s="31"/>
    </row>
    <row r="26" spans="1:105" s="100" customFormat="1" ht="21.75" customHeight="1" x14ac:dyDescent="0.25">
      <c r="A26" s="133" t="s">
        <v>183</v>
      </c>
      <c r="B26" s="112" t="s">
        <v>166</v>
      </c>
      <c r="C26" s="318"/>
      <c r="D26" s="305">
        <f t="shared" si="9"/>
        <v>86</v>
      </c>
      <c r="E26" s="319"/>
      <c r="F26" s="315">
        <f>F27+F28</f>
        <v>86</v>
      </c>
      <c r="G26" s="315">
        <f t="shared" ref="G26:AE26" si="15">G27+G28</f>
        <v>42</v>
      </c>
      <c r="H26" s="315">
        <f t="shared" si="15"/>
        <v>44</v>
      </c>
      <c r="I26" s="315">
        <f t="shared" si="15"/>
        <v>0</v>
      </c>
      <c r="J26" s="315">
        <f t="shared" si="15"/>
        <v>0</v>
      </c>
      <c r="K26" s="315">
        <f t="shared" si="15"/>
        <v>0</v>
      </c>
      <c r="L26" s="315">
        <f t="shared" si="15"/>
        <v>0</v>
      </c>
      <c r="M26" s="315">
        <f t="shared" si="15"/>
        <v>38</v>
      </c>
      <c r="N26" s="315">
        <f t="shared" si="15"/>
        <v>18</v>
      </c>
      <c r="O26" s="315">
        <f t="shared" si="15"/>
        <v>0</v>
      </c>
      <c r="P26" s="315">
        <f t="shared" si="15"/>
        <v>0</v>
      </c>
      <c r="Q26" s="315">
        <f t="shared" si="15"/>
        <v>20</v>
      </c>
      <c r="R26" s="315">
        <f t="shared" si="15"/>
        <v>0</v>
      </c>
      <c r="S26" s="315">
        <f t="shared" si="15"/>
        <v>0</v>
      </c>
      <c r="T26" s="315">
        <f t="shared" si="15"/>
        <v>0</v>
      </c>
      <c r="U26" s="315">
        <v>0</v>
      </c>
      <c r="V26" s="315">
        <f t="shared" si="15"/>
        <v>48</v>
      </c>
      <c r="W26" s="315">
        <f t="shared" si="15"/>
        <v>24</v>
      </c>
      <c r="X26" s="315">
        <f t="shared" si="15"/>
        <v>0</v>
      </c>
      <c r="Y26" s="315">
        <f t="shared" si="15"/>
        <v>0</v>
      </c>
      <c r="Z26" s="315">
        <f t="shared" si="15"/>
        <v>24</v>
      </c>
      <c r="AA26" s="315">
        <f t="shared" si="15"/>
        <v>0</v>
      </c>
      <c r="AB26" s="315">
        <f t="shared" si="15"/>
        <v>0</v>
      </c>
      <c r="AC26" s="315">
        <f t="shared" si="15"/>
        <v>0</v>
      </c>
      <c r="AD26" s="315">
        <v>0</v>
      </c>
      <c r="AE26" s="315">
        <f t="shared" si="15"/>
        <v>0</v>
      </c>
      <c r="AF26" s="320"/>
      <c r="AG26" s="320"/>
      <c r="AH26" s="320"/>
      <c r="AI26" s="320"/>
      <c r="AJ26" s="320"/>
      <c r="AK26" s="320"/>
      <c r="AL26" s="315"/>
      <c r="AM26" s="315"/>
      <c r="AN26" s="321"/>
      <c r="AO26" s="225"/>
      <c r="AP26" s="315"/>
      <c r="AQ26" s="315"/>
      <c r="AR26" s="315"/>
      <c r="AS26" s="315"/>
      <c r="AT26" s="315"/>
      <c r="AU26" s="315"/>
      <c r="AV26" s="315"/>
      <c r="AW26" s="315"/>
      <c r="AX26" s="322"/>
      <c r="AY26" s="323"/>
      <c r="AZ26" s="320"/>
      <c r="BA26" s="315"/>
      <c r="BB26" s="315"/>
      <c r="BC26" s="315"/>
      <c r="BD26" s="315"/>
      <c r="BE26" s="315"/>
      <c r="BF26" s="315"/>
      <c r="BG26" s="315"/>
      <c r="BH26" s="315"/>
      <c r="BI26" s="315"/>
      <c r="BJ26" s="320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20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20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</row>
    <row r="27" spans="1:105" ht="23.25" customHeight="1" x14ac:dyDescent="0.25">
      <c r="A27" s="57" t="s">
        <v>184</v>
      </c>
      <c r="B27" s="229" t="s">
        <v>167</v>
      </c>
      <c r="C27" s="55" t="s">
        <v>78</v>
      </c>
      <c r="D27" s="101">
        <f t="shared" si="9"/>
        <v>48</v>
      </c>
      <c r="E27" s="220"/>
      <c r="F27" s="23">
        <v>48</v>
      </c>
      <c r="G27" s="221">
        <v>24</v>
      </c>
      <c r="H27" s="221">
        <v>24</v>
      </c>
      <c r="I27" s="221"/>
      <c r="J27" s="221"/>
      <c r="K27" s="221"/>
      <c r="L27" s="222"/>
      <c r="M27" s="223"/>
      <c r="N27" s="224"/>
      <c r="O27" s="224"/>
      <c r="P27" s="224"/>
      <c r="Q27" s="224"/>
      <c r="R27" s="224"/>
      <c r="S27" s="224"/>
      <c r="T27" s="224"/>
      <c r="U27" s="206"/>
      <c r="V27" s="225">
        <v>48</v>
      </c>
      <c r="W27" s="226">
        <v>24</v>
      </c>
      <c r="X27" s="226"/>
      <c r="Y27" s="226"/>
      <c r="Z27" s="227">
        <v>24</v>
      </c>
      <c r="AA27" s="227"/>
      <c r="AB27" s="227"/>
      <c r="AC27" s="227"/>
      <c r="AD27" s="235" t="s">
        <v>78</v>
      </c>
      <c r="AE27" s="225"/>
      <c r="AF27" s="103"/>
      <c r="AG27" s="103"/>
      <c r="AH27" s="103"/>
      <c r="AI27" s="103"/>
      <c r="AJ27" s="103"/>
      <c r="AK27" s="103"/>
      <c r="AL27" s="227"/>
      <c r="AM27" s="227"/>
      <c r="AN27" s="228"/>
      <c r="AO27" s="225"/>
      <c r="AP27" s="227"/>
      <c r="AQ27" s="227"/>
      <c r="AR27" s="227"/>
      <c r="AS27" s="227"/>
      <c r="AT27" s="227"/>
      <c r="AU27" s="227"/>
      <c r="AV27" s="227"/>
      <c r="AW27" s="227"/>
      <c r="AX27" s="224"/>
      <c r="AY27" s="221"/>
      <c r="AZ27" s="222"/>
      <c r="BA27" s="227"/>
      <c r="BB27" s="227"/>
      <c r="BC27" s="227"/>
      <c r="BD27" s="227"/>
      <c r="BE27" s="227"/>
      <c r="BF27" s="227"/>
      <c r="BG27" s="227"/>
      <c r="BH27" s="227"/>
      <c r="BI27" s="227"/>
      <c r="BJ27" s="222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2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2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</row>
    <row r="28" spans="1:105" ht="39" customHeight="1" x14ac:dyDescent="0.25">
      <c r="A28" s="57" t="s">
        <v>185</v>
      </c>
      <c r="B28" s="230" t="s">
        <v>168</v>
      </c>
      <c r="C28" s="55" t="s">
        <v>78</v>
      </c>
      <c r="D28" s="101">
        <f t="shared" si="9"/>
        <v>38</v>
      </c>
      <c r="E28" s="220"/>
      <c r="F28" s="23">
        <v>38</v>
      </c>
      <c r="G28" s="221">
        <v>18</v>
      </c>
      <c r="H28" s="221">
        <v>20</v>
      </c>
      <c r="I28" s="221"/>
      <c r="J28" s="221"/>
      <c r="K28" s="221"/>
      <c r="L28" s="222"/>
      <c r="M28" s="223">
        <v>38</v>
      </c>
      <c r="N28" s="224">
        <v>18</v>
      </c>
      <c r="O28" s="224"/>
      <c r="P28" s="224"/>
      <c r="Q28" s="224">
        <v>20</v>
      </c>
      <c r="R28" s="224"/>
      <c r="S28" s="224"/>
      <c r="T28" s="224"/>
      <c r="U28" s="195" t="s">
        <v>78</v>
      </c>
      <c r="V28" s="225"/>
      <c r="W28" s="226"/>
      <c r="X28" s="226"/>
      <c r="Y28" s="226"/>
      <c r="Z28" s="227"/>
      <c r="AA28" s="227"/>
      <c r="AB28" s="227"/>
      <c r="AC28" s="227"/>
      <c r="AD28" s="236"/>
      <c r="AE28" s="225"/>
      <c r="AF28" s="103"/>
      <c r="AG28" s="103"/>
      <c r="AH28" s="103"/>
      <c r="AI28" s="103"/>
      <c r="AJ28" s="103"/>
      <c r="AK28" s="103"/>
      <c r="AL28" s="227"/>
      <c r="AM28" s="227"/>
      <c r="AN28" s="228"/>
      <c r="AO28" s="225"/>
      <c r="AP28" s="227"/>
      <c r="AQ28" s="227"/>
      <c r="AR28" s="227"/>
      <c r="AS28" s="227"/>
      <c r="AT28" s="227"/>
      <c r="AU28" s="227"/>
      <c r="AV28" s="227"/>
      <c r="AW28" s="227"/>
      <c r="AX28" s="224"/>
      <c r="AY28" s="221"/>
      <c r="AZ28" s="222"/>
      <c r="BA28" s="227"/>
      <c r="BB28" s="227"/>
      <c r="BC28" s="227"/>
      <c r="BD28" s="227"/>
      <c r="BE28" s="227"/>
      <c r="BF28" s="227"/>
      <c r="BG28" s="227"/>
      <c r="BH28" s="227"/>
      <c r="BI28" s="227"/>
      <c r="BJ28" s="222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2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2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</row>
    <row r="29" spans="1:105" s="28" customFormat="1" ht="30" customHeight="1" x14ac:dyDescent="0.25">
      <c r="A29" s="51" t="s">
        <v>82</v>
      </c>
      <c r="B29" s="51" t="s">
        <v>83</v>
      </c>
      <c r="C29" s="59"/>
      <c r="D29" s="102">
        <f>D30+D31+D32+D33+D34</f>
        <v>504</v>
      </c>
      <c r="E29" s="102">
        <f t="shared" ref="E29:BP29" si="16">E30+E31+E32+E33+E34</f>
        <v>0</v>
      </c>
      <c r="F29" s="102">
        <f t="shared" si="16"/>
        <v>504</v>
      </c>
      <c r="G29" s="102">
        <f t="shared" si="16"/>
        <v>41</v>
      </c>
      <c r="H29" s="102">
        <f t="shared" si="16"/>
        <v>426</v>
      </c>
      <c r="I29" s="102">
        <f t="shared" si="16"/>
        <v>0</v>
      </c>
      <c r="J29" s="102">
        <f t="shared" si="16"/>
        <v>0</v>
      </c>
      <c r="K29" s="102">
        <f t="shared" si="16"/>
        <v>37</v>
      </c>
      <c r="L29" s="102">
        <f t="shared" si="16"/>
        <v>0</v>
      </c>
      <c r="M29" s="102">
        <f t="shared" si="16"/>
        <v>0</v>
      </c>
      <c r="N29" s="102">
        <f t="shared" si="16"/>
        <v>0</v>
      </c>
      <c r="O29" s="102">
        <f t="shared" si="16"/>
        <v>0</v>
      </c>
      <c r="P29" s="102">
        <f t="shared" si="16"/>
        <v>0</v>
      </c>
      <c r="Q29" s="102">
        <f t="shared" si="16"/>
        <v>0</v>
      </c>
      <c r="R29" s="102">
        <f t="shared" si="16"/>
        <v>0</v>
      </c>
      <c r="S29" s="102">
        <f t="shared" si="16"/>
        <v>0</v>
      </c>
      <c r="T29" s="102">
        <f t="shared" si="16"/>
        <v>0</v>
      </c>
      <c r="U29" s="102">
        <f t="shared" si="16"/>
        <v>0</v>
      </c>
      <c r="V29" s="102">
        <f t="shared" si="16"/>
        <v>0</v>
      </c>
      <c r="W29" s="102">
        <f t="shared" si="16"/>
        <v>0</v>
      </c>
      <c r="X29" s="102">
        <f t="shared" si="16"/>
        <v>0</v>
      </c>
      <c r="Y29" s="102">
        <f t="shared" si="16"/>
        <v>0</v>
      </c>
      <c r="Z29" s="102">
        <f t="shared" si="16"/>
        <v>0</v>
      </c>
      <c r="AA29" s="102">
        <f t="shared" si="16"/>
        <v>0</v>
      </c>
      <c r="AB29" s="102">
        <f t="shared" si="16"/>
        <v>0</v>
      </c>
      <c r="AC29" s="102">
        <f t="shared" si="16"/>
        <v>0</v>
      </c>
      <c r="AD29" s="102">
        <f t="shared" si="16"/>
        <v>0</v>
      </c>
      <c r="AE29" s="102">
        <f t="shared" si="16"/>
        <v>94</v>
      </c>
      <c r="AF29" s="102">
        <f t="shared" si="16"/>
        <v>1</v>
      </c>
      <c r="AG29" s="102">
        <f t="shared" si="16"/>
        <v>0</v>
      </c>
      <c r="AH29" s="102">
        <f t="shared" si="16"/>
        <v>0</v>
      </c>
      <c r="AI29" s="102">
        <f t="shared" si="16"/>
        <v>93</v>
      </c>
      <c r="AJ29" s="102">
        <f t="shared" si="16"/>
        <v>0</v>
      </c>
      <c r="AK29" s="102">
        <f t="shared" si="16"/>
        <v>0</v>
      </c>
      <c r="AL29" s="102">
        <f t="shared" si="16"/>
        <v>0</v>
      </c>
      <c r="AM29" s="102">
        <f t="shared" si="16"/>
        <v>0</v>
      </c>
      <c r="AN29" s="102">
        <v>0</v>
      </c>
      <c r="AO29" s="102">
        <f t="shared" si="16"/>
        <v>128</v>
      </c>
      <c r="AP29" s="102">
        <f t="shared" si="16"/>
        <v>13</v>
      </c>
      <c r="AQ29" s="102">
        <f t="shared" si="16"/>
        <v>0</v>
      </c>
      <c r="AR29" s="102">
        <f t="shared" si="16"/>
        <v>0</v>
      </c>
      <c r="AS29" s="102">
        <f t="shared" si="16"/>
        <v>106</v>
      </c>
      <c r="AT29" s="102">
        <f t="shared" si="16"/>
        <v>0</v>
      </c>
      <c r="AU29" s="102">
        <f t="shared" si="16"/>
        <v>0</v>
      </c>
      <c r="AV29" s="102">
        <f t="shared" si="16"/>
        <v>9</v>
      </c>
      <c r="AW29" s="102">
        <f t="shared" si="16"/>
        <v>0</v>
      </c>
      <c r="AX29" s="102">
        <f t="shared" si="16"/>
        <v>0</v>
      </c>
      <c r="AY29" s="102">
        <v>0</v>
      </c>
      <c r="AZ29" s="102">
        <f t="shared" si="16"/>
        <v>162</v>
      </c>
      <c r="BA29" s="102">
        <f t="shared" si="16"/>
        <v>12</v>
      </c>
      <c r="BB29" s="102">
        <f t="shared" si="16"/>
        <v>0</v>
      </c>
      <c r="BC29" s="102">
        <f t="shared" si="16"/>
        <v>0</v>
      </c>
      <c r="BD29" s="102">
        <f t="shared" si="16"/>
        <v>136</v>
      </c>
      <c r="BE29" s="102">
        <f t="shared" si="16"/>
        <v>0</v>
      </c>
      <c r="BF29" s="102">
        <f t="shared" si="16"/>
        <v>14</v>
      </c>
      <c r="BG29" s="102">
        <f t="shared" si="16"/>
        <v>0</v>
      </c>
      <c r="BH29" s="102">
        <f t="shared" si="16"/>
        <v>0</v>
      </c>
      <c r="BI29" s="102">
        <v>0</v>
      </c>
      <c r="BJ29" s="102">
        <f t="shared" si="16"/>
        <v>74</v>
      </c>
      <c r="BK29" s="102">
        <f t="shared" si="16"/>
        <v>13</v>
      </c>
      <c r="BL29" s="102">
        <f t="shared" si="16"/>
        <v>0</v>
      </c>
      <c r="BM29" s="102">
        <f t="shared" si="16"/>
        <v>0</v>
      </c>
      <c r="BN29" s="102">
        <f t="shared" si="16"/>
        <v>52</v>
      </c>
      <c r="BO29" s="102">
        <f t="shared" si="16"/>
        <v>0</v>
      </c>
      <c r="BP29" s="102">
        <f t="shared" si="16"/>
        <v>0</v>
      </c>
      <c r="BQ29" s="102">
        <f t="shared" ref="BQ29:CP29" si="17">BQ30+BQ31+BQ32+BQ33+BQ34</f>
        <v>9</v>
      </c>
      <c r="BR29" s="102">
        <f t="shared" si="17"/>
        <v>0</v>
      </c>
      <c r="BS29" s="102">
        <f t="shared" si="17"/>
        <v>0</v>
      </c>
      <c r="BT29" s="102">
        <v>0</v>
      </c>
      <c r="BU29" s="102">
        <f t="shared" si="17"/>
        <v>46</v>
      </c>
      <c r="BV29" s="102">
        <f t="shared" si="17"/>
        <v>2</v>
      </c>
      <c r="BW29" s="102">
        <f t="shared" si="17"/>
        <v>0</v>
      </c>
      <c r="BX29" s="102">
        <f t="shared" si="17"/>
        <v>0</v>
      </c>
      <c r="BY29" s="102">
        <f t="shared" si="17"/>
        <v>39</v>
      </c>
      <c r="BZ29" s="102">
        <f t="shared" si="17"/>
        <v>0</v>
      </c>
      <c r="CA29" s="102">
        <f t="shared" si="17"/>
        <v>5</v>
      </c>
      <c r="CB29" s="102">
        <f t="shared" si="17"/>
        <v>0</v>
      </c>
      <c r="CC29" s="102">
        <f t="shared" si="17"/>
        <v>0</v>
      </c>
      <c r="CD29" s="102">
        <f t="shared" si="17"/>
        <v>0</v>
      </c>
      <c r="CE29" s="102">
        <v>0</v>
      </c>
      <c r="CF29" s="102">
        <f t="shared" si="17"/>
        <v>0</v>
      </c>
      <c r="CG29" s="102">
        <f t="shared" si="17"/>
        <v>0</v>
      </c>
      <c r="CH29" s="102">
        <f t="shared" si="17"/>
        <v>0</v>
      </c>
      <c r="CI29" s="102">
        <f t="shared" si="17"/>
        <v>0</v>
      </c>
      <c r="CJ29" s="102">
        <f t="shared" si="17"/>
        <v>0</v>
      </c>
      <c r="CK29" s="102">
        <f t="shared" si="17"/>
        <v>0</v>
      </c>
      <c r="CL29" s="102">
        <f t="shared" si="17"/>
        <v>0</v>
      </c>
      <c r="CM29" s="102"/>
      <c r="CN29" s="102">
        <f t="shared" si="17"/>
        <v>0</v>
      </c>
      <c r="CO29" s="102">
        <f t="shared" si="17"/>
        <v>0</v>
      </c>
      <c r="CP29" s="102">
        <f t="shared" si="17"/>
        <v>0</v>
      </c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</row>
    <row r="30" spans="1:105" ht="16.5" customHeight="1" x14ac:dyDescent="0.25">
      <c r="A30" s="57" t="s">
        <v>84</v>
      </c>
      <c r="B30" s="49" t="s">
        <v>85</v>
      </c>
      <c r="C30" s="60" t="s">
        <v>77</v>
      </c>
      <c r="D30" s="101">
        <v>44</v>
      </c>
      <c r="E30" s="111"/>
      <c r="F30" s="103">
        <v>44</v>
      </c>
      <c r="G30" s="18">
        <v>12</v>
      </c>
      <c r="H30" s="18">
        <v>28</v>
      </c>
      <c r="I30" s="18"/>
      <c r="J30" s="18"/>
      <c r="K30" s="18">
        <v>4</v>
      </c>
      <c r="L30" s="18"/>
      <c r="M30" s="113"/>
      <c r="N30" s="17"/>
      <c r="O30" s="17"/>
      <c r="P30" s="17"/>
      <c r="Q30" s="17"/>
      <c r="R30" s="17"/>
      <c r="S30" s="17"/>
      <c r="T30" s="17"/>
      <c r="U30" s="17"/>
      <c r="V30" s="90"/>
      <c r="W30" s="22"/>
      <c r="X30" s="22"/>
      <c r="Y30" s="22"/>
      <c r="Z30" s="22"/>
      <c r="AA30" s="22"/>
      <c r="AB30" s="22"/>
      <c r="AC30" s="22"/>
      <c r="AD30" s="13"/>
      <c r="AE30" s="207"/>
      <c r="AF30" s="35"/>
      <c r="AG30" s="35"/>
      <c r="AH30" s="35"/>
      <c r="AI30" s="35"/>
      <c r="AJ30" s="35"/>
      <c r="AK30" s="35"/>
      <c r="AL30" s="35"/>
      <c r="AM30" s="35"/>
      <c r="AN30" s="35"/>
      <c r="AO30" s="91"/>
      <c r="AP30" s="31"/>
      <c r="AQ30" s="31"/>
      <c r="AR30" s="31"/>
      <c r="AS30" s="31"/>
      <c r="AT30" s="31"/>
      <c r="AU30" s="31"/>
      <c r="AV30" s="31"/>
      <c r="AW30" s="31"/>
      <c r="AX30" s="31"/>
      <c r="AY30" s="22"/>
      <c r="AZ30" s="12"/>
      <c r="BA30" s="31"/>
      <c r="BB30" s="31"/>
      <c r="BC30" s="31"/>
      <c r="BD30" s="31"/>
      <c r="BE30" s="31"/>
      <c r="BF30" s="31"/>
      <c r="BG30" s="31"/>
      <c r="BH30" s="31"/>
      <c r="BI30" s="22"/>
      <c r="BJ30" s="12">
        <v>44</v>
      </c>
      <c r="BK30" s="31">
        <v>12</v>
      </c>
      <c r="BL30" s="31"/>
      <c r="BM30" s="31"/>
      <c r="BN30" s="31">
        <v>28</v>
      </c>
      <c r="BO30" s="31"/>
      <c r="BP30" s="31"/>
      <c r="BQ30" s="31">
        <v>4</v>
      </c>
      <c r="BR30" s="31"/>
      <c r="BS30" s="31"/>
      <c r="BT30" s="202" t="s">
        <v>77</v>
      </c>
      <c r="BU30" s="12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12"/>
      <c r="CG30" s="31"/>
      <c r="CH30" s="31"/>
      <c r="CI30" s="31"/>
      <c r="CJ30" s="31"/>
      <c r="CK30" s="31"/>
      <c r="CL30" s="31"/>
      <c r="CM30" s="31"/>
      <c r="CN30" s="31"/>
      <c r="CO30" s="31"/>
      <c r="CP30" s="31"/>
    </row>
    <row r="31" spans="1:105" ht="15.75" customHeight="1" x14ac:dyDescent="0.25">
      <c r="A31" s="57" t="s">
        <v>86</v>
      </c>
      <c r="B31" s="49" t="s">
        <v>18</v>
      </c>
      <c r="C31" s="60" t="s">
        <v>77</v>
      </c>
      <c r="D31" s="101">
        <v>40</v>
      </c>
      <c r="E31" s="111"/>
      <c r="F31" s="103">
        <v>40</v>
      </c>
      <c r="G31" s="18">
        <v>12</v>
      </c>
      <c r="H31" s="18">
        <v>24</v>
      </c>
      <c r="I31" s="18"/>
      <c r="J31" s="18"/>
      <c r="K31" s="19">
        <v>4</v>
      </c>
      <c r="L31" s="18"/>
      <c r="M31" s="98"/>
      <c r="N31" s="17"/>
      <c r="O31" s="17"/>
      <c r="P31" s="17"/>
      <c r="Q31" s="17"/>
      <c r="R31" s="17"/>
      <c r="S31" s="17"/>
      <c r="T31" s="17"/>
      <c r="U31" s="16"/>
      <c r="V31" s="93"/>
      <c r="W31" s="22"/>
      <c r="X31" s="22"/>
      <c r="Y31" s="22"/>
      <c r="Z31" s="22"/>
      <c r="AA31" s="22"/>
      <c r="AB31" s="22"/>
      <c r="AC31" s="22"/>
      <c r="AD31" s="35"/>
      <c r="AE31" s="93"/>
      <c r="AF31" s="22"/>
      <c r="AG31" s="22"/>
      <c r="AH31" s="31"/>
      <c r="AI31" s="31"/>
      <c r="AJ31" s="31"/>
      <c r="AK31" s="31"/>
      <c r="AL31" s="31"/>
      <c r="AM31" s="31"/>
      <c r="AN31" s="31"/>
      <c r="AO31" s="91">
        <v>40</v>
      </c>
      <c r="AP31" s="31">
        <v>12</v>
      </c>
      <c r="AQ31" s="31"/>
      <c r="AR31" s="31"/>
      <c r="AS31" s="31">
        <v>24</v>
      </c>
      <c r="AT31" s="31"/>
      <c r="AU31" s="31"/>
      <c r="AV31" s="31">
        <v>4</v>
      </c>
      <c r="AW31" s="31"/>
      <c r="AX31" s="31"/>
      <c r="AY31" s="202" t="s">
        <v>77</v>
      </c>
      <c r="AZ31" s="12"/>
      <c r="BA31" s="31"/>
      <c r="BB31" s="31"/>
      <c r="BC31" s="31"/>
      <c r="BD31" s="31"/>
      <c r="BE31" s="31"/>
      <c r="BF31" s="31"/>
      <c r="BG31" s="31"/>
      <c r="BH31" s="31"/>
      <c r="BI31" s="31"/>
      <c r="BJ31" s="12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12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12"/>
      <c r="CG31" s="31"/>
      <c r="CH31" s="31"/>
      <c r="CI31" s="31"/>
      <c r="CJ31" s="31"/>
      <c r="CK31" s="31"/>
      <c r="CL31" s="31"/>
      <c r="CM31" s="31"/>
      <c r="CN31" s="31"/>
      <c r="CO31" s="31"/>
      <c r="CP31" s="31"/>
    </row>
    <row r="32" spans="1:105" ht="31.5" x14ac:dyDescent="0.25">
      <c r="A32" s="57" t="s">
        <v>87</v>
      </c>
      <c r="B32" s="48" t="s">
        <v>55</v>
      </c>
      <c r="C32" s="60" t="s">
        <v>78</v>
      </c>
      <c r="D32" s="101">
        <v>188</v>
      </c>
      <c r="E32" s="111"/>
      <c r="F32" s="103">
        <v>188</v>
      </c>
      <c r="G32" s="18"/>
      <c r="H32" s="18">
        <v>172</v>
      </c>
      <c r="I32" s="18"/>
      <c r="J32" s="18"/>
      <c r="K32" s="19">
        <v>16</v>
      </c>
      <c r="L32" s="18"/>
      <c r="M32" s="113"/>
      <c r="N32" s="17"/>
      <c r="O32" s="17"/>
      <c r="P32" s="17"/>
      <c r="Q32" s="17"/>
      <c r="R32" s="17"/>
      <c r="S32" s="17"/>
      <c r="T32" s="17"/>
      <c r="U32" s="16"/>
      <c r="V32" s="93"/>
      <c r="W32" s="22"/>
      <c r="X32" s="22"/>
      <c r="Y32" s="22"/>
      <c r="Z32" s="22"/>
      <c r="AA32" s="22"/>
      <c r="AB32" s="22"/>
      <c r="AC32" s="22"/>
      <c r="AD32" s="22"/>
      <c r="AE32" s="122">
        <v>62</v>
      </c>
      <c r="AF32" s="35"/>
      <c r="AG32" s="35"/>
      <c r="AH32" s="34"/>
      <c r="AI32" s="34">
        <v>62</v>
      </c>
      <c r="AJ32" s="34"/>
      <c r="AK32" s="34"/>
      <c r="AL32" s="34"/>
      <c r="AM32" s="34"/>
      <c r="AN32" s="34"/>
      <c r="AO32" s="91">
        <v>58</v>
      </c>
      <c r="AP32" s="31"/>
      <c r="AQ32" s="31"/>
      <c r="AR32" s="31"/>
      <c r="AS32" s="31">
        <v>53</v>
      </c>
      <c r="AT32" s="31"/>
      <c r="AU32" s="31"/>
      <c r="AV32" s="31">
        <v>5</v>
      </c>
      <c r="AW32" s="31"/>
      <c r="AX32" s="31"/>
      <c r="AY32" s="22"/>
      <c r="AZ32" s="12">
        <v>68</v>
      </c>
      <c r="BA32" s="31"/>
      <c r="BB32" s="31"/>
      <c r="BC32" s="31"/>
      <c r="BD32" s="31">
        <v>57</v>
      </c>
      <c r="BE32" s="31"/>
      <c r="BF32" s="31">
        <v>11</v>
      </c>
      <c r="BG32" s="31"/>
      <c r="BH32" s="31"/>
      <c r="BI32" s="202" t="s">
        <v>78</v>
      </c>
      <c r="BJ32" s="12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12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12"/>
      <c r="CG32" s="31"/>
      <c r="CH32" s="31"/>
      <c r="CI32" s="31"/>
      <c r="CJ32" s="31"/>
      <c r="CK32" s="31"/>
      <c r="CL32" s="31"/>
      <c r="CM32" s="31"/>
      <c r="CN32" s="31"/>
      <c r="CO32" s="31"/>
      <c r="CP32" s="31"/>
    </row>
    <row r="33" spans="1:105" ht="18" customHeight="1" x14ac:dyDescent="0.25">
      <c r="A33" s="62" t="s">
        <v>88</v>
      </c>
      <c r="B33" s="77" t="s">
        <v>19</v>
      </c>
      <c r="C33" s="61" t="s">
        <v>157</v>
      </c>
      <c r="D33" s="101">
        <v>192</v>
      </c>
      <c r="E33" s="111"/>
      <c r="F33" s="104">
        <v>192</v>
      </c>
      <c r="G33" s="19">
        <v>6</v>
      </c>
      <c r="H33" s="19">
        <v>176</v>
      </c>
      <c r="I33" s="19"/>
      <c r="J33" s="19"/>
      <c r="K33" s="19">
        <v>10</v>
      </c>
      <c r="L33" s="18"/>
      <c r="M33" s="98"/>
      <c r="N33" s="17"/>
      <c r="O33" s="17"/>
      <c r="P33" s="17"/>
      <c r="Q33" s="17"/>
      <c r="R33" s="17"/>
      <c r="S33" s="17"/>
      <c r="T33" s="17"/>
      <c r="U33" s="16"/>
      <c r="V33" s="91"/>
      <c r="W33" s="22"/>
      <c r="X33" s="22"/>
      <c r="Y33" s="22"/>
      <c r="Z33" s="22"/>
      <c r="AA33" s="22"/>
      <c r="AB33" s="22"/>
      <c r="AC33" s="22"/>
      <c r="AD33" s="36"/>
      <c r="AE33" s="93">
        <v>32</v>
      </c>
      <c r="AF33" s="22">
        <v>1</v>
      </c>
      <c r="AG33" s="22"/>
      <c r="AH33" s="31"/>
      <c r="AI33" s="31">
        <v>31</v>
      </c>
      <c r="AJ33" s="31"/>
      <c r="AK33" s="31"/>
      <c r="AL33" s="31"/>
      <c r="AM33" s="31"/>
      <c r="AN33" s="196" t="s">
        <v>77</v>
      </c>
      <c r="AO33" s="93">
        <v>30</v>
      </c>
      <c r="AP33" s="31">
        <v>1</v>
      </c>
      <c r="AQ33" s="31"/>
      <c r="AR33" s="31"/>
      <c r="AS33" s="31">
        <v>29</v>
      </c>
      <c r="AT33" s="31"/>
      <c r="AU33" s="31"/>
      <c r="AV33" s="31"/>
      <c r="AW33" s="31"/>
      <c r="AX33" s="31"/>
      <c r="AY33" s="203" t="s">
        <v>77</v>
      </c>
      <c r="AZ33" s="12">
        <v>54</v>
      </c>
      <c r="BA33" s="31">
        <v>1</v>
      </c>
      <c r="BB33" s="31"/>
      <c r="BC33" s="31"/>
      <c r="BD33" s="31">
        <v>53</v>
      </c>
      <c r="BE33" s="31"/>
      <c r="BF33" s="31"/>
      <c r="BG33" s="31"/>
      <c r="BH33" s="31"/>
      <c r="BI33" s="202" t="s">
        <v>77</v>
      </c>
      <c r="BJ33" s="12">
        <v>30</v>
      </c>
      <c r="BK33" s="31">
        <v>1</v>
      </c>
      <c r="BL33" s="31"/>
      <c r="BM33" s="31"/>
      <c r="BN33" s="31">
        <v>24</v>
      </c>
      <c r="BO33" s="31"/>
      <c r="BP33" s="31"/>
      <c r="BQ33" s="31">
        <v>5</v>
      </c>
      <c r="BR33" s="31"/>
      <c r="BS33" s="31"/>
      <c r="BT33" s="202" t="s">
        <v>77</v>
      </c>
      <c r="BU33" s="12">
        <v>46</v>
      </c>
      <c r="BV33" s="31">
        <v>2</v>
      </c>
      <c r="BW33" s="31"/>
      <c r="BX33" s="31"/>
      <c r="BY33" s="31">
        <v>39</v>
      </c>
      <c r="BZ33" s="31"/>
      <c r="CA33" s="31">
        <v>5</v>
      </c>
      <c r="CB33" s="31"/>
      <c r="CC33" s="31"/>
      <c r="CD33" s="31"/>
      <c r="CE33" s="202" t="s">
        <v>78</v>
      </c>
      <c r="CF33" s="12"/>
      <c r="CG33" s="31"/>
      <c r="CH33" s="31"/>
      <c r="CI33" s="31"/>
      <c r="CJ33" s="31"/>
      <c r="CK33" s="31"/>
      <c r="CL33" s="31"/>
      <c r="CM33" s="31"/>
      <c r="CN33" s="31"/>
      <c r="CO33" s="31"/>
      <c r="CP33" s="31"/>
    </row>
    <row r="34" spans="1:105" ht="18" customHeight="1" x14ac:dyDescent="0.25">
      <c r="A34" s="57" t="s">
        <v>90</v>
      </c>
      <c r="B34" s="48" t="s">
        <v>89</v>
      </c>
      <c r="C34" s="61" t="s">
        <v>77</v>
      </c>
      <c r="D34" s="101">
        <v>40</v>
      </c>
      <c r="E34" s="111"/>
      <c r="F34" s="104">
        <v>40</v>
      </c>
      <c r="G34" s="19">
        <v>11</v>
      </c>
      <c r="H34" s="19">
        <v>26</v>
      </c>
      <c r="I34" s="19"/>
      <c r="J34" s="19"/>
      <c r="K34" s="19">
        <v>3</v>
      </c>
      <c r="L34" s="18"/>
      <c r="M34" s="98"/>
      <c r="N34" s="17"/>
      <c r="O34" s="17"/>
      <c r="P34" s="17"/>
      <c r="Q34" s="17"/>
      <c r="R34" s="17"/>
      <c r="S34" s="17"/>
      <c r="T34" s="17"/>
      <c r="U34" s="16"/>
      <c r="V34" s="91"/>
      <c r="W34" s="36"/>
      <c r="X34" s="36"/>
      <c r="Y34" s="36"/>
      <c r="Z34" s="36"/>
      <c r="AA34" s="36"/>
      <c r="AB34" s="36"/>
      <c r="AC34" s="36"/>
      <c r="AD34" s="36"/>
      <c r="AE34" s="18"/>
      <c r="AF34" s="22"/>
      <c r="AG34" s="22"/>
      <c r="AH34" s="22"/>
      <c r="AI34" s="22"/>
      <c r="AJ34" s="22"/>
      <c r="AK34" s="35"/>
      <c r="AL34" s="35"/>
      <c r="AM34" s="35"/>
      <c r="AN34" s="206"/>
      <c r="AO34" s="91"/>
      <c r="AP34" s="31"/>
      <c r="AQ34" s="31"/>
      <c r="AR34" s="31"/>
      <c r="AS34" s="31"/>
      <c r="AT34" s="31"/>
      <c r="AU34" s="31"/>
      <c r="AV34" s="31"/>
      <c r="AW34" s="31"/>
      <c r="AX34" s="31"/>
      <c r="AY34" s="32"/>
      <c r="AZ34" s="5">
        <v>40</v>
      </c>
      <c r="BA34" s="31">
        <v>11</v>
      </c>
      <c r="BB34" s="31"/>
      <c r="BC34" s="31"/>
      <c r="BD34" s="31">
        <v>26</v>
      </c>
      <c r="BE34" s="31"/>
      <c r="BF34" s="31">
        <v>3</v>
      </c>
      <c r="BG34" s="31"/>
      <c r="BH34" s="31"/>
      <c r="BI34" s="202" t="s">
        <v>77</v>
      </c>
      <c r="BJ34" s="12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18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18"/>
      <c r="CG34" s="31"/>
      <c r="CH34" s="31"/>
      <c r="CI34" s="31"/>
      <c r="CJ34" s="31"/>
      <c r="CK34" s="31"/>
      <c r="CL34" s="31"/>
      <c r="CM34" s="31"/>
      <c r="CN34" s="31"/>
      <c r="CO34" s="31"/>
      <c r="CP34" s="31"/>
    </row>
    <row r="35" spans="1:105" s="100" customFormat="1" ht="23.25" customHeight="1" x14ac:dyDescent="0.25">
      <c r="A35" s="95" t="s">
        <v>91</v>
      </c>
      <c r="B35" s="96" t="s">
        <v>92</v>
      </c>
      <c r="C35" s="105"/>
      <c r="D35" s="105">
        <f>D36+D37+D38</f>
        <v>180</v>
      </c>
      <c r="E35" s="105">
        <f t="shared" ref="E35:BX35" si="18">E36+E37+E38</f>
        <v>0</v>
      </c>
      <c r="F35" s="105">
        <f t="shared" si="18"/>
        <v>180</v>
      </c>
      <c r="G35" s="105">
        <f t="shared" si="18"/>
        <v>60</v>
      </c>
      <c r="H35" s="105">
        <f t="shared" si="18"/>
        <v>108</v>
      </c>
      <c r="I35" s="105"/>
      <c r="J35" s="105"/>
      <c r="K35" s="105">
        <f t="shared" si="18"/>
        <v>12</v>
      </c>
      <c r="L35" s="105">
        <f t="shared" si="18"/>
        <v>0</v>
      </c>
      <c r="M35" s="105">
        <f t="shared" si="18"/>
        <v>0</v>
      </c>
      <c r="N35" s="105">
        <f t="shared" si="18"/>
        <v>0</v>
      </c>
      <c r="O35" s="105">
        <f t="shared" si="18"/>
        <v>0</v>
      </c>
      <c r="P35" s="105">
        <f t="shared" si="18"/>
        <v>0</v>
      </c>
      <c r="Q35" s="105">
        <f t="shared" si="18"/>
        <v>0</v>
      </c>
      <c r="R35" s="105">
        <f t="shared" si="18"/>
        <v>0</v>
      </c>
      <c r="S35" s="105">
        <f t="shared" si="18"/>
        <v>0</v>
      </c>
      <c r="T35" s="105">
        <f t="shared" si="18"/>
        <v>0</v>
      </c>
      <c r="U35" s="105">
        <f t="shared" si="18"/>
        <v>0</v>
      </c>
      <c r="V35" s="105">
        <f t="shared" si="18"/>
        <v>0</v>
      </c>
      <c r="W35" s="105">
        <f t="shared" si="18"/>
        <v>0</v>
      </c>
      <c r="X35" s="105">
        <f t="shared" si="18"/>
        <v>0</v>
      </c>
      <c r="Y35" s="105">
        <f t="shared" si="18"/>
        <v>0</v>
      </c>
      <c r="Z35" s="105">
        <f t="shared" si="18"/>
        <v>0</v>
      </c>
      <c r="AA35" s="105">
        <f t="shared" si="18"/>
        <v>0</v>
      </c>
      <c r="AB35" s="105">
        <f t="shared" si="18"/>
        <v>0</v>
      </c>
      <c r="AC35" s="105">
        <f t="shared" si="18"/>
        <v>0</v>
      </c>
      <c r="AD35" s="105">
        <v>0</v>
      </c>
      <c r="AE35" s="105">
        <f t="shared" si="18"/>
        <v>72</v>
      </c>
      <c r="AF35" s="105">
        <f t="shared" si="18"/>
        <v>30</v>
      </c>
      <c r="AG35" s="105">
        <f t="shared" si="18"/>
        <v>0</v>
      </c>
      <c r="AH35" s="105">
        <f t="shared" si="18"/>
        <v>0</v>
      </c>
      <c r="AI35" s="105">
        <f t="shared" si="18"/>
        <v>36</v>
      </c>
      <c r="AJ35" s="105"/>
      <c r="AK35" s="105">
        <f t="shared" si="18"/>
        <v>6</v>
      </c>
      <c r="AL35" s="105">
        <f t="shared" si="18"/>
        <v>0</v>
      </c>
      <c r="AM35" s="105">
        <f t="shared" si="18"/>
        <v>0</v>
      </c>
      <c r="AN35" s="105">
        <v>0</v>
      </c>
      <c r="AO35" s="105">
        <f t="shared" si="18"/>
        <v>108</v>
      </c>
      <c r="AP35" s="105">
        <f t="shared" si="18"/>
        <v>30</v>
      </c>
      <c r="AQ35" s="105">
        <f t="shared" si="18"/>
        <v>0</v>
      </c>
      <c r="AR35" s="105">
        <f t="shared" si="18"/>
        <v>0</v>
      </c>
      <c r="AS35" s="105">
        <f t="shared" si="18"/>
        <v>72</v>
      </c>
      <c r="AT35" s="105"/>
      <c r="AU35" s="105"/>
      <c r="AV35" s="105">
        <f t="shared" si="18"/>
        <v>6</v>
      </c>
      <c r="AW35" s="105">
        <f t="shared" si="18"/>
        <v>0</v>
      </c>
      <c r="AX35" s="105">
        <f t="shared" si="18"/>
        <v>0</v>
      </c>
      <c r="AY35" s="105">
        <v>0</v>
      </c>
      <c r="AZ35" s="105">
        <f t="shared" si="18"/>
        <v>0</v>
      </c>
      <c r="BA35" s="105">
        <f t="shared" si="18"/>
        <v>0</v>
      </c>
      <c r="BB35" s="105">
        <f t="shared" si="18"/>
        <v>0</v>
      </c>
      <c r="BC35" s="105">
        <f t="shared" si="18"/>
        <v>0</v>
      </c>
      <c r="BD35" s="105">
        <f t="shared" si="18"/>
        <v>0</v>
      </c>
      <c r="BE35" s="105"/>
      <c r="BF35" s="105">
        <f t="shared" si="18"/>
        <v>0</v>
      </c>
      <c r="BG35" s="105">
        <f t="shared" si="18"/>
        <v>0</v>
      </c>
      <c r="BH35" s="105">
        <f t="shared" si="18"/>
        <v>0</v>
      </c>
      <c r="BI35" s="105">
        <v>0</v>
      </c>
      <c r="BJ35" s="105">
        <f t="shared" si="18"/>
        <v>0</v>
      </c>
      <c r="BK35" s="105">
        <f t="shared" si="18"/>
        <v>0</v>
      </c>
      <c r="BL35" s="105">
        <f t="shared" si="18"/>
        <v>0</v>
      </c>
      <c r="BM35" s="105">
        <f t="shared" si="18"/>
        <v>0</v>
      </c>
      <c r="BN35" s="105">
        <f t="shared" si="18"/>
        <v>0</v>
      </c>
      <c r="BO35" s="105"/>
      <c r="BP35" s="105"/>
      <c r="BQ35" s="105">
        <f t="shared" si="18"/>
        <v>0</v>
      </c>
      <c r="BR35" s="105">
        <f t="shared" si="18"/>
        <v>0</v>
      </c>
      <c r="BS35" s="105">
        <f t="shared" si="18"/>
        <v>0</v>
      </c>
      <c r="BT35" s="105">
        <f t="shared" si="18"/>
        <v>0</v>
      </c>
      <c r="BU35" s="105">
        <f t="shared" si="18"/>
        <v>0</v>
      </c>
      <c r="BV35" s="105">
        <f t="shared" si="18"/>
        <v>0</v>
      </c>
      <c r="BW35" s="105">
        <f t="shared" si="18"/>
        <v>0</v>
      </c>
      <c r="BX35" s="105">
        <f t="shared" si="18"/>
        <v>0</v>
      </c>
      <c r="BY35" s="105">
        <f t="shared" ref="BY35:CP35" si="19">BY36+BY37+BY38</f>
        <v>0</v>
      </c>
      <c r="BZ35" s="105"/>
      <c r="CA35" s="105">
        <f t="shared" si="19"/>
        <v>0</v>
      </c>
      <c r="CB35" s="105"/>
      <c r="CC35" s="105">
        <f t="shared" si="19"/>
        <v>0</v>
      </c>
      <c r="CD35" s="105">
        <f t="shared" si="19"/>
        <v>0</v>
      </c>
      <c r="CE35" s="105">
        <f t="shared" si="19"/>
        <v>0</v>
      </c>
      <c r="CF35" s="105">
        <f t="shared" si="19"/>
        <v>0</v>
      </c>
      <c r="CG35" s="105">
        <f t="shared" si="19"/>
        <v>0</v>
      </c>
      <c r="CH35" s="105">
        <f t="shared" si="19"/>
        <v>0</v>
      </c>
      <c r="CI35" s="105">
        <f t="shared" si="19"/>
        <v>0</v>
      </c>
      <c r="CJ35" s="105">
        <f t="shared" si="19"/>
        <v>0</v>
      </c>
      <c r="CK35" s="105"/>
      <c r="CL35" s="105">
        <f t="shared" si="19"/>
        <v>0</v>
      </c>
      <c r="CM35" s="105"/>
      <c r="CN35" s="105">
        <f t="shared" si="19"/>
        <v>0</v>
      </c>
      <c r="CO35" s="105">
        <f t="shared" si="19"/>
        <v>0</v>
      </c>
      <c r="CP35" s="105">
        <f t="shared" si="19"/>
        <v>0</v>
      </c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</row>
    <row r="36" spans="1:105" ht="17.25" customHeight="1" x14ac:dyDescent="0.25">
      <c r="A36" s="65" t="s">
        <v>93</v>
      </c>
      <c r="B36" s="49" t="s">
        <v>21</v>
      </c>
      <c r="C36" s="64" t="s">
        <v>78</v>
      </c>
      <c r="D36" s="101">
        <v>72</v>
      </c>
      <c r="E36" s="111"/>
      <c r="F36" s="104">
        <v>72</v>
      </c>
      <c r="G36" s="19">
        <v>30</v>
      </c>
      <c r="H36" s="19">
        <v>36</v>
      </c>
      <c r="I36" s="19"/>
      <c r="J36" s="19"/>
      <c r="K36" s="19">
        <v>6</v>
      </c>
      <c r="L36" s="18"/>
      <c r="M36" s="98"/>
      <c r="N36" s="17"/>
      <c r="O36" s="17"/>
      <c r="P36" s="17"/>
      <c r="Q36" s="17"/>
      <c r="R36" s="17"/>
      <c r="S36" s="17"/>
      <c r="T36" s="17"/>
      <c r="U36" s="16"/>
      <c r="V36" s="91"/>
      <c r="W36" s="22"/>
      <c r="X36" s="22"/>
      <c r="Y36" s="22"/>
      <c r="Z36" s="22"/>
      <c r="AA36" s="22"/>
      <c r="AB36" s="22"/>
      <c r="AC36" s="22"/>
      <c r="AD36" s="36"/>
      <c r="AE36" s="91">
        <v>72</v>
      </c>
      <c r="AF36" s="22">
        <v>30</v>
      </c>
      <c r="AG36" s="22"/>
      <c r="AH36" s="31"/>
      <c r="AI36" s="31">
        <v>36</v>
      </c>
      <c r="AJ36" s="31"/>
      <c r="AK36" s="34">
        <v>6</v>
      </c>
      <c r="AL36" s="34"/>
      <c r="AM36" s="34"/>
      <c r="AN36" s="196" t="s">
        <v>78</v>
      </c>
      <c r="AO36" s="91"/>
      <c r="AP36" s="31"/>
      <c r="AQ36" s="31"/>
      <c r="AR36" s="31"/>
      <c r="AS36" s="31"/>
      <c r="AT36" s="31"/>
      <c r="AU36" s="31"/>
      <c r="AV36" s="31"/>
      <c r="AW36" s="31"/>
      <c r="AX36" s="31"/>
      <c r="AY36" s="32"/>
      <c r="AZ36" s="5"/>
      <c r="BA36" s="31"/>
      <c r="BB36" s="31"/>
      <c r="BC36" s="31"/>
      <c r="BD36" s="31"/>
      <c r="BE36" s="31"/>
      <c r="BF36" s="31"/>
      <c r="BG36" s="31"/>
      <c r="BH36" s="31"/>
      <c r="BI36" s="31"/>
      <c r="BJ36" s="5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5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12"/>
      <c r="CG36" s="31"/>
      <c r="CH36" s="31"/>
      <c r="CI36" s="31"/>
      <c r="CJ36" s="31"/>
      <c r="CK36" s="31"/>
      <c r="CL36" s="31"/>
      <c r="CM36" s="31"/>
      <c r="CN36" s="31"/>
      <c r="CO36" s="31"/>
      <c r="CP36" s="31"/>
    </row>
    <row r="37" spans="1:105" ht="21" x14ac:dyDescent="0.25">
      <c r="A37" s="179" t="s">
        <v>94</v>
      </c>
      <c r="B37" s="50" t="s">
        <v>95</v>
      </c>
      <c r="C37" s="64" t="s">
        <v>78</v>
      </c>
      <c r="D37" s="101">
        <v>36</v>
      </c>
      <c r="E37" s="111"/>
      <c r="F37" s="104">
        <v>36</v>
      </c>
      <c r="G37" s="19">
        <v>16</v>
      </c>
      <c r="H37" s="19">
        <v>20</v>
      </c>
      <c r="I37" s="19"/>
      <c r="J37" s="19"/>
      <c r="K37" s="19"/>
      <c r="L37" s="18"/>
      <c r="M37" s="98"/>
      <c r="N37" s="29"/>
      <c r="O37" s="29"/>
      <c r="P37" s="29"/>
      <c r="Q37" s="29"/>
      <c r="R37" s="29"/>
      <c r="S37" s="29"/>
      <c r="T37" s="29"/>
      <c r="U37" s="6"/>
      <c r="V37" s="91"/>
      <c r="W37" s="31"/>
      <c r="X37" s="31"/>
      <c r="Y37" s="31"/>
      <c r="Z37" s="31"/>
      <c r="AA37" s="31"/>
      <c r="AB37" s="31"/>
      <c r="AC37" s="31"/>
      <c r="AD37" s="36"/>
      <c r="AE37" s="91"/>
      <c r="AF37" s="31"/>
      <c r="AG37" s="31"/>
      <c r="AH37" s="31"/>
      <c r="AI37" s="31"/>
      <c r="AJ37" s="31"/>
      <c r="AK37" s="34"/>
      <c r="AL37" s="34"/>
      <c r="AM37" s="34"/>
      <c r="AN37" s="37"/>
      <c r="AO37" s="93">
        <v>36</v>
      </c>
      <c r="AP37" s="31">
        <v>16</v>
      </c>
      <c r="AQ37" s="31"/>
      <c r="AR37" s="31"/>
      <c r="AS37" s="31">
        <v>20</v>
      </c>
      <c r="AT37" s="31"/>
      <c r="AU37" s="31"/>
      <c r="AV37" s="31"/>
      <c r="AW37" s="31"/>
      <c r="AX37" s="31"/>
      <c r="AY37" s="204" t="s">
        <v>78</v>
      </c>
      <c r="AZ37" s="5"/>
      <c r="BA37" s="31"/>
      <c r="BB37" s="31"/>
      <c r="BC37" s="31"/>
      <c r="BD37" s="31"/>
      <c r="BE37" s="31"/>
      <c r="BF37" s="31"/>
      <c r="BG37" s="31"/>
      <c r="BH37" s="31"/>
      <c r="BI37" s="31"/>
      <c r="BJ37" s="12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12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12"/>
      <c r="CG37" s="31"/>
      <c r="CH37" s="31"/>
      <c r="CI37" s="31"/>
      <c r="CJ37" s="31"/>
      <c r="CK37" s="31"/>
      <c r="CL37" s="31"/>
      <c r="CM37" s="31"/>
      <c r="CN37" s="31"/>
      <c r="CO37" s="31"/>
      <c r="CP37" s="31"/>
    </row>
    <row r="38" spans="1:105" ht="42" x14ac:dyDescent="0.25">
      <c r="A38" s="94" t="s">
        <v>133</v>
      </c>
      <c r="B38" s="50" t="s">
        <v>104</v>
      </c>
      <c r="C38" s="64" t="s">
        <v>78</v>
      </c>
      <c r="D38" s="101">
        <v>72</v>
      </c>
      <c r="E38" s="111"/>
      <c r="F38" s="104">
        <v>72</v>
      </c>
      <c r="G38" s="19">
        <v>14</v>
      </c>
      <c r="H38" s="19">
        <v>52</v>
      </c>
      <c r="I38" s="19"/>
      <c r="J38" s="19"/>
      <c r="K38" s="19">
        <v>6</v>
      </c>
      <c r="L38" s="18"/>
      <c r="M38" s="98"/>
      <c r="N38" s="29"/>
      <c r="O38" s="29"/>
      <c r="P38" s="29"/>
      <c r="Q38" s="29"/>
      <c r="R38" s="29"/>
      <c r="S38" s="29"/>
      <c r="T38" s="29"/>
      <c r="U38" s="6"/>
      <c r="V38" s="91"/>
      <c r="W38" s="31"/>
      <c r="X38" s="31"/>
      <c r="Y38" s="31"/>
      <c r="Z38" s="31"/>
      <c r="AA38" s="31"/>
      <c r="AB38" s="31"/>
      <c r="AC38" s="31"/>
      <c r="AD38" s="36"/>
      <c r="AE38" s="91"/>
      <c r="AF38" s="31"/>
      <c r="AG38" s="31"/>
      <c r="AH38" s="31"/>
      <c r="AI38" s="31"/>
      <c r="AJ38" s="31"/>
      <c r="AK38" s="34"/>
      <c r="AL38" s="34"/>
      <c r="AM38" s="34"/>
      <c r="AN38" s="37"/>
      <c r="AO38" s="93">
        <v>72</v>
      </c>
      <c r="AP38" s="31">
        <v>14</v>
      </c>
      <c r="AQ38" s="31"/>
      <c r="AR38" s="31"/>
      <c r="AS38" s="31">
        <v>52</v>
      </c>
      <c r="AT38" s="31"/>
      <c r="AU38" s="31"/>
      <c r="AV38" s="31">
        <v>6</v>
      </c>
      <c r="AW38" s="31"/>
      <c r="AX38" s="31"/>
      <c r="AY38" s="204" t="s">
        <v>78</v>
      </c>
      <c r="AZ38" s="5"/>
      <c r="BA38" s="31"/>
      <c r="BB38" s="31"/>
      <c r="BC38" s="31"/>
      <c r="BD38" s="31"/>
      <c r="BE38" s="31"/>
      <c r="BF38" s="31"/>
      <c r="BG38" s="31"/>
      <c r="BH38" s="31"/>
      <c r="BI38" s="31"/>
      <c r="BJ38" s="12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12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12"/>
      <c r="CG38" s="31"/>
      <c r="CH38" s="31"/>
      <c r="CI38" s="31"/>
      <c r="CJ38" s="31"/>
      <c r="CK38" s="31"/>
      <c r="CL38" s="31"/>
      <c r="CM38" s="31"/>
      <c r="CN38" s="31"/>
      <c r="CO38" s="31"/>
      <c r="CP38" s="31"/>
    </row>
    <row r="39" spans="1:105" s="100" customFormat="1" ht="22.5" customHeight="1" x14ac:dyDescent="0.25">
      <c r="A39" s="112" t="s">
        <v>23</v>
      </c>
      <c r="B39" s="96" t="s">
        <v>24</v>
      </c>
      <c r="C39" s="97"/>
      <c r="D39" s="101">
        <f>D40+D41+D42+D43+D44+D45+D46+D47+D48+D49</f>
        <v>648</v>
      </c>
      <c r="E39" s="101"/>
      <c r="F39" s="97">
        <f t="shared" ref="F39:BX39" si="20">F40+F41+F42+F43+F44+F45+F46+F47+F48+F49</f>
        <v>648</v>
      </c>
      <c r="G39" s="97">
        <f t="shared" si="20"/>
        <v>233</v>
      </c>
      <c r="H39" s="97">
        <f t="shared" si="20"/>
        <v>383</v>
      </c>
      <c r="I39" s="97"/>
      <c r="J39" s="97"/>
      <c r="K39" s="97">
        <f t="shared" si="20"/>
        <v>32</v>
      </c>
      <c r="L39" s="97">
        <f t="shared" si="20"/>
        <v>0</v>
      </c>
      <c r="M39" s="101">
        <f t="shared" si="20"/>
        <v>0</v>
      </c>
      <c r="N39" s="101">
        <f t="shared" si="20"/>
        <v>0</v>
      </c>
      <c r="O39" s="101">
        <f t="shared" si="20"/>
        <v>0</v>
      </c>
      <c r="P39" s="101">
        <f t="shared" si="20"/>
        <v>0</v>
      </c>
      <c r="Q39" s="101">
        <f t="shared" si="20"/>
        <v>0</v>
      </c>
      <c r="R39" s="101">
        <f t="shared" si="20"/>
        <v>0</v>
      </c>
      <c r="S39" s="101">
        <f t="shared" si="20"/>
        <v>0</v>
      </c>
      <c r="T39" s="101">
        <f t="shared" si="20"/>
        <v>0</v>
      </c>
      <c r="U39" s="101">
        <v>0</v>
      </c>
      <c r="V39" s="101">
        <f t="shared" si="20"/>
        <v>0</v>
      </c>
      <c r="W39" s="101">
        <f t="shared" si="20"/>
        <v>0</v>
      </c>
      <c r="X39" s="101">
        <f t="shared" si="20"/>
        <v>0</v>
      </c>
      <c r="Y39" s="101">
        <f t="shared" si="20"/>
        <v>0</v>
      </c>
      <c r="Z39" s="101">
        <f t="shared" si="20"/>
        <v>0</v>
      </c>
      <c r="AA39" s="101">
        <f t="shared" si="20"/>
        <v>0</v>
      </c>
      <c r="AB39" s="101">
        <f t="shared" si="20"/>
        <v>0</v>
      </c>
      <c r="AC39" s="101">
        <f t="shared" si="20"/>
        <v>0</v>
      </c>
      <c r="AD39" s="101">
        <v>0</v>
      </c>
      <c r="AE39" s="101">
        <f t="shared" si="20"/>
        <v>304</v>
      </c>
      <c r="AF39" s="101">
        <f t="shared" si="20"/>
        <v>108</v>
      </c>
      <c r="AG39" s="101">
        <f t="shared" si="20"/>
        <v>0</v>
      </c>
      <c r="AH39" s="101">
        <f t="shared" si="20"/>
        <v>0</v>
      </c>
      <c r="AI39" s="101">
        <f t="shared" si="20"/>
        <v>181</v>
      </c>
      <c r="AJ39" s="101"/>
      <c r="AK39" s="101">
        <f t="shared" si="20"/>
        <v>15</v>
      </c>
      <c r="AL39" s="101">
        <f t="shared" si="20"/>
        <v>0</v>
      </c>
      <c r="AM39" s="101">
        <f t="shared" si="20"/>
        <v>36</v>
      </c>
      <c r="AN39" s="101">
        <v>0</v>
      </c>
      <c r="AO39" s="101">
        <f t="shared" si="20"/>
        <v>130</v>
      </c>
      <c r="AP39" s="101">
        <f t="shared" si="20"/>
        <v>51</v>
      </c>
      <c r="AQ39" s="101">
        <f t="shared" si="20"/>
        <v>0</v>
      </c>
      <c r="AR39" s="101">
        <f t="shared" si="20"/>
        <v>0</v>
      </c>
      <c r="AS39" s="101">
        <f t="shared" si="20"/>
        <v>72</v>
      </c>
      <c r="AT39" s="101"/>
      <c r="AU39" s="101"/>
      <c r="AV39" s="101">
        <f t="shared" si="20"/>
        <v>7</v>
      </c>
      <c r="AW39" s="101">
        <f t="shared" si="20"/>
        <v>0</v>
      </c>
      <c r="AX39" s="101">
        <f t="shared" si="20"/>
        <v>0</v>
      </c>
      <c r="AY39" s="101">
        <v>0</v>
      </c>
      <c r="AZ39" s="101">
        <f t="shared" si="20"/>
        <v>160</v>
      </c>
      <c r="BA39" s="101">
        <f t="shared" si="20"/>
        <v>56</v>
      </c>
      <c r="BB39" s="101">
        <f t="shared" si="20"/>
        <v>0</v>
      </c>
      <c r="BC39" s="101">
        <f t="shared" si="20"/>
        <v>0</v>
      </c>
      <c r="BD39" s="101">
        <f t="shared" si="20"/>
        <v>94</v>
      </c>
      <c r="BE39" s="101"/>
      <c r="BF39" s="101">
        <f t="shared" si="20"/>
        <v>10</v>
      </c>
      <c r="BG39" s="101">
        <f t="shared" si="20"/>
        <v>0</v>
      </c>
      <c r="BH39" s="101">
        <f t="shared" si="20"/>
        <v>0</v>
      </c>
      <c r="BI39" s="101">
        <v>0</v>
      </c>
      <c r="BJ39" s="101">
        <f t="shared" si="20"/>
        <v>54</v>
      </c>
      <c r="BK39" s="101">
        <f t="shared" si="20"/>
        <v>18</v>
      </c>
      <c r="BL39" s="101">
        <f t="shared" si="20"/>
        <v>0</v>
      </c>
      <c r="BM39" s="101">
        <f t="shared" si="20"/>
        <v>0</v>
      </c>
      <c r="BN39" s="101">
        <f t="shared" si="20"/>
        <v>36</v>
      </c>
      <c r="BO39" s="101"/>
      <c r="BP39" s="101"/>
      <c r="BQ39" s="101">
        <f t="shared" si="20"/>
        <v>0</v>
      </c>
      <c r="BR39" s="101">
        <f t="shared" si="20"/>
        <v>0</v>
      </c>
      <c r="BS39" s="101">
        <f t="shared" si="20"/>
        <v>0</v>
      </c>
      <c r="BT39" s="101">
        <v>0</v>
      </c>
      <c r="BU39" s="101">
        <f t="shared" si="20"/>
        <v>0</v>
      </c>
      <c r="BV39" s="101">
        <f t="shared" si="20"/>
        <v>0</v>
      </c>
      <c r="BW39" s="101">
        <f t="shared" si="20"/>
        <v>0</v>
      </c>
      <c r="BX39" s="101">
        <f t="shared" si="20"/>
        <v>0</v>
      </c>
      <c r="BY39" s="101">
        <f t="shared" ref="BY39:CP39" si="21">BY40+BY41+BY42+BY43+BY44+BY45+BY46+BY47+BY48+BY49</f>
        <v>0</v>
      </c>
      <c r="BZ39" s="101"/>
      <c r="CA39" s="101">
        <f t="shared" si="21"/>
        <v>0</v>
      </c>
      <c r="CB39" s="101"/>
      <c r="CC39" s="101">
        <f t="shared" si="21"/>
        <v>0</v>
      </c>
      <c r="CD39" s="101">
        <f t="shared" si="21"/>
        <v>0</v>
      </c>
      <c r="CE39" s="101">
        <f t="shared" si="21"/>
        <v>0</v>
      </c>
      <c r="CF39" s="101">
        <f t="shared" si="21"/>
        <v>0</v>
      </c>
      <c r="CG39" s="101">
        <f t="shared" si="21"/>
        <v>0</v>
      </c>
      <c r="CH39" s="101">
        <f t="shared" si="21"/>
        <v>0</v>
      </c>
      <c r="CI39" s="101">
        <f t="shared" si="21"/>
        <v>0</v>
      </c>
      <c r="CJ39" s="101">
        <f t="shared" si="21"/>
        <v>0</v>
      </c>
      <c r="CK39" s="101"/>
      <c r="CL39" s="101">
        <f t="shared" si="21"/>
        <v>0</v>
      </c>
      <c r="CM39" s="101"/>
      <c r="CN39" s="101">
        <f t="shared" si="21"/>
        <v>0</v>
      </c>
      <c r="CO39" s="101">
        <f t="shared" si="21"/>
        <v>0</v>
      </c>
      <c r="CP39" s="101">
        <f t="shared" si="21"/>
        <v>0</v>
      </c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</row>
    <row r="40" spans="1:105" ht="17.25" customHeight="1" x14ac:dyDescent="0.25">
      <c r="A40" s="94" t="s">
        <v>25</v>
      </c>
      <c r="B40" s="49" t="s">
        <v>99</v>
      </c>
      <c r="C40" s="64" t="s">
        <v>78</v>
      </c>
      <c r="D40" s="101">
        <v>82</v>
      </c>
      <c r="E40" s="111"/>
      <c r="F40" s="104">
        <v>82</v>
      </c>
      <c r="G40" s="19">
        <v>28</v>
      </c>
      <c r="H40" s="19">
        <v>50</v>
      </c>
      <c r="I40" s="19"/>
      <c r="J40" s="19"/>
      <c r="K40" s="19">
        <v>4</v>
      </c>
      <c r="L40" s="18"/>
      <c r="M40" s="98"/>
      <c r="N40" s="17"/>
      <c r="O40" s="17"/>
      <c r="P40" s="17"/>
      <c r="Q40" s="17"/>
      <c r="R40" s="17"/>
      <c r="S40" s="17"/>
      <c r="T40" s="17"/>
      <c r="U40" s="16"/>
      <c r="V40" s="91"/>
      <c r="W40" s="22"/>
      <c r="X40" s="22"/>
      <c r="Y40" s="22"/>
      <c r="Z40" s="22"/>
      <c r="AA40" s="22"/>
      <c r="AB40" s="22"/>
      <c r="AC40" s="22"/>
      <c r="AD40" s="36"/>
      <c r="AE40" s="91">
        <v>82</v>
      </c>
      <c r="AF40" s="22">
        <v>28</v>
      </c>
      <c r="AG40" s="22"/>
      <c r="AH40" s="31"/>
      <c r="AI40" s="31">
        <v>50</v>
      </c>
      <c r="AJ40" s="31"/>
      <c r="AK40" s="34">
        <v>4</v>
      </c>
      <c r="AL40" s="34"/>
      <c r="AM40" s="34"/>
      <c r="AN40" s="196" t="s">
        <v>78</v>
      </c>
      <c r="AO40" s="91"/>
      <c r="AP40" s="31"/>
      <c r="AQ40" s="31"/>
      <c r="AR40" s="31"/>
      <c r="AS40" s="31"/>
      <c r="AT40" s="31"/>
      <c r="AU40" s="31"/>
      <c r="AV40" s="31"/>
      <c r="AW40" s="31"/>
      <c r="AX40" s="31"/>
      <c r="AY40" s="32"/>
      <c r="AZ40" s="5"/>
      <c r="BA40" s="31"/>
      <c r="BB40" s="31"/>
      <c r="BC40" s="31"/>
      <c r="BD40" s="31"/>
      <c r="BE40" s="31"/>
      <c r="BF40" s="31"/>
      <c r="BG40" s="31"/>
      <c r="BH40" s="31"/>
      <c r="BI40" s="31"/>
      <c r="BJ40" s="5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5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12"/>
      <c r="CG40" s="31"/>
      <c r="CH40" s="31"/>
      <c r="CI40" s="31"/>
      <c r="CJ40" s="31"/>
      <c r="CK40" s="31"/>
      <c r="CL40" s="31"/>
      <c r="CM40" s="31"/>
      <c r="CN40" s="31"/>
      <c r="CO40" s="31"/>
      <c r="CP40" s="31"/>
    </row>
    <row r="41" spans="1:105" ht="21" customHeight="1" x14ac:dyDescent="0.25">
      <c r="A41" s="94" t="s">
        <v>26</v>
      </c>
      <c r="B41" s="49" t="s">
        <v>134</v>
      </c>
      <c r="C41" s="162" t="s">
        <v>76</v>
      </c>
      <c r="D41" s="101">
        <v>112</v>
      </c>
      <c r="E41" s="111"/>
      <c r="F41" s="104">
        <v>112</v>
      </c>
      <c r="G41" s="19">
        <v>44</v>
      </c>
      <c r="H41" s="19">
        <v>62</v>
      </c>
      <c r="I41" s="19"/>
      <c r="J41" s="19"/>
      <c r="K41" s="19">
        <v>6</v>
      </c>
      <c r="L41" s="18"/>
      <c r="M41" s="98"/>
      <c r="N41" s="17"/>
      <c r="O41" s="17"/>
      <c r="P41" s="17"/>
      <c r="Q41" s="17"/>
      <c r="R41" s="17"/>
      <c r="S41" s="17"/>
      <c r="T41" s="17"/>
      <c r="U41" s="16"/>
      <c r="V41" s="91"/>
      <c r="W41" s="22"/>
      <c r="X41" s="22"/>
      <c r="Y41" s="22"/>
      <c r="Z41" s="22"/>
      <c r="AA41" s="22"/>
      <c r="AB41" s="22"/>
      <c r="AC41" s="22"/>
      <c r="AD41" s="36"/>
      <c r="AE41" s="91">
        <v>112</v>
      </c>
      <c r="AF41" s="22">
        <v>44</v>
      </c>
      <c r="AG41" s="22"/>
      <c r="AH41" s="31"/>
      <c r="AI41" s="31">
        <v>62</v>
      </c>
      <c r="AJ41" s="31"/>
      <c r="AK41" s="34">
        <v>6</v>
      </c>
      <c r="AL41" s="34"/>
      <c r="AM41" s="34">
        <v>18</v>
      </c>
      <c r="AN41" s="201" t="s">
        <v>76</v>
      </c>
      <c r="AO41" s="91"/>
      <c r="AP41" s="31"/>
      <c r="AQ41" s="31"/>
      <c r="AR41" s="31"/>
      <c r="AS41" s="31"/>
      <c r="AT41" s="31"/>
      <c r="AU41" s="31"/>
      <c r="AV41" s="31"/>
      <c r="AW41" s="31"/>
      <c r="AX41" s="31"/>
      <c r="AY41" s="32"/>
      <c r="AZ41" s="5"/>
      <c r="BA41" s="31"/>
      <c r="BB41" s="31"/>
      <c r="BC41" s="31"/>
      <c r="BD41" s="31"/>
      <c r="BE41" s="31"/>
      <c r="BF41" s="31"/>
      <c r="BG41" s="31"/>
      <c r="BH41" s="31"/>
      <c r="BI41" s="31"/>
      <c r="BJ41" s="5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5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12"/>
      <c r="CG41" s="31"/>
      <c r="CH41" s="31"/>
      <c r="CI41" s="31"/>
      <c r="CJ41" s="31"/>
      <c r="CK41" s="31"/>
      <c r="CL41" s="31"/>
      <c r="CM41" s="31"/>
      <c r="CN41" s="31"/>
      <c r="CO41" s="31"/>
      <c r="CP41" s="31"/>
    </row>
    <row r="42" spans="1:105" ht="33" customHeight="1" x14ac:dyDescent="0.25">
      <c r="A42" s="94" t="s">
        <v>28</v>
      </c>
      <c r="B42" s="49" t="s">
        <v>100</v>
      </c>
      <c r="C42" s="64" t="s">
        <v>78</v>
      </c>
      <c r="D42" s="101">
        <v>42</v>
      </c>
      <c r="E42" s="111"/>
      <c r="F42" s="104">
        <v>42</v>
      </c>
      <c r="G42" s="19">
        <v>15</v>
      </c>
      <c r="H42" s="19">
        <v>24</v>
      </c>
      <c r="I42" s="19"/>
      <c r="J42" s="19"/>
      <c r="K42" s="19">
        <v>3</v>
      </c>
      <c r="L42" s="18"/>
      <c r="M42" s="98"/>
      <c r="N42" s="17"/>
      <c r="O42" s="17"/>
      <c r="P42" s="17"/>
      <c r="Q42" s="17"/>
      <c r="R42" s="17"/>
      <c r="S42" s="17"/>
      <c r="T42" s="17"/>
      <c r="U42" s="16"/>
      <c r="V42" s="91"/>
      <c r="W42" s="22"/>
      <c r="X42" s="22"/>
      <c r="Y42" s="22"/>
      <c r="Z42" s="22"/>
      <c r="AA42" s="22"/>
      <c r="AB42" s="22"/>
      <c r="AC42" s="22"/>
      <c r="AD42" s="36"/>
      <c r="AE42" s="91"/>
      <c r="AF42" s="22"/>
      <c r="AG42" s="22"/>
      <c r="AH42" s="31"/>
      <c r="AI42" s="31"/>
      <c r="AJ42" s="31"/>
      <c r="AK42" s="34"/>
      <c r="AL42" s="34"/>
      <c r="AM42" s="34"/>
      <c r="AN42" s="37"/>
      <c r="AO42" s="91">
        <v>42</v>
      </c>
      <c r="AP42" s="31">
        <v>15</v>
      </c>
      <c r="AQ42" s="31"/>
      <c r="AR42" s="31"/>
      <c r="AS42" s="31">
        <v>24</v>
      </c>
      <c r="AT42" s="31"/>
      <c r="AU42" s="31"/>
      <c r="AV42" s="31">
        <v>3</v>
      </c>
      <c r="AW42" s="31"/>
      <c r="AX42" s="31"/>
      <c r="AY42" s="204" t="s">
        <v>78</v>
      </c>
      <c r="AZ42" s="5"/>
      <c r="BA42" s="31"/>
      <c r="BB42" s="31"/>
      <c r="BC42" s="31"/>
      <c r="BD42" s="31"/>
      <c r="BE42" s="31"/>
      <c r="BF42" s="31"/>
      <c r="BG42" s="31"/>
      <c r="BH42" s="31"/>
      <c r="BI42" s="31"/>
      <c r="BJ42" s="5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5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12"/>
      <c r="CG42" s="31"/>
      <c r="CH42" s="31"/>
      <c r="CI42" s="31"/>
      <c r="CJ42" s="31"/>
      <c r="CK42" s="31"/>
      <c r="CL42" s="31"/>
      <c r="CM42" s="31"/>
      <c r="CN42" s="31"/>
      <c r="CO42" s="31"/>
      <c r="CP42" s="31"/>
    </row>
    <row r="43" spans="1:105" ht="17.25" customHeight="1" x14ac:dyDescent="0.25">
      <c r="A43" s="94" t="s">
        <v>29</v>
      </c>
      <c r="B43" s="49" t="s">
        <v>101</v>
      </c>
      <c r="C43" s="162" t="s">
        <v>76</v>
      </c>
      <c r="D43" s="101">
        <v>74</v>
      </c>
      <c r="E43" s="111"/>
      <c r="F43" s="104">
        <v>74</v>
      </c>
      <c r="G43" s="19">
        <v>23</v>
      </c>
      <c r="H43" s="19">
        <v>46</v>
      </c>
      <c r="I43" s="19"/>
      <c r="J43" s="19"/>
      <c r="K43" s="19">
        <v>5</v>
      </c>
      <c r="L43" s="18"/>
      <c r="M43" s="98"/>
      <c r="N43" s="17"/>
      <c r="O43" s="17"/>
      <c r="P43" s="17"/>
      <c r="Q43" s="17"/>
      <c r="R43" s="17"/>
      <c r="S43" s="17"/>
      <c r="T43" s="17"/>
      <c r="U43" s="16"/>
      <c r="V43" s="91"/>
      <c r="W43" s="22"/>
      <c r="X43" s="22"/>
      <c r="Y43" s="22"/>
      <c r="Z43" s="22"/>
      <c r="AA43" s="22"/>
      <c r="AB43" s="22"/>
      <c r="AC43" s="22"/>
      <c r="AD43" s="36"/>
      <c r="AE43" s="91">
        <v>74</v>
      </c>
      <c r="AF43" s="22">
        <v>23</v>
      </c>
      <c r="AG43" s="22"/>
      <c r="AH43" s="31"/>
      <c r="AI43" s="31">
        <v>46</v>
      </c>
      <c r="AJ43" s="31"/>
      <c r="AK43" s="34">
        <v>5</v>
      </c>
      <c r="AL43" s="34"/>
      <c r="AM43" s="34">
        <v>18</v>
      </c>
      <c r="AN43" s="201" t="s">
        <v>76</v>
      </c>
      <c r="AO43" s="91"/>
      <c r="AP43" s="31"/>
      <c r="AQ43" s="31"/>
      <c r="AR43" s="31"/>
      <c r="AS43" s="31"/>
      <c r="AT43" s="31"/>
      <c r="AU43" s="31"/>
      <c r="AV43" s="31"/>
      <c r="AW43" s="31"/>
      <c r="AX43" s="31"/>
      <c r="AY43" s="32"/>
      <c r="AZ43" s="5"/>
      <c r="BA43" s="31"/>
      <c r="BB43" s="31"/>
      <c r="BC43" s="31"/>
      <c r="BD43" s="31"/>
      <c r="BE43" s="31"/>
      <c r="BF43" s="31"/>
      <c r="BG43" s="31"/>
      <c r="BH43" s="31"/>
      <c r="BI43" s="31"/>
      <c r="BJ43" s="5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5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12"/>
      <c r="CG43" s="31"/>
      <c r="CH43" s="31"/>
      <c r="CI43" s="31"/>
      <c r="CJ43" s="31"/>
      <c r="CK43" s="31"/>
      <c r="CL43" s="31"/>
      <c r="CM43" s="31"/>
      <c r="CN43" s="31"/>
      <c r="CO43" s="31"/>
      <c r="CP43" s="31"/>
    </row>
    <row r="44" spans="1:105" ht="17.25" customHeight="1" x14ac:dyDescent="0.25">
      <c r="A44" s="94" t="s">
        <v>102</v>
      </c>
      <c r="B44" s="49" t="s">
        <v>103</v>
      </c>
      <c r="C44" s="64" t="s">
        <v>78</v>
      </c>
      <c r="D44" s="101">
        <v>52</v>
      </c>
      <c r="E44" s="111" t="s">
        <v>150</v>
      </c>
      <c r="F44" s="104">
        <v>52</v>
      </c>
      <c r="G44" s="19">
        <v>20</v>
      </c>
      <c r="H44" s="19">
        <v>28</v>
      </c>
      <c r="I44" s="19"/>
      <c r="J44" s="19"/>
      <c r="K44" s="19">
        <v>4</v>
      </c>
      <c r="L44" s="18"/>
      <c r="M44" s="98"/>
      <c r="N44" s="17"/>
      <c r="O44" s="17"/>
      <c r="P44" s="17"/>
      <c r="Q44" s="17"/>
      <c r="R44" s="17"/>
      <c r="S44" s="17"/>
      <c r="T44" s="17"/>
      <c r="U44" s="16"/>
      <c r="V44" s="91"/>
      <c r="W44" s="22"/>
      <c r="X44" s="22"/>
      <c r="Y44" s="22"/>
      <c r="Z44" s="22"/>
      <c r="AA44" s="22"/>
      <c r="AB44" s="22"/>
      <c r="AC44" s="22"/>
      <c r="AD44" s="36"/>
      <c r="AE44" s="91"/>
      <c r="AF44" s="22"/>
      <c r="AG44" s="22"/>
      <c r="AH44" s="31"/>
      <c r="AI44" s="31"/>
      <c r="AJ44" s="31"/>
      <c r="AK44" s="34"/>
      <c r="AL44" s="34"/>
      <c r="AM44" s="34"/>
      <c r="AN44" s="37"/>
      <c r="AO44" s="91">
        <v>52</v>
      </c>
      <c r="AP44" s="31">
        <v>20</v>
      </c>
      <c r="AQ44" s="31"/>
      <c r="AR44" s="31"/>
      <c r="AS44" s="31">
        <v>28</v>
      </c>
      <c r="AT44" s="31"/>
      <c r="AU44" s="31"/>
      <c r="AV44" s="31">
        <v>4</v>
      </c>
      <c r="AW44" s="31"/>
      <c r="AX44" s="31"/>
      <c r="AY44" s="204" t="s">
        <v>78</v>
      </c>
      <c r="AZ44" s="5"/>
      <c r="BA44" s="31"/>
      <c r="BB44" s="31"/>
      <c r="BC44" s="31"/>
      <c r="BD44" s="31"/>
      <c r="BE44" s="31"/>
      <c r="BF44" s="31"/>
      <c r="BG44" s="31"/>
      <c r="BH44" s="31"/>
      <c r="BI44" s="31"/>
      <c r="BJ44" s="5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5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12"/>
      <c r="CG44" s="31"/>
      <c r="CH44" s="31"/>
      <c r="CI44" s="31"/>
      <c r="CJ44" s="31"/>
      <c r="CK44" s="31"/>
      <c r="CL44" s="31"/>
      <c r="CM44" s="31"/>
      <c r="CN44" s="31"/>
      <c r="CO44" s="31"/>
      <c r="CP44" s="31"/>
    </row>
    <row r="45" spans="1:105" ht="32.25" customHeight="1" x14ac:dyDescent="0.25">
      <c r="A45" s="179" t="s">
        <v>53</v>
      </c>
      <c r="B45" s="49" t="s">
        <v>105</v>
      </c>
      <c r="C45" s="64" t="s">
        <v>77</v>
      </c>
      <c r="D45" s="101">
        <v>36</v>
      </c>
      <c r="E45" s="111"/>
      <c r="F45" s="104">
        <v>36</v>
      </c>
      <c r="G45" s="19">
        <v>16</v>
      </c>
      <c r="H45" s="19">
        <v>20</v>
      </c>
      <c r="I45" s="19"/>
      <c r="J45" s="19"/>
      <c r="K45" s="19"/>
      <c r="L45" s="18"/>
      <c r="M45" s="98"/>
      <c r="N45" s="17"/>
      <c r="O45" s="17"/>
      <c r="P45" s="17"/>
      <c r="Q45" s="17"/>
      <c r="R45" s="17"/>
      <c r="S45" s="17"/>
      <c r="T45" s="17"/>
      <c r="U45" s="16"/>
      <c r="V45" s="91"/>
      <c r="W45" s="22"/>
      <c r="X45" s="22"/>
      <c r="Y45" s="22"/>
      <c r="Z45" s="22"/>
      <c r="AA45" s="22"/>
      <c r="AB45" s="22"/>
      <c r="AC45" s="22"/>
      <c r="AD45" s="36"/>
      <c r="AE45" s="91"/>
      <c r="AF45" s="22"/>
      <c r="AG45" s="22"/>
      <c r="AH45" s="31"/>
      <c r="AI45" s="31"/>
      <c r="AJ45" s="31"/>
      <c r="AK45" s="34"/>
      <c r="AL45" s="34"/>
      <c r="AM45" s="34"/>
      <c r="AN45" s="37"/>
      <c r="AO45" s="91">
        <v>36</v>
      </c>
      <c r="AP45" s="31">
        <v>16</v>
      </c>
      <c r="AQ45" s="31"/>
      <c r="AR45" s="31"/>
      <c r="AS45" s="31">
        <v>20</v>
      </c>
      <c r="AT45" s="31"/>
      <c r="AU45" s="31"/>
      <c r="AV45" s="31"/>
      <c r="AW45" s="31"/>
      <c r="AX45" s="31"/>
      <c r="AY45" s="204" t="s">
        <v>77</v>
      </c>
      <c r="AZ45" s="5"/>
      <c r="BA45" s="31"/>
      <c r="BB45" s="31"/>
      <c r="BC45" s="31"/>
      <c r="BD45" s="31"/>
      <c r="BE45" s="31"/>
      <c r="BF45" s="31"/>
      <c r="BG45" s="31"/>
      <c r="BH45" s="31"/>
      <c r="BI45" s="31"/>
      <c r="BJ45" s="5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5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12"/>
      <c r="CG45" s="31"/>
      <c r="CH45" s="31"/>
      <c r="CI45" s="31"/>
      <c r="CJ45" s="31"/>
      <c r="CK45" s="31"/>
      <c r="CL45" s="31"/>
      <c r="CM45" s="31"/>
      <c r="CN45" s="31"/>
      <c r="CO45" s="31"/>
      <c r="CP45" s="31"/>
    </row>
    <row r="46" spans="1:105" ht="16.5" customHeight="1" x14ac:dyDescent="0.25">
      <c r="A46" s="179" t="s">
        <v>54</v>
      </c>
      <c r="B46" s="49" t="s">
        <v>27</v>
      </c>
      <c r="C46" s="64" t="s">
        <v>78</v>
      </c>
      <c r="D46" s="101">
        <v>36</v>
      </c>
      <c r="E46" s="111"/>
      <c r="F46" s="104">
        <v>36</v>
      </c>
      <c r="G46" s="19">
        <v>13</v>
      </c>
      <c r="H46" s="19">
        <v>23</v>
      </c>
      <c r="I46" s="19"/>
      <c r="J46" s="19"/>
      <c r="K46" s="19"/>
      <c r="L46" s="18"/>
      <c r="M46" s="98"/>
      <c r="N46" s="17"/>
      <c r="O46" s="17"/>
      <c r="P46" s="17"/>
      <c r="Q46" s="17"/>
      <c r="R46" s="17"/>
      <c r="S46" s="17"/>
      <c r="T46" s="17"/>
      <c r="U46" s="16"/>
      <c r="V46" s="91"/>
      <c r="W46" s="22"/>
      <c r="X46" s="22"/>
      <c r="Y46" s="22"/>
      <c r="Z46" s="22"/>
      <c r="AA46" s="22"/>
      <c r="AB46" s="22"/>
      <c r="AC46" s="22"/>
      <c r="AD46" s="36"/>
      <c r="AE46" s="91">
        <v>36</v>
      </c>
      <c r="AF46" s="22">
        <v>13</v>
      </c>
      <c r="AG46" s="22"/>
      <c r="AH46" s="31"/>
      <c r="AI46" s="31">
        <v>23</v>
      </c>
      <c r="AJ46" s="31"/>
      <c r="AK46" s="34"/>
      <c r="AL46" s="34"/>
      <c r="AM46" s="34"/>
      <c r="AN46" s="196" t="s">
        <v>78</v>
      </c>
      <c r="AO46" s="91"/>
      <c r="AP46" s="31"/>
      <c r="AQ46" s="31"/>
      <c r="AR46" s="31"/>
      <c r="AS46" s="31"/>
      <c r="AT46" s="31"/>
      <c r="AU46" s="31"/>
      <c r="AV46" s="31"/>
      <c r="AW46" s="31"/>
      <c r="AX46" s="31"/>
      <c r="AY46" s="32"/>
      <c r="AZ46" s="5"/>
      <c r="BA46" s="31"/>
      <c r="BB46" s="31"/>
      <c r="BC46" s="31"/>
      <c r="BD46" s="31"/>
      <c r="BE46" s="31"/>
      <c r="BF46" s="31"/>
      <c r="BG46" s="31"/>
      <c r="BH46" s="31"/>
      <c r="BI46" s="31"/>
      <c r="BJ46" s="5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5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12"/>
      <c r="CG46" s="31"/>
      <c r="CH46" s="31"/>
      <c r="CI46" s="31"/>
      <c r="CJ46" s="31"/>
      <c r="CK46" s="31"/>
      <c r="CL46" s="31"/>
      <c r="CM46" s="31"/>
      <c r="CN46" s="31"/>
      <c r="CO46" s="31"/>
      <c r="CP46" s="31"/>
    </row>
    <row r="47" spans="1:105" ht="17.25" customHeight="1" x14ac:dyDescent="0.25">
      <c r="A47" s="94" t="s">
        <v>56</v>
      </c>
      <c r="B47" s="49" t="s">
        <v>135</v>
      </c>
      <c r="C47" s="64" t="s">
        <v>78</v>
      </c>
      <c r="D47" s="101">
        <v>82</v>
      </c>
      <c r="E47" s="111"/>
      <c r="F47" s="104">
        <v>82</v>
      </c>
      <c r="G47" s="19">
        <v>30</v>
      </c>
      <c r="H47" s="19">
        <v>46</v>
      </c>
      <c r="I47" s="19"/>
      <c r="J47" s="19"/>
      <c r="K47" s="19">
        <v>6</v>
      </c>
      <c r="L47" s="18"/>
      <c r="M47" s="98"/>
      <c r="N47" s="17"/>
      <c r="O47" s="17"/>
      <c r="P47" s="17"/>
      <c r="Q47" s="17"/>
      <c r="R47" s="17"/>
      <c r="S47" s="17"/>
      <c r="T47" s="17"/>
      <c r="U47" s="16"/>
      <c r="V47" s="91"/>
      <c r="W47" s="22"/>
      <c r="X47" s="22"/>
      <c r="Y47" s="22"/>
      <c r="Z47" s="22"/>
      <c r="AA47" s="22"/>
      <c r="AB47" s="22"/>
      <c r="AC47" s="22"/>
      <c r="AD47" s="36"/>
      <c r="AE47" s="91"/>
      <c r="AF47" s="22"/>
      <c r="AG47" s="22"/>
      <c r="AH47" s="31"/>
      <c r="AI47" s="31"/>
      <c r="AJ47" s="31"/>
      <c r="AK47" s="34"/>
      <c r="AL47" s="34"/>
      <c r="AM47" s="34"/>
      <c r="AN47" s="37"/>
      <c r="AO47" s="91"/>
      <c r="AP47" s="31"/>
      <c r="AQ47" s="31"/>
      <c r="AR47" s="31"/>
      <c r="AS47" s="31"/>
      <c r="AT47" s="31"/>
      <c r="AU47" s="31"/>
      <c r="AV47" s="31"/>
      <c r="AW47" s="31"/>
      <c r="AX47" s="31"/>
      <c r="AY47" s="32"/>
      <c r="AZ47" s="5">
        <v>82</v>
      </c>
      <c r="BA47" s="31">
        <v>30</v>
      </c>
      <c r="BB47" s="31"/>
      <c r="BC47" s="31"/>
      <c r="BD47" s="31">
        <v>46</v>
      </c>
      <c r="BE47" s="31"/>
      <c r="BF47" s="31">
        <v>6</v>
      </c>
      <c r="BG47" s="31"/>
      <c r="BH47" s="31"/>
      <c r="BI47" s="202" t="s">
        <v>78</v>
      </c>
      <c r="BJ47" s="5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5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12"/>
      <c r="CG47" s="31"/>
      <c r="CH47" s="31"/>
      <c r="CI47" s="31"/>
      <c r="CJ47" s="31"/>
      <c r="CK47" s="31"/>
      <c r="CL47" s="31"/>
      <c r="CM47" s="31"/>
      <c r="CN47" s="31"/>
      <c r="CO47" s="31"/>
      <c r="CP47" s="31"/>
    </row>
    <row r="48" spans="1:105" ht="22.5" customHeight="1" x14ac:dyDescent="0.25">
      <c r="A48" s="94" t="s">
        <v>57</v>
      </c>
      <c r="B48" s="49" t="s">
        <v>136</v>
      </c>
      <c r="C48" s="64" t="s">
        <v>78</v>
      </c>
      <c r="D48" s="101">
        <v>60</v>
      </c>
      <c r="E48" s="111"/>
      <c r="F48" s="104">
        <v>60</v>
      </c>
      <c r="G48" s="19">
        <v>20</v>
      </c>
      <c r="H48" s="19">
        <v>36</v>
      </c>
      <c r="I48" s="19"/>
      <c r="J48" s="19"/>
      <c r="K48" s="19">
        <v>4</v>
      </c>
      <c r="L48" s="18"/>
      <c r="M48" s="98"/>
      <c r="N48" s="17"/>
      <c r="O48" s="17"/>
      <c r="P48" s="17"/>
      <c r="Q48" s="17"/>
      <c r="R48" s="17"/>
      <c r="S48" s="17"/>
      <c r="T48" s="17"/>
      <c r="U48" s="16"/>
      <c r="V48" s="91"/>
      <c r="W48" s="22"/>
      <c r="X48" s="22"/>
      <c r="Y48" s="22"/>
      <c r="Z48" s="22"/>
      <c r="AA48" s="22"/>
      <c r="AB48" s="22"/>
      <c r="AC48" s="22"/>
      <c r="AD48" s="36"/>
      <c r="AE48" s="91"/>
      <c r="AF48" s="22"/>
      <c r="AG48" s="22"/>
      <c r="AH48" s="31"/>
      <c r="AI48" s="31"/>
      <c r="AJ48" s="31"/>
      <c r="AK48" s="34"/>
      <c r="AL48" s="34"/>
      <c r="AM48" s="34"/>
      <c r="AN48" s="37"/>
      <c r="AO48" s="91"/>
      <c r="AP48" s="31"/>
      <c r="AQ48" s="31"/>
      <c r="AR48" s="31"/>
      <c r="AS48" s="31"/>
      <c r="AT48" s="31"/>
      <c r="AU48" s="31"/>
      <c r="AV48" s="31"/>
      <c r="AW48" s="31"/>
      <c r="AX48" s="31"/>
      <c r="AY48" s="32"/>
      <c r="AZ48" s="5">
        <v>60</v>
      </c>
      <c r="BA48" s="31">
        <v>20</v>
      </c>
      <c r="BB48" s="31"/>
      <c r="BC48" s="31"/>
      <c r="BD48" s="31">
        <v>36</v>
      </c>
      <c r="BE48" s="31"/>
      <c r="BF48" s="31">
        <v>4</v>
      </c>
      <c r="BG48" s="31"/>
      <c r="BH48" s="31"/>
      <c r="BI48" s="202" t="s">
        <v>78</v>
      </c>
      <c r="BJ48" s="5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5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12"/>
      <c r="CG48" s="31"/>
      <c r="CH48" s="31"/>
      <c r="CI48" s="31"/>
      <c r="CJ48" s="31"/>
      <c r="CK48" s="31"/>
      <c r="CL48" s="31"/>
      <c r="CM48" s="31"/>
      <c r="CN48" s="31"/>
      <c r="CO48" s="31"/>
      <c r="CP48" s="31"/>
    </row>
    <row r="49" spans="1:105" ht="21" x14ac:dyDescent="0.25">
      <c r="A49" s="65" t="s">
        <v>106</v>
      </c>
      <c r="B49" s="50" t="s">
        <v>107</v>
      </c>
      <c r="C49" s="64" t="s">
        <v>78</v>
      </c>
      <c r="D49" s="101">
        <v>72</v>
      </c>
      <c r="E49" s="111"/>
      <c r="F49" s="104">
        <v>72</v>
      </c>
      <c r="G49" s="19">
        <v>24</v>
      </c>
      <c r="H49" s="19">
        <v>48</v>
      </c>
      <c r="I49" s="19"/>
      <c r="J49" s="19"/>
      <c r="K49" s="19"/>
      <c r="L49" s="12"/>
      <c r="M49" s="98"/>
      <c r="N49" s="29"/>
      <c r="O49" s="29"/>
      <c r="P49" s="29"/>
      <c r="Q49" s="29"/>
      <c r="R49" s="29"/>
      <c r="S49" s="29"/>
      <c r="T49" s="29"/>
      <c r="U49" s="6"/>
      <c r="V49" s="91"/>
      <c r="W49" s="31"/>
      <c r="X49" s="31"/>
      <c r="Y49" s="31"/>
      <c r="Z49" s="31"/>
      <c r="AA49" s="31"/>
      <c r="AB49" s="31"/>
      <c r="AC49" s="31"/>
      <c r="AD49" s="36"/>
      <c r="AE49" s="91"/>
      <c r="AF49" s="31"/>
      <c r="AG49" s="31"/>
      <c r="AH49" s="31"/>
      <c r="AI49" s="31"/>
      <c r="AJ49" s="31"/>
      <c r="AK49" s="34"/>
      <c r="AL49" s="34"/>
      <c r="AM49" s="34"/>
      <c r="AN49" s="37"/>
      <c r="AO49" s="93"/>
      <c r="AP49" s="31"/>
      <c r="AQ49" s="31"/>
      <c r="AR49" s="31"/>
      <c r="AS49" s="31"/>
      <c r="AT49" s="31"/>
      <c r="AU49" s="31"/>
      <c r="AV49" s="31"/>
      <c r="AW49" s="31"/>
      <c r="AX49" s="31"/>
      <c r="AY49" s="32"/>
      <c r="AZ49" s="5">
        <v>18</v>
      </c>
      <c r="BA49" s="31">
        <v>6</v>
      </c>
      <c r="BB49" s="31"/>
      <c r="BC49" s="31"/>
      <c r="BD49" s="31">
        <v>12</v>
      </c>
      <c r="BE49" s="31"/>
      <c r="BF49" s="31"/>
      <c r="BG49" s="31"/>
      <c r="BH49" s="31"/>
      <c r="BI49" s="31"/>
      <c r="BJ49" s="12">
        <v>54</v>
      </c>
      <c r="BK49" s="31">
        <v>18</v>
      </c>
      <c r="BL49" s="31"/>
      <c r="BM49" s="31"/>
      <c r="BN49" s="31">
        <v>36</v>
      </c>
      <c r="BO49" s="31"/>
      <c r="BP49" s="31"/>
      <c r="BQ49" s="31"/>
      <c r="BR49" s="31"/>
      <c r="BS49" s="31"/>
      <c r="BT49" s="202" t="s">
        <v>78</v>
      </c>
      <c r="BU49" s="12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12"/>
      <c r="CG49" s="31"/>
      <c r="CH49" s="31"/>
      <c r="CI49" s="31"/>
      <c r="CJ49" s="31"/>
      <c r="CK49" s="31"/>
      <c r="CL49" s="31"/>
      <c r="CM49" s="31"/>
      <c r="CN49" s="31"/>
      <c r="CO49" s="31"/>
      <c r="CP49" s="31"/>
    </row>
    <row r="50" spans="1:105" ht="21.75" thickBot="1" x14ac:dyDescent="0.3">
      <c r="A50" s="66" t="s">
        <v>58</v>
      </c>
      <c r="B50" s="67" t="s">
        <v>30</v>
      </c>
      <c r="C50" s="81"/>
      <c r="D50" s="101">
        <f>D51+D62+D66+D69+D73</f>
        <v>2772</v>
      </c>
      <c r="E50" s="101">
        <f t="shared" ref="E50:BX50" si="22">E51+E62+E66+E69</f>
        <v>72</v>
      </c>
      <c r="F50" s="101">
        <f>F51+F62+F66+F69+F73</f>
        <v>2700</v>
      </c>
      <c r="G50" s="101">
        <f t="shared" si="22"/>
        <v>712</v>
      </c>
      <c r="H50" s="101">
        <f t="shared" si="22"/>
        <v>1083</v>
      </c>
      <c r="I50" s="101">
        <f>I51+I62+I66+I69+I73</f>
        <v>720</v>
      </c>
      <c r="J50" s="101">
        <f>J51+J62+J66+J69</f>
        <v>20</v>
      </c>
      <c r="K50" s="101">
        <f t="shared" si="22"/>
        <v>165</v>
      </c>
      <c r="L50" s="101">
        <f>L51+L62+L66+L69+L73</f>
        <v>1044</v>
      </c>
      <c r="M50" s="101">
        <f t="shared" si="22"/>
        <v>0</v>
      </c>
      <c r="N50" s="101">
        <f t="shared" si="22"/>
        <v>0</v>
      </c>
      <c r="O50" s="101">
        <f t="shared" si="22"/>
        <v>0</v>
      </c>
      <c r="P50" s="101">
        <f t="shared" si="22"/>
        <v>0</v>
      </c>
      <c r="Q50" s="101">
        <f t="shared" si="22"/>
        <v>0</v>
      </c>
      <c r="R50" s="101">
        <f t="shared" si="22"/>
        <v>0</v>
      </c>
      <c r="S50" s="101">
        <f t="shared" si="22"/>
        <v>0</v>
      </c>
      <c r="T50" s="101">
        <f t="shared" si="22"/>
        <v>0</v>
      </c>
      <c r="U50" s="101">
        <f t="shared" si="22"/>
        <v>0</v>
      </c>
      <c r="V50" s="101">
        <f t="shared" si="22"/>
        <v>0</v>
      </c>
      <c r="W50" s="101">
        <f t="shared" si="22"/>
        <v>0</v>
      </c>
      <c r="X50" s="101">
        <f t="shared" si="22"/>
        <v>0</v>
      </c>
      <c r="Y50" s="101">
        <f t="shared" si="22"/>
        <v>0</v>
      </c>
      <c r="Z50" s="101">
        <f t="shared" si="22"/>
        <v>0</v>
      </c>
      <c r="AA50" s="101">
        <f t="shared" si="22"/>
        <v>0</v>
      </c>
      <c r="AB50" s="101">
        <f t="shared" si="22"/>
        <v>0</v>
      </c>
      <c r="AC50" s="101">
        <f t="shared" si="22"/>
        <v>0</v>
      </c>
      <c r="AD50" s="101">
        <f t="shared" si="22"/>
        <v>0</v>
      </c>
      <c r="AE50" s="101">
        <f t="shared" si="22"/>
        <v>106</v>
      </c>
      <c r="AF50" s="101">
        <f t="shared" si="22"/>
        <v>20</v>
      </c>
      <c r="AG50" s="101">
        <f t="shared" si="22"/>
        <v>0</v>
      </c>
      <c r="AH50" s="101">
        <f t="shared" si="22"/>
        <v>0</v>
      </c>
      <c r="AI50" s="101">
        <f t="shared" si="22"/>
        <v>76</v>
      </c>
      <c r="AJ50" s="101">
        <f t="shared" ref="AJ50" si="23">AJ51+AJ62+AJ66+AJ69</f>
        <v>0</v>
      </c>
      <c r="AK50" s="101">
        <f t="shared" si="22"/>
        <v>10</v>
      </c>
      <c r="AL50" s="101">
        <f t="shared" si="22"/>
        <v>0</v>
      </c>
      <c r="AM50" s="101">
        <f t="shared" si="22"/>
        <v>0</v>
      </c>
      <c r="AN50" s="101">
        <f t="shared" si="22"/>
        <v>0</v>
      </c>
      <c r="AO50" s="101">
        <f t="shared" si="22"/>
        <v>498</v>
      </c>
      <c r="AP50" s="101">
        <f t="shared" si="22"/>
        <v>147</v>
      </c>
      <c r="AQ50" s="101">
        <f t="shared" si="22"/>
        <v>0</v>
      </c>
      <c r="AR50" s="101">
        <f t="shared" si="22"/>
        <v>0</v>
      </c>
      <c r="AS50" s="101">
        <f t="shared" si="22"/>
        <v>181</v>
      </c>
      <c r="AT50" s="101">
        <f t="shared" ref="AT50:AU50" si="24">AT51+AT62+AT66+AT69</f>
        <v>144</v>
      </c>
      <c r="AU50" s="101">
        <f t="shared" si="24"/>
        <v>0</v>
      </c>
      <c r="AV50" s="101">
        <f t="shared" si="22"/>
        <v>20</v>
      </c>
      <c r="AW50" s="101">
        <f t="shared" si="22"/>
        <v>6</v>
      </c>
      <c r="AX50" s="101">
        <f t="shared" si="22"/>
        <v>18</v>
      </c>
      <c r="AY50" s="101">
        <v>0</v>
      </c>
      <c r="AZ50" s="101">
        <f t="shared" si="22"/>
        <v>272</v>
      </c>
      <c r="BA50" s="101">
        <f t="shared" si="22"/>
        <v>56</v>
      </c>
      <c r="BB50" s="101">
        <f t="shared" si="22"/>
        <v>0</v>
      </c>
      <c r="BC50" s="101">
        <f t="shared" si="22"/>
        <v>0</v>
      </c>
      <c r="BD50" s="101">
        <f t="shared" si="22"/>
        <v>80</v>
      </c>
      <c r="BE50" s="101">
        <f t="shared" ref="BE50" si="25">BE51+BE62+BE66+BE69</f>
        <v>108</v>
      </c>
      <c r="BF50" s="101">
        <f t="shared" si="22"/>
        <v>16</v>
      </c>
      <c r="BG50" s="101">
        <f t="shared" si="22"/>
        <v>12</v>
      </c>
      <c r="BH50" s="101">
        <f t="shared" si="22"/>
        <v>18</v>
      </c>
      <c r="BI50" s="101">
        <v>0</v>
      </c>
      <c r="BJ50" s="101">
        <f t="shared" si="22"/>
        <v>736</v>
      </c>
      <c r="BK50" s="101">
        <f t="shared" si="22"/>
        <v>259</v>
      </c>
      <c r="BL50" s="101">
        <f t="shared" si="22"/>
        <v>0</v>
      </c>
      <c r="BM50" s="101">
        <f t="shared" si="22"/>
        <v>0</v>
      </c>
      <c r="BN50" s="101">
        <f t="shared" si="22"/>
        <v>379</v>
      </c>
      <c r="BO50" s="101">
        <f t="shared" ref="BO50:BP50" si="26">BO51+BO62+BO66+BO69</f>
        <v>36</v>
      </c>
      <c r="BP50" s="101">
        <f t="shared" si="26"/>
        <v>0</v>
      </c>
      <c r="BQ50" s="101">
        <f t="shared" si="22"/>
        <v>50</v>
      </c>
      <c r="BR50" s="101">
        <f t="shared" si="22"/>
        <v>12</v>
      </c>
      <c r="BS50" s="101">
        <f t="shared" si="22"/>
        <v>18</v>
      </c>
      <c r="BT50" s="101">
        <f t="shared" si="22"/>
        <v>0</v>
      </c>
      <c r="BU50" s="101">
        <f t="shared" si="22"/>
        <v>548</v>
      </c>
      <c r="BV50" s="101">
        <f t="shared" si="22"/>
        <v>156</v>
      </c>
      <c r="BW50" s="101">
        <f t="shared" si="22"/>
        <v>0</v>
      </c>
      <c r="BX50" s="101">
        <f t="shared" si="22"/>
        <v>0</v>
      </c>
      <c r="BY50" s="101">
        <f t="shared" ref="BY50:CD50" si="27">BY51+BY62+BY66+BY69</f>
        <v>205</v>
      </c>
      <c r="BZ50" s="101">
        <f t="shared" ref="BZ50" si="28">BZ51+BZ62+BZ66+BZ69</f>
        <v>108</v>
      </c>
      <c r="CA50" s="101">
        <f t="shared" si="27"/>
        <v>35</v>
      </c>
      <c r="CB50" s="101">
        <f t="shared" si="27"/>
        <v>20</v>
      </c>
      <c r="CC50" s="101">
        <f t="shared" si="27"/>
        <v>24</v>
      </c>
      <c r="CD50" s="101">
        <f t="shared" si="27"/>
        <v>18</v>
      </c>
      <c r="CE50" s="101">
        <v>0</v>
      </c>
      <c r="CF50" s="101">
        <f>CF51+CF62+CF66+CF69</f>
        <v>468</v>
      </c>
      <c r="CG50" s="101">
        <f t="shared" ref="CG50:CO50" si="29">CG51+CG62+CG66+CG69</f>
        <v>74</v>
      </c>
      <c r="CH50" s="101">
        <f t="shared" si="29"/>
        <v>0</v>
      </c>
      <c r="CI50" s="101">
        <f t="shared" si="29"/>
        <v>0</v>
      </c>
      <c r="CJ50" s="101">
        <f t="shared" si="29"/>
        <v>162</v>
      </c>
      <c r="CK50" s="101">
        <f t="shared" si="29"/>
        <v>180</v>
      </c>
      <c r="CL50" s="101">
        <f t="shared" si="29"/>
        <v>34</v>
      </c>
      <c r="CM50" s="101">
        <f t="shared" si="29"/>
        <v>0</v>
      </c>
      <c r="CN50" s="101">
        <f t="shared" si="29"/>
        <v>18</v>
      </c>
      <c r="CO50" s="101">
        <f t="shared" si="29"/>
        <v>36</v>
      </c>
      <c r="CP50" s="101">
        <v>0</v>
      </c>
      <c r="CQ50" s="173"/>
    </row>
    <row r="51" spans="1:105" s="157" customFormat="1" ht="62.25" customHeight="1" thickBot="1" x14ac:dyDescent="0.2">
      <c r="A51" s="150" t="s">
        <v>31</v>
      </c>
      <c r="B51" s="151" t="s">
        <v>124</v>
      </c>
      <c r="C51" s="129" t="s">
        <v>76</v>
      </c>
      <c r="D51" s="152">
        <f>D52+D53+D54+D55+D56+D57+D58+D59+D60+D61</f>
        <v>1604</v>
      </c>
      <c r="E51" s="152">
        <f t="shared" ref="E51:BX51" si="30">E52+E53+E54+E55+E56+E57+E58+E59+E60+E61</f>
        <v>48</v>
      </c>
      <c r="F51" s="152">
        <f t="shared" si="30"/>
        <v>1556</v>
      </c>
      <c r="G51" s="152">
        <f t="shared" si="30"/>
        <v>505</v>
      </c>
      <c r="H51" s="152">
        <f t="shared" si="30"/>
        <v>698</v>
      </c>
      <c r="I51" s="152">
        <f t="shared" ref="I51:J51" si="31">I52+I53+I54+I55+I56+I57+I58+I59+I60+I61</f>
        <v>252</v>
      </c>
      <c r="J51" s="152">
        <f t="shared" si="31"/>
        <v>20</v>
      </c>
      <c r="K51" s="152">
        <f t="shared" si="30"/>
        <v>101</v>
      </c>
      <c r="L51" s="152">
        <f t="shared" si="30"/>
        <v>382</v>
      </c>
      <c r="M51" s="152">
        <f t="shared" si="30"/>
        <v>0</v>
      </c>
      <c r="N51" s="152">
        <f t="shared" si="30"/>
        <v>0</v>
      </c>
      <c r="O51" s="152">
        <f t="shared" si="30"/>
        <v>0</v>
      </c>
      <c r="P51" s="152">
        <f t="shared" si="30"/>
        <v>0</v>
      </c>
      <c r="Q51" s="152">
        <f t="shared" si="30"/>
        <v>0</v>
      </c>
      <c r="R51" s="152">
        <f t="shared" si="30"/>
        <v>0</v>
      </c>
      <c r="S51" s="152">
        <f t="shared" si="30"/>
        <v>0</v>
      </c>
      <c r="T51" s="152">
        <f t="shared" si="30"/>
        <v>0</v>
      </c>
      <c r="U51" s="152">
        <f t="shared" si="30"/>
        <v>0</v>
      </c>
      <c r="V51" s="152">
        <f t="shared" si="30"/>
        <v>0</v>
      </c>
      <c r="W51" s="152">
        <f t="shared" si="30"/>
        <v>0</v>
      </c>
      <c r="X51" s="152">
        <f t="shared" si="30"/>
        <v>0</v>
      </c>
      <c r="Y51" s="152">
        <f t="shared" si="30"/>
        <v>0</v>
      </c>
      <c r="Z51" s="152">
        <f t="shared" si="30"/>
        <v>0</v>
      </c>
      <c r="AA51" s="152">
        <f t="shared" si="30"/>
        <v>0</v>
      </c>
      <c r="AB51" s="152">
        <f t="shared" si="30"/>
        <v>0</v>
      </c>
      <c r="AC51" s="152">
        <f t="shared" si="30"/>
        <v>0</v>
      </c>
      <c r="AD51" s="152">
        <f t="shared" si="30"/>
        <v>0</v>
      </c>
      <c r="AE51" s="152">
        <f t="shared" si="30"/>
        <v>0</v>
      </c>
      <c r="AF51" s="152">
        <f t="shared" si="30"/>
        <v>0</v>
      </c>
      <c r="AG51" s="152">
        <f t="shared" si="30"/>
        <v>0</v>
      </c>
      <c r="AH51" s="152">
        <f t="shared" si="30"/>
        <v>0</v>
      </c>
      <c r="AI51" s="152">
        <f t="shared" si="30"/>
        <v>0</v>
      </c>
      <c r="AJ51" s="152">
        <f t="shared" ref="AJ51" si="32">AJ52+AJ53+AJ54+AJ55+AJ56+AJ57+AJ58+AJ59+AJ60+AJ61</f>
        <v>0</v>
      </c>
      <c r="AK51" s="152">
        <f t="shared" si="30"/>
        <v>0</v>
      </c>
      <c r="AL51" s="152">
        <f t="shared" si="30"/>
        <v>0</v>
      </c>
      <c r="AM51" s="152">
        <f t="shared" si="30"/>
        <v>0</v>
      </c>
      <c r="AN51" s="152">
        <f t="shared" si="30"/>
        <v>0</v>
      </c>
      <c r="AO51" s="152">
        <f t="shared" si="30"/>
        <v>224</v>
      </c>
      <c r="AP51" s="152">
        <f t="shared" si="30"/>
        <v>90</v>
      </c>
      <c r="AQ51" s="152">
        <f t="shared" si="30"/>
        <v>0</v>
      </c>
      <c r="AR51" s="152">
        <f t="shared" si="30"/>
        <v>0</v>
      </c>
      <c r="AS51" s="152">
        <f t="shared" si="30"/>
        <v>124</v>
      </c>
      <c r="AT51" s="152">
        <f t="shared" ref="AT51:AU51" si="33">AT52+AT53+AT54+AT55+AT56+AT57+AT58+AT59+AT60+AT61</f>
        <v>0</v>
      </c>
      <c r="AU51" s="152">
        <f t="shared" si="33"/>
        <v>0</v>
      </c>
      <c r="AV51" s="152">
        <f t="shared" si="30"/>
        <v>10</v>
      </c>
      <c r="AW51" s="152">
        <f t="shared" si="30"/>
        <v>0</v>
      </c>
      <c r="AX51" s="152">
        <f t="shared" si="30"/>
        <v>0</v>
      </c>
      <c r="AY51" s="152">
        <v>0</v>
      </c>
      <c r="AZ51" s="152">
        <f t="shared" si="30"/>
        <v>272</v>
      </c>
      <c r="BA51" s="152">
        <f t="shared" si="30"/>
        <v>56</v>
      </c>
      <c r="BB51" s="152">
        <f t="shared" si="30"/>
        <v>0</v>
      </c>
      <c r="BC51" s="152">
        <f t="shared" si="30"/>
        <v>0</v>
      </c>
      <c r="BD51" s="152">
        <f t="shared" si="30"/>
        <v>80</v>
      </c>
      <c r="BE51" s="152">
        <f t="shared" ref="BE51" si="34">BE52+BE53+BE54+BE55+BE56+BE57+BE58+BE59+BE60+BE61</f>
        <v>108</v>
      </c>
      <c r="BF51" s="152">
        <f t="shared" si="30"/>
        <v>16</v>
      </c>
      <c r="BG51" s="152">
        <f t="shared" si="30"/>
        <v>12</v>
      </c>
      <c r="BH51" s="152">
        <f t="shared" si="30"/>
        <v>18</v>
      </c>
      <c r="BI51" s="152">
        <v>0</v>
      </c>
      <c r="BJ51" s="152">
        <f t="shared" si="30"/>
        <v>736</v>
      </c>
      <c r="BK51" s="152">
        <f t="shared" si="30"/>
        <v>259</v>
      </c>
      <c r="BL51" s="152">
        <f t="shared" si="30"/>
        <v>0</v>
      </c>
      <c r="BM51" s="152">
        <f t="shared" si="30"/>
        <v>0</v>
      </c>
      <c r="BN51" s="152">
        <f t="shared" si="30"/>
        <v>379</v>
      </c>
      <c r="BO51" s="152">
        <f t="shared" ref="BO51:BP51" si="35">BO52+BO53+BO54+BO55+BO56+BO57+BO58+BO59+BO60+BO61</f>
        <v>36</v>
      </c>
      <c r="BP51" s="152">
        <f t="shared" si="35"/>
        <v>0</v>
      </c>
      <c r="BQ51" s="152">
        <f t="shared" si="30"/>
        <v>50</v>
      </c>
      <c r="BR51" s="152">
        <f t="shared" si="30"/>
        <v>12</v>
      </c>
      <c r="BS51" s="152">
        <f t="shared" si="30"/>
        <v>18</v>
      </c>
      <c r="BT51" s="152">
        <v>0</v>
      </c>
      <c r="BU51" s="152">
        <f t="shared" si="30"/>
        <v>372</v>
      </c>
      <c r="BV51" s="152">
        <f t="shared" si="30"/>
        <v>100</v>
      </c>
      <c r="BW51" s="152">
        <f t="shared" si="30"/>
        <v>0</v>
      </c>
      <c r="BX51" s="152">
        <f t="shared" si="30"/>
        <v>0</v>
      </c>
      <c r="BY51" s="152">
        <f t="shared" ref="BY51:CO51" si="36">BY52+BY53+BY54+BY55+BY56+BY57+BY58+BY59+BY60+BY61</f>
        <v>115</v>
      </c>
      <c r="BZ51" s="152">
        <f t="shared" ref="BZ51" si="37">BZ52+BZ53+BZ54+BZ55+BZ56+BZ57+BZ58+BZ59+BZ60+BZ61</f>
        <v>108</v>
      </c>
      <c r="CA51" s="152">
        <f t="shared" si="36"/>
        <v>25</v>
      </c>
      <c r="CB51" s="152"/>
      <c r="CC51" s="152">
        <f t="shared" si="36"/>
        <v>24</v>
      </c>
      <c r="CD51" s="152">
        <v>18</v>
      </c>
      <c r="CE51" s="152" t="s">
        <v>79</v>
      </c>
      <c r="CF51" s="152">
        <f t="shared" si="36"/>
        <v>0</v>
      </c>
      <c r="CG51" s="152">
        <f t="shared" si="36"/>
        <v>0</v>
      </c>
      <c r="CH51" s="152">
        <f t="shared" si="36"/>
        <v>0</v>
      </c>
      <c r="CI51" s="152">
        <f t="shared" si="36"/>
        <v>0</v>
      </c>
      <c r="CJ51" s="152">
        <f t="shared" si="36"/>
        <v>0</v>
      </c>
      <c r="CK51" s="152">
        <f t="shared" ref="CK51" si="38">CK52+CK53+CK54+CK55+CK56+CK57+CK58+CK59+CK60+CK61</f>
        <v>0</v>
      </c>
      <c r="CL51" s="152">
        <f t="shared" si="36"/>
        <v>0</v>
      </c>
      <c r="CM51" s="152"/>
      <c r="CN51" s="152">
        <f t="shared" si="36"/>
        <v>0</v>
      </c>
      <c r="CO51" s="152">
        <f t="shared" si="36"/>
        <v>0</v>
      </c>
      <c r="CP51" s="152">
        <v>0</v>
      </c>
      <c r="CQ51" s="174"/>
      <c r="CR51" s="175"/>
      <c r="CS51" s="175"/>
      <c r="CT51" s="175"/>
      <c r="CU51" s="175"/>
      <c r="CV51" s="175"/>
      <c r="CW51" s="175"/>
      <c r="CX51" s="175"/>
      <c r="CY51" s="175"/>
      <c r="CZ51" s="175"/>
      <c r="DA51" s="175"/>
    </row>
    <row r="52" spans="1:105" s="130" customFormat="1" ht="24.75" customHeight="1" thickBot="1" x14ac:dyDescent="0.2">
      <c r="A52" s="131" t="s">
        <v>32</v>
      </c>
      <c r="B52" s="131" t="s">
        <v>108</v>
      </c>
      <c r="C52" s="163" t="s">
        <v>76</v>
      </c>
      <c r="D52" s="101">
        <v>276</v>
      </c>
      <c r="E52" s="89">
        <v>6</v>
      </c>
      <c r="F52" s="71">
        <v>270</v>
      </c>
      <c r="G52" s="69">
        <v>110</v>
      </c>
      <c r="H52" s="69">
        <v>140</v>
      </c>
      <c r="I52" s="69"/>
      <c r="J52" s="69"/>
      <c r="K52" s="69">
        <v>20</v>
      </c>
      <c r="L52" s="132"/>
      <c r="M52" s="133"/>
      <c r="N52" s="69"/>
      <c r="O52" s="69"/>
      <c r="P52" s="69"/>
      <c r="Q52" s="69"/>
      <c r="R52" s="69"/>
      <c r="S52" s="69"/>
      <c r="T52" s="69"/>
      <c r="U52" s="69"/>
      <c r="V52" s="134"/>
      <c r="W52" s="69"/>
      <c r="X52" s="69"/>
      <c r="Y52" s="69"/>
      <c r="Z52" s="69"/>
      <c r="AA52" s="69"/>
      <c r="AB52" s="69"/>
      <c r="AC52" s="69"/>
      <c r="AD52" s="55"/>
      <c r="AE52" s="133"/>
      <c r="AF52" s="69"/>
      <c r="AG52" s="69"/>
      <c r="AH52" s="69"/>
      <c r="AI52" s="69"/>
      <c r="AJ52" s="69"/>
      <c r="AK52" s="69"/>
      <c r="AL52" s="69"/>
      <c r="AM52" s="57"/>
      <c r="AN52" s="135"/>
      <c r="AO52" s="133">
        <v>224</v>
      </c>
      <c r="AP52" s="75">
        <v>90</v>
      </c>
      <c r="AQ52" s="75"/>
      <c r="AR52" s="75"/>
      <c r="AS52" s="75">
        <v>124</v>
      </c>
      <c r="AT52" s="75"/>
      <c r="AU52" s="75"/>
      <c r="AV52" s="75">
        <v>10</v>
      </c>
      <c r="AW52" s="69"/>
      <c r="AX52" s="180"/>
      <c r="AY52" s="181"/>
      <c r="AZ52" s="132">
        <v>52</v>
      </c>
      <c r="BA52" s="69">
        <v>20</v>
      </c>
      <c r="BB52" s="69"/>
      <c r="BC52" s="69"/>
      <c r="BD52" s="69">
        <v>16</v>
      </c>
      <c r="BE52" s="69"/>
      <c r="BF52" s="69">
        <v>10</v>
      </c>
      <c r="BG52" s="89">
        <v>6</v>
      </c>
      <c r="BH52" s="163">
        <v>9</v>
      </c>
      <c r="BI52" s="182" t="s">
        <v>79</v>
      </c>
      <c r="BJ52" s="132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132"/>
      <c r="BV52" s="69"/>
      <c r="BW52" s="69"/>
      <c r="BX52" s="69"/>
      <c r="BY52" s="69"/>
      <c r="BZ52" s="69"/>
      <c r="CA52" s="69"/>
      <c r="CB52" s="213"/>
      <c r="CD52" s="57"/>
      <c r="CE52" s="136"/>
      <c r="CF52" s="132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171"/>
      <c r="CR52" s="171"/>
      <c r="CS52" s="171"/>
      <c r="CT52" s="171"/>
      <c r="CU52" s="171"/>
      <c r="CV52" s="171"/>
      <c r="CW52" s="171"/>
      <c r="CX52" s="171"/>
      <c r="CY52" s="171"/>
      <c r="CZ52" s="171"/>
      <c r="DA52" s="171"/>
    </row>
    <row r="53" spans="1:105" s="130" customFormat="1" ht="24.75" customHeight="1" x14ac:dyDescent="0.15">
      <c r="A53" s="183" t="s">
        <v>33</v>
      </c>
      <c r="B53" s="183" t="s">
        <v>137</v>
      </c>
      <c r="C53" s="163" t="s">
        <v>76</v>
      </c>
      <c r="D53" s="101">
        <v>94</v>
      </c>
      <c r="E53" s="89">
        <v>6</v>
      </c>
      <c r="F53" s="71">
        <v>88</v>
      </c>
      <c r="G53" s="69">
        <v>34</v>
      </c>
      <c r="H53" s="69">
        <v>48</v>
      </c>
      <c r="I53" s="69"/>
      <c r="J53" s="69"/>
      <c r="K53" s="69">
        <v>6</v>
      </c>
      <c r="L53" s="132"/>
      <c r="M53" s="133"/>
      <c r="N53" s="69"/>
      <c r="O53" s="69"/>
      <c r="P53" s="69"/>
      <c r="Q53" s="69"/>
      <c r="R53" s="69"/>
      <c r="S53" s="69"/>
      <c r="T53" s="69"/>
      <c r="U53" s="69"/>
      <c r="V53" s="134"/>
      <c r="W53" s="69"/>
      <c r="X53" s="69"/>
      <c r="Y53" s="69"/>
      <c r="Z53" s="69"/>
      <c r="AA53" s="69"/>
      <c r="AB53" s="69"/>
      <c r="AC53" s="69"/>
      <c r="AD53" s="55"/>
      <c r="AE53" s="133"/>
      <c r="AF53" s="69"/>
      <c r="AG53" s="69"/>
      <c r="AH53" s="69"/>
      <c r="AI53" s="69"/>
      <c r="AJ53" s="69"/>
      <c r="AK53" s="69"/>
      <c r="AL53" s="69"/>
      <c r="AM53" s="57"/>
      <c r="AN53" s="135"/>
      <c r="AO53" s="133"/>
      <c r="AP53" s="75"/>
      <c r="AQ53" s="75"/>
      <c r="AR53" s="75"/>
      <c r="AS53" s="75"/>
      <c r="AT53" s="75"/>
      <c r="AU53" s="75"/>
      <c r="AV53" s="75"/>
      <c r="AW53" s="69"/>
      <c r="AX53" s="180"/>
      <c r="AY53" s="181"/>
      <c r="AZ53" s="132">
        <v>94</v>
      </c>
      <c r="BA53" s="69">
        <v>34</v>
      </c>
      <c r="BB53" s="69"/>
      <c r="BC53" s="69"/>
      <c r="BD53" s="69">
        <v>48</v>
      </c>
      <c r="BE53" s="69"/>
      <c r="BF53" s="69">
        <v>6</v>
      </c>
      <c r="BG53" s="130">
        <v>6</v>
      </c>
      <c r="BH53" s="163">
        <v>9</v>
      </c>
      <c r="BI53" s="182" t="s">
        <v>79</v>
      </c>
      <c r="BJ53" s="132"/>
      <c r="BK53" s="69"/>
      <c r="BL53" s="69"/>
      <c r="BM53" s="69"/>
      <c r="BN53" s="69"/>
      <c r="BO53" s="69"/>
      <c r="BP53" s="69"/>
      <c r="BQ53" s="69"/>
      <c r="BR53" s="69"/>
      <c r="BS53" s="57"/>
      <c r="BT53" s="57"/>
      <c r="BU53" s="132"/>
      <c r="BV53" s="69"/>
      <c r="BW53" s="69"/>
      <c r="BX53" s="69"/>
      <c r="BY53" s="69"/>
      <c r="BZ53" s="69"/>
      <c r="CA53" s="69"/>
      <c r="CB53" s="213"/>
      <c r="CD53" s="57"/>
      <c r="CE53" s="136"/>
      <c r="CF53" s="132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</row>
    <row r="54" spans="1:105" s="130" customFormat="1" ht="56.25" customHeight="1" thickBot="1" x14ac:dyDescent="0.2">
      <c r="A54" s="137" t="s">
        <v>110</v>
      </c>
      <c r="B54" s="137" t="s">
        <v>109</v>
      </c>
      <c r="C54" s="163" t="s">
        <v>76</v>
      </c>
      <c r="D54" s="101">
        <v>596</v>
      </c>
      <c r="E54" s="89">
        <v>12</v>
      </c>
      <c r="F54" s="71">
        <v>584</v>
      </c>
      <c r="G54" s="69">
        <v>222</v>
      </c>
      <c r="H54" s="69">
        <v>322</v>
      </c>
      <c r="I54" s="69"/>
      <c r="J54" s="69"/>
      <c r="K54" s="69">
        <v>40</v>
      </c>
      <c r="L54" s="132">
        <v>382</v>
      </c>
      <c r="M54" s="133"/>
      <c r="N54" s="69"/>
      <c r="O54" s="69"/>
      <c r="P54" s="69"/>
      <c r="Q54" s="69"/>
      <c r="R54" s="69"/>
      <c r="S54" s="69"/>
      <c r="T54" s="69"/>
      <c r="U54" s="69"/>
      <c r="V54" s="134"/>
      <c r="W54" s="138"/>
      <c r="X54" s="138"/>
      <c r="Y54" s="138"/>
      <c r="Z54" s="138"/>
      <c r="AA54" s="138"/>
      <c r="AB54" s="138"/>
      <c r="AC54" s="138"/>
      <c r="AD54" s="89"/>
      <c r="AE54" s="134"/>
      <c r="AF54" s="69"/>
      <c r="AG54" s="69"/>
      <c r="AH54" s="69"/>
      <c r="AI54" s="69"/>
      <c r="AJ54" s="69"/>
      <c r="AK54" s="69"/>
      <c r="AL54" s="69"/>
      <c r="AM54" s="69"/>
      <c r="AN54" s="69"/>
      <c r="AO54" s="133"/>
      <c r="AP54" s="69"/>
      <c r="AQ54" s="69"/>
      <c r="AR54" s="69"/>
      <c r="AS54" s="69"/>
      <c r="AT54" s="69"/>
      <c r="AU54" s="69"/>
      <c r="AV54" s="69"/>
      <c r="AW54" s="69"/>
      <c r="AX54" s="57"/>
      <c r="AY54" s="135"/>
      <c r="AZ54" s="132">
        <v>18</v>
      </c>
      <c r="BA54" s="69">
        <v>2</v>
      </c>
      <c r="BB54" s="69"/>
      <c r="BC54" s="69"/>
      <c r="BD54" s="69">
        <v>16</v>
      </c>
      <c r="BE54" s="69"/>
      <c r="BF54" s="69"/>
      <c r="BG54" s="69"/>
      <c r="BH54" s="69"/>
      <c r="BI54" s="53"/>
      <c r="BJ54" s="132">
        <v>578</v>
      </c>
      <c r="BK54" s="69">
        <v>220</v>
      </c>
      <c r="BL54" s="69"/>
      <c r="BM54" s="69"/>
      <c r="BN54" s="69">
        <v>306</v>
      </c>
      <c r="BO54" s="69"/>
      <c r="BP54" s="69"/>
      <c r="BQ54" s="69">
        <v>40</v>
      </c>
      <c r="BR54" s="69">
        <v>12</v>
      </c>
      <c r="BS54" s="163">
        <v>18</v>
      </c>
      <c r="BT54" s="163" t="s">
        <v>79</v>
      </c>
      <c r="BU54" s="132"/>
      <c r="BV54" s="69"/>
      <c r="BW54" s="69"/>
      <c r="BX54" s="69"/>
      <c r="BY54" s="69"/>
      <c r="BZ54" s="69"/>
      <c r="CA54" s="69"/>
      <c r="CB54" s="69"/>
      <c r="CC54" s="69"/>
      <c r="CD54" s="57"/>
      <c r="CE54" s="57"/>
      <c r="CF54" s="132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</row>
    <row r="55" spans="1:105" s="130" customFormat="1" ht="32.25" thickBot="1" x14ac:dyDescent="0.2">
      <c r="A55" s="131" t="s">
        <v>112</v>
      </c>
      <c r="B55" s="131" t="s">
        <v>111</v>
      </c>
      <c r="C55" s="211" t="s">
        <v>78</v>
      </c>
      <c r="D55" s="101">
        <v>276</v>
      </c>
      <c r="E55" s="89">
        <v>12</v>
      </c>
      <c r="F55" s="71">
        <v>264</v>
      </c>
      <c r="G55" s="69">
        <v>111</v>
      </c>
      <c r="H55" s="69">
        <v>128</v>
      </c>
      <c r="I55" s="69"/>
      <c r="J55" s="69">
        <v>20</v>
      </c>
      <c r="K55" s="69">
        <v>25</v>
      </c>
      <c r="L55" s="132"/>
      <c r="M55" s="133"/>
      <c r="N55" s="69"/>
      <c r="O55" s="69"/>
      <c r="P55" s="69"/>
      <c r="Q55" s="69"/>
      <c r="R55" s="69"/>
      <c r="S55" s="69"/>
      <c r="T55" s="69"/>
      <c r="U55" s="69"/>
      <c r="V55" s="133"/>
      <c r="W55" s="57"/>
      <c r="X55" s="57"/>
      <c r="Y55" s="57"/>
      <c r="Z55" s="57"/>
      <c r="AA55" s="57"/>
      <c r="AB55" s="57"/>
      <c r="AC55" s="89"/>
      <c r="AD55" s="89"/>
      <c r="AE55" s="134"/>
      <c r="AF55" s="69"/>
      <c r="AG55" s="69"/>
      <c r="AH55" s="69"/>
      <c r="AI55" s="69"/>
      <c r="AJ55" s="69"/>
      <c r="AK55" s="69"/>
      <c r="AL55" s="69"/>
      <c r="AM55" s="69"/>
      <c r="AN55" s="69"/>
      <c r="AO55" s="133"/>
      <c r="AP55" s="69"/>
      <c r="AQ55" s="69"/>
      <c r="AR55" s="69"/>
      <c r="AS55" s="69"/>
      <c r="AT55" s="69"/>
      <c r="AU55" s="69"/>
      <c r="AV55" s="69"/>
      <c r="AW55" s="69"/>
      <c r="AX55" s="57"/>
      <c r="AY55" s="135"/>
      <c r="AZ55" s="132"/>
      <c r="BA55" s="69"/>
      <c r="BB55" s="69"/>
      <c r="BC55" s="69"/>
      <c r="BD55" s="69"/>
      <c r="BE55" s="69"/>
      <c r="BF55" s="69"/>
      <c r="BG55" s="69"/>
      <c r="BH55" s="69"/>
      <c r="BI55" s="69"/>
      <c r="BJ55" s="132">
        <v>122</v>
      </c>
      <c r="BK55" s="69">
        <v>39</v>
      </c>
      <c r="BL55" s="69"/>
      <c r="BM55" s="69"/>
      <c r="BN55" s="69">
        <v>73</v>
      </c>
      <c r="BO55" s="69"/>
      <c r="BP55" s="69"/>
      <c r="BQ55" s="69">
        <v>10</v>
      </c>
      <c r="BR55" s="69"/>
      <c r="BS55" s="69"/>
      <c r="BT55" s="69"/>
      <c r="BU55" s="132">
        <v>154</v>
      </c>
      <c r="BV55" s="69">
        <v>72</v>
      </c>
      <c r="BW55" s="69"/>
      <c r="BX55" s="69"/>
      <c r="BY55" s="69">
        <v>55</v>
      </c>
      <c r="BZ55" s="69"/>
      <c r="CA55" s="69">
        <v>15</v>
      </c>
      <c r="CB55" s="69"/>
      <c r="CC55" s="69">
        <v>12</v>
      </c>
      <c r="CD55" s="57"/>
      <c r="CE55" s="211" t="s">
        <v>78</v>
      </c>
      <c r="CF55" s="132"/>
      <c r="CG55" s="69"/>
      <c r="CH55" s="69"/>
      <c r="CI55" s="69"/>
      <c r="CJ55" s="69"/>
      <c r="CK55" s="69"/>
      <c r="CL55" s="69"/>
      <c r="CM55" s="69"/>
      <c r="CN55" s="69"/>
      <c r="CO55" s="163"/>
      <c r="CP55" s="163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</row>
    <row r="56" spans="1:105" s="130" customFormat="1" ht="53.25" thickBot="1" x14ac:dyDescent="0.2">
      <c r="A56" s="139" t="s">
        <v>139</v>
      </c>
      <c r="B56" s="142" t="s">
        <v>113</v>
      </c>
      <c r="C56" s="211" t="s">
        <v>78</v>
      </c>
      <c r="D56" s="101">
        <v>110</v>
      </c>
      <c r="E56" s="89">
        <v>12</v>
      </c>
      <c r="F56" s="140">
        <v>98</v>
      </c>
      <c r="G56" s="57">
        <v>28</v>
      </c>
      <c r="H56" s="57">
        <v>60</v>
      </c>
      <c r="I56" s="57"/>
      <c r="J56" s="57"/>
      <c r="K56" s="57">
        <v>10</v>
      </c>
      <c r="L56" s="132"/>
      <c r="M56" s="133"/>
      <c r="N56" s="69"/>
      <c r="O56" s="69"/>
      <c r="P56" s="69"/>
      <c r="Q56" s="69"/>
      <c r="R56" s="69"/>
      <c r="S56" s="69"/>
      <c r="T56" s="69"/>
      <c r="U56" s="69"/>
      <c r="V56" s="133"/>
      <c r="W56" s="69"/>
      <c r="X56" s="69"/>
      <c r="Y56" s="69"/>
      <c r="Z56" s="69"/>
      <c r="AA56" s="69"/>
      <c r="AB56" s="69"/>
      <c r="AC56" s="69"/>
      <c r="AD56" s="69"/>
      <c r="AE56" s="134"/>
      <c r="AF56" s="69"/>
      <c r="AG56" s="69"/>
      <c r="AH56" s="69"/>
      <c r="AI56" s="69"/>
      <c r="AJ56" s="69"/>
      <c r="AK56" s="69"/>
      <c r="AL56" s="69"/>
      <c r="AM56" s="69"/>
      <c r="AN56" s="69"/>
      <c r="AO56" s="133"/>
      <c r="AP56" s="57"/>
      <c r="AQ56" s="57"/>
      <c r="AR56" s="57"/>
      <c r="AS56" s="57"/>
      <c r="AT56" s="57"/>
      <c r="AU56" s="57"/>
      <c r="AV56" s="69"/>
      <c r="AW56" s="69"/>
      <c r="AX56" s="57"/>
      <c r="AY56" s="57"/>
      <c r="AZ56" s="132"/>
      <c r="BA56" s="69"/>
      <c r="BB56" s="69"/>
      <c r="BC56" s="69"/>
      <c r="BD56" s="69"/>
      <c r="BE56" s="69"/>
      <c r="BF56" s="69"/>
      <c r="BG56" s="69"/>
      <c r="BH56" s="69"/>
      <c r="BI56" s="141"/>
      <c r="BJ56" s="132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132">
        <v>110</v>
      </c>
      <c r="BV56" s="69">
        <v>28</v>
      </c>
      <c r="BW56" s="69"/>
      <c r="BX56" s="69"/>
      <c r="BY56" s="69">
        <v>60</v>
      </c>
      <c r="BZ56" s="69"/>
      <c r="CA56" s="69">
        <v>10</v>
      </c>
      <c r="CB56" s="69"/>
      <c r="CC56" s="69">
        <v>12</v>
      </c>
      <c r="CD56" s="57"/>
      <c r="CE56" s="212" t="s">
        <v>78</v>
      </c>
      <c r="CF56" s="132"/>
      <c r="CG56" s="69"/>
      <c r="CH56" s="69"/>
      <c r="CI56" s="69"/>
      <c r="CJ56" s="69"/>
      <c r="CK56" s="69"/>
      <c r="CL56" s="69"/>
      <c r="CM56" s="69"/>
      <c r="CN56" s="69"/>
      <c r="CO56" s="163"/>
      <c r="CP56" s="163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</row>
    <row r="57" spans="1:105" s="130" customFormat="1" ht="15.75" customHeight="1" thickBot="1" x14ac:dyDescent="0.2">
      <c r="A57" s="278" t="s">
        <v>34</v>
      </c>
      <c r="B57" s="142" t="s">
        <v>114</v>
      </c>
      <c r="C57" s="256" t="s">
        <v>143</v>
      </c>
      <c r="D57" s="101">
        <v>72</v>
      </c>
      <c r="E57" s="89"/>
      <c r="F57" s="125">
        <v>72</v>
      </c>
      <c r="G57" s="126"/>
      <c r="H57" s="126"/>
      <c r="I57" s="126">
        <v>72</v>
      </c>
      <c r="J57" s="126"/>
      <c r="K57" s="126"/>
      <c r="L57" s="127"/>
      <c r="M57" s="128"/>
      <c r="N57" s="127"/>
      <c r="O57" s="127"/>
      <c r="P57" s="127"/>
      <c r="Q57" s="127"/>
      <c r="R57" s="127"/>
      <c r="S57" s="127"/>
      <c r="T57" s="127"/>
      <c r="U57" s="127"/>
      <c r="V57" s="128"/>
      <c r="W57" s="127"/>
      <c r="X57" s="127"/>
      <c r="Y57" s="127"/>
      <c r="Z57" s="127"/>
      <c r="AA57" s="127"/>
      <c r="AB57" s="127"/>
      <c r="AC57" s="127"/>
      <c r="AD57" s="127"/>
      <c r="AE57" s="128"/>
      <c r="AF57" s="127"/>
      <c r="AG57" s="127"/>
      <c r="AH57" s="127"/>
      <c r="AI57" s="127"/>
      <c r="AJ57" s="127"/>
      <c r="AK57" s="127"/>
      <c r="AL57" s="127"/>
      <c r="AM57" s="127"/>
      <c r="AN57" s="127"/>
      <c r="AO57" s="128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>
        <v>72</v>
      </c>
      <c r="BA57" s="127"/>
      <c r="BB57" s="127"/>
      <c r="BC57" s="127"/>
      <c r="BD57" s="127"/>
      <c r="BE57" s="127">
        <v>72</v>
      </c>
      <c r="BF57" s="127"/>
      <c r="BG57" s="127"/>
      <c r="BH57" s="127"/>
      <c r="BI57" s="209" t="s">
        <v>78</v>
      </c>
      <c r="BJ57" s="128"/>
      <c r="BK57" s="127"/>
      <c r="BL57" s="127"/>
      <c r="BM57" s="127"/>
      <c r="BN57" s="127"/>
      <c r="BO57" s="127"/>
      <c r="BP57" s="127"/>
      <c r="BQ57" s="127"/>
      <c r="BR57" s="127"/>
      <c r="BS57" s="127"/>
      <c r="BT57" s="166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76"/>
      <c r="CR57" s="171"/>
      <c r="CS57" s="171"/>
      <c r="CT57" s="171"/>
      <c r="CU57" s="171"/>
      <c r="CV57" s="171"/>
      <c r="CW57" s="171"/>
      <c r="CX57" s="171"/>
      <c r="CY57" s="171"/>
      <c r="CZ57" s="171"/>
      <c r="DA57" s="171"/>
    </row>
    <row r="58" spans="1:105" s="130" customFormat="1" ht="15.75" customHeight="1" thickBot="1" x14ac:dyDescent="0.2">
      <c r="A58" s="279"/>
      <c r="B58" s="142" t="s">
        <v>115</v>
      </c>
      <c r="C58" s="257"/>
      <c r="D58" s="101">
        <v>36</v>
      </c>
      <c r="E58" s="89"/>
      <c r="F58" s="143">
        <v>36</v>
      </c>
      <c r="G58" s="144"/>
      <c r="H58" s="144"/>
      <c r="I58" s="144">
        <v>36</v>
      </c>
      <c r="J58" s="144"/>
      <c r="K58" s="144"/>
      <c r="L58" s="145"/>
      <c r="M58" s="134"/>
      <c r="N58" s="141"/>
      <c r="O58" s="141"/>
      <c r="P58" s="141"/>
      <c r="Q58" s="141"/>
      <c r="R58" s="141"/>
      <c r="S58" s="141"/>
      <c r="T58" s="141"/>
      <c r="U58" s="141"/>
      <c r="V58" s="134"/>
      <c r="W58" s="141"/>
      <c r="X58" s="141"/>
      <c r="Y58" s="141"/>
      <c r="Z58" s="141"/>
      <c r="AA58" s="141"/>
      <c r="AB58" s="141"/>
      <c r="AC58" s="141"/>
      <c r="AD58" s="141"/>
      <c r="AE58" s="133"/>
      <c r="AF58" s="69"/>
      <c r="AG58" s="69"/>
      <c r="AH58" s="69"/>
      <c r="AI58" s="69"/>
      <c r="AJ58" s="69"/>
      <c r="AK58" s="141"/>
      <c r="AL58" s="141"/>
      <c r="AM58" s="141"/>
      <c r="AN58" s="141"/>
      <c r="AO58" s="134"/>
      <c r="AP58" s="69"/>
      <c r="AQ58" s="69"/>
      <c r="AR58" s="69"/>
      <c r="AS58" s="69"/>
      <c r="AT58" s="69"/>
      <c r="AU58" s="69"/>
      <c r="AV58" s="69"/>
      <c r="AW58" s="69"/>
      <c r="AX58" s="57"/>
      <c r="AY58" s="55"/>
      <c r="AZ58" s="52">
        <v>36</v>
      </c>
      <c r="BA58" s="69"/>
      <c r="BB58" s="69"/>
      <c r="BC58" s="69"/>
      <c r="BD58" s="69"/>
      <c r="BE58" s="69">
        <v>36</v>
      </c>
      <c r="BF58" s="69"/>
      <c r="BG58" s="69"/>
      <c r="BH58" s="57"/>
      <c r="BI58" s="210" t="s">
        <v>78</v>
      </c>
      <c r="BJ58" s="52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52"/>
      <c r="BV58" s="68"/>
      <c r="BW58" s="68"/>
      <c r="BX58" s="68"/>
      <c r="BY58" s="68"/>
      <c r="BZ58" s="68"/>
      <c r="CA58" s="68"/>
      <c r="CB58" s="68"/>
      <c r="CC58" s="68"/>
      <c r="CD58" s="68"/>
      <c r="CE58" s="135"/>
      <c r="CF58" s="52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71"/>
      <c r="CR58" s="171"/>
      <c r="CS58" s="171"/>
      <c r="CT58" s="171"/>
      <c r="CU58" s="171"/>
      <c r="CV58" s="171"/>
      <c r="CW58" s="171"/>
      <c r="CX58" s="171"/>
      <c r="CY58" s="171"/>
      <c r="CZ58" s="171"/>
      <c r="DA58" s="171"/>
    </row>
    <row r="59" spans="1:105" s="130" customFormat="1" ht="13.5" customHeight="1" thickBot="1" x14ac:dyDescent="0.2">
      <c r="A59" s="279"/>
      <c r="B59" s="142" t="s">
        <v>138</v>
      </c>
      <c r="C59" s="257"/>
      <c r="D59" s="101">
        <v>36</v>
      </c>
      <c r="E59" s="89"/>
      <c r="F59" s="143">
        <v>36</v>
      </c>
      <c r="G59" s="144"/>
      <c r="H59" s="144"/>
      <c r="I59" s="144">
        <v>36</v>
      </c>
      <c r="J59" s="144"/>
      <c r="K59" s="144"/>
      <c r="L59" s="145"/>
      <c r="M59" s="133"/>
      <c r="N59" s="69"/>
      <c r="O59" s="69"/>
      <c r="P59" s="69"/>
      <c r="Q59" s="69"/>
      <c r="R59" s="69"/>
      <c r="S59" s="69"/>
      <c r="T59" s="69"/>
      <c r="U59" s="69"/>
      <c r="V59" s="133"/>
      <c r="W59" s="69"/>
      <c r="X59" s="69"/>
      <c r="Y59" s="69"/>
      <c r="Z59" s="69"/>
      <c r="AA59" s="69"/>
      <c r="AB59" s="69"/>
      <c r="AC59" s="69"/>
      <c r="AD59" s="69"/>
      <c r="AE59" s="133"/>
      <c r="AF59" s="69"/>
      <c r="AG59" s="69"/>
      <c r="AH59" s="69"/>
      <c r="AI59" s="69"/>
      <c r="AJ59" s="69"/>
      <c r="AK59" s="69"/>
      <c r="AL59" s="69"/>
      <c r="AM59" s="69"/>
      <c r="AN59" s="69"/>
      <c r="AO59" s="134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52"/>
      <c r="BA59" s="69"/>
      <c r="BB59" s="69"/>
      <c r="BC59" s="69"/>
      <c r="BD59" s="69"/>
      <c r="BE59" s="69"/>
      <c r="BF59" s="69"/>
      <c r="BG59" s="69"/>
      <c r="BH59" s="69"/>
      <c r="BI59" s="69"/>
      <c r="BJ59" s="132">
        <v>36</v>
      </c>
      <c r="BK59" s="69"/>
      <c r="BL59" s="69"/>
      <c r="BM59" s="69"/>
      <c r="BN59" s="69"/>
      <c r="BO59" s="69">
        <v>36</v>
      </c>
      <c r="BP59" s="69"/>
      <c r="BQ59" s="69"/>
      <c r="BR59" s="57"/>
      <c r="BS59" s="57"/>
      <c r="BT59" s="208" t="s">
        <v>78</v>
      </c>
      <c r="BU59" s="52"/>
      <c r="BV59" s="57"/>
      <c r="BW59" s="57"/>
      <c r="BX59" s="57"/>
      <c r="BY59" s="57"/>
      <c r="BZ59" s="57"/>
      <c r="CA59" s="57"/>
      <c r="CB59" s="57"/>
      <c r="CC59" s="57"/>
      <c r="CD59" s="57"/>
      <c r="CE59" s="136"/>
      <c r="CF59" s="132"/>
      <c r="CG59" s="69"/>
      <c r="CH59" s="69"/>
      <c r="CI59" s="69"/>
      <c r="CJ59" s="69"/>
      <c r="CK59" s="69"/>
      <c r="CL59" s="69"/>
      <c r="CM59" s="69"/>
      <c r="CN59" s="69"/>
      <c r="CO59" s="57"/>
      <c r="CP59" s="136"/>
      <c r="CQ59" s="171"/>
      <c r="CR59" s="171"/>
      <c r="CS59" s="171"/>
      <c r="CT59" s="171"/>
      <c r="CU59" s="171"/>
      <c r="CV59" s="171"/>
      <c r="CW59" s="171"/>
      <c r="CX59" s="171"/>
      <c r="CY59" s="171"/>
      <c r="CZ59" s="171"/>
      <c r="DA59" s="171"/>
    </row>
    <row r="60" spans="1:105" s="130" customFormat="1" ht="13.5" customHeight="1" thickBot="1" x14ac:dyDescent="0.25">
      <c r="A60" s="279"/>
      <c r="B60" s="142" t="s">
        <v>116</v>
      </c>
      <c r="C60" s="257"/>
      <c r="D60" s="101">
        <v>72</v>
      </c>
      <c r="E60" s="89"/>
      <c r="F60" s="71">
        <v>72</v>
      </c>
      <c r="G60" s="69"/>
      <c r="H60" s="69"/>
      <c r="I60" s="69">
        <v>72</v>
      </c>
      <c r="J60" s="69"/>
      <c r="K60" s="69"/>
      <c r="L60" s="132"/>
      <c r="M60" s="146"/>
      <c r="N60" s="147"/>
      <c r="O60" s="147"/>
      <c r="P60" s="147"/>
      <c r="Q60" s="147"/>
      <c r="R60" s="147"/>
      <c r="S60" s="147"/>
      <c r="T60" s="147"/>
      <c r="U60" s="147"/>
      <c r="V60" s="146"/>
      <c r="W60" s="147"/>
      <c r="X60" s="147"/>
      <c r="Y60" s="69"/>
      <c r="Z60" s="69"/>
      <c r="AA60" s="69"/>
      <c r="AB60" s="69"/>
      <c r="AC60" s="69"/>
      <c r="AD60" s="69"/>
      <c r="AE60" s="133"/>
      <c r="AF60" s="69"/>
      <c r="AG60" s="69"/>
      <c r="AH60" s="69"/>
      <c r="AI60" s="69"/>
      <c r="AJ60" s="69"/>
      <c r="AK60" s="69"/>
      <c r="AL60" s="69"/>
      <c r="AM60" s="69"/>
      <c r="AN60" s="69"/>
      <c r="AO60" s="134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52"/>
      <c r="BA60" s="69"/>
      <c r="BB60" s="69"/>
      <c r="BC60" s="69"/>
      <c r="BD60" s="69"/>
      <c r="BE60" s="69"/>
      <c r="BF60" s="69"/>
      <c r="BG60" s="69"/>
      <c r="BH60" s="69"/>
      <c r="BI60" s="69"/>
      <c r="BJ60" s="132"/>
      <c r="BK60" s="69"/>
      <c r="BL60" s="69"/>
      <c r="BM60" s="69"/>
      <c r="BN60" s="69"/>
      <c r="BO60" s="69"/>
      <c r="BP60" s="69"/>
      <c r="BQ60" s="69"/>
      <c r="BR60" s="57"/>
      <c r="BS60" s="58"/>
      <c r="BT60" s="70"/>
      <c r="BU60" s="52">
        <v>72</v>
      </c>
      <c r="BV60" s="57"/>
      <c r="BW60" s="57"/>
      <c r="BX60" s="57"/>
      <c r="BY60" s="57"/>
      <c r="BZ60" s="57">
        <v>72</v>
      </c>
      <c r="CA60" s="57"/>
      <c r="CB60" s="57"/>
      <c r="CC60" s="57"/>
      <c r="CD60" s="57"/>
      <c r="CE60" s="211" t="s">
        <v>78</v>
      </c>
      <c r="CF60" s="132"/>
      <c r="CG60" s="69"/>
      <c r="CH60" s="69"/>
      <c r="CI60" s="69"/>
      <c r="CJ60" s="69"/>
      <c r="CK60" s="69"/>
      <c r="CL60" s="69"/>
      <c r="CM60" s="69"/>
      <c r="CN60" s="69"/>
      <c r="CO60" s="58"/>
      <c r="CP60" s="68"/>
      <c r="CQ60" s="171"/>
      <c r="CR60" s="171"/>
      <c r="CS60" s="171"/>
      <c r="CT60" s="171"/>
      <c r="CU60" s="171"/>
      <c r="CV60" s="171"/>
      <c r="CW60" s="171"/>
      <c r="CX60" s="171"/>
      <c r="CY60" s="171"/>
      <c r="CZ60" s="171"/>
      <c r="DA60" s="171"/>
    </row>
    <row r="61" spans="1:105" s="130" customFormat="1" ht="13.5" customHeight="1" thickBot="1" x14ac:dyDescent="0.25">
      <c r="A61" s="280"/>
      <c r="B61" s="142" t="s">
        <v>140</v>
      </c>
      <c r="C61" s="258"/>
      <c r="D61" s="101">
        <v>36</v>
      </c>
      <c r="E61" s="89"/>
      <c r="F61" s="71">
        <v>36</v>
      </c>
      <c r="G61" s="69"/>
      <c r="H61" s="69"/>
      <c r="I61" s="69">
        <v>36</v>
      </c>
      <c r="J61" s="69"/>
      <c r="K61" s="69"/>
      <c r="L61" s="132"/>
      <c r="M61" s="146"/>
      <c r="N61" s="147"/>
      <c r="O61" s="147"/>
      <c r="P61" s="147"/>
      <c r="Q61" s="147"/>
      <c r="R61" s="147"/>
      <c r="S61" s="147"/>
      <c r="T61" s="147"/>
      <c r="U61" s="147"/>
      <c r="V61" s="146"/>
      <c r="W61" s="147"/>
      <c r="X61" s="147"/>
      <c r="Y61" s="69"/>
      <c r="Z61" s="69"/>
      <c r="AA61" s="69"/>
      <c r="AB61" s="69"/>
      <c r="AC61" s="69"/>
      <c r="AD61" s="69"/>
      <c r="AE61" s="133"/>
      <c r="AF61" s="69"/>
      <c r="AG61" s="69"/>
      <c r="AH61" s="69"/>
      <c r="AI61" s="69"/>
      <c r="AJ61" s="69"/>
      <c r="AK61" s="69"/>
      <c r="AL61" s="69"/>
      <c r="AM61" s="69"/>
      <c r="AN61" s="69"/>
      <c r="AO61" s="134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52"/>
      <c r="BA61" s="69"/>
      <c r="BB61" s="69"/>
      <c r="BC61" s="69"/>
      <c r="BD61" s="69"/>
      <c r="BE61" s="69"/>
      <c r="BF61" s="69"/>
      <c r="BG61" s="69"/>
      <c r="BH61" s="69"/>
      <c r="BI61" s="69"/>
      <c r="BJ61" s="132"/>
      <c r="BK61" s="69"/>
      <c r="BL61" s="69"/>
      <c r="BM61" s="69"/>
      <c r="BN61" s="69"/>
      <c r="BO61" s="69"/>
      <c r="BP61" s="69"/>
      <c r="BQ61" s="69"/>
      <c r="BR61" s="57"/>
      <c r="BS61" s="58"/>
      <c r="BT61" s="70"/>
      <c r="BU61" s="52">
        <v>36</v>
      </c>
      <c r="BV61" s="57"/>
      <c r="BW61" s="57"/>
      <c r="BX61" s="57"/>
      <c r="BY61" s="57"/>
      <c r="BZ61" s="57">
        <v>36</v>
      </c>
      <c r="CA61" s="57"/>
      <c r="CB61" s="57"/>
      <c r="CC61" s="57"/>
      <c r="CD61" s="57"/>
      <c r="CE61" s="211" t="s">
        <v>78</v>
      </c>
      <c r="CF61" s="132"/>
      <c r="CG61" s="69"/>
      <c r="CH61" s="69"/>
      <c r="CI61" s="69"/>
      <c r="CJ61" s="69"/>
      <c r="CK61" s="69"/>
      <c r="CL61" s="69"/>
      <c r="CM61" s="69"/>
      <c r="CN61" s="69"/>
      <c r="CO61" s="58"/>
      <c r="CP61" s="68"/>
      <c r="CQ61" s="171"/>
      <c r="CR61" s="171"/>
      <c r="CS61" s="171"/>
      <c r="CT61" s="171"/>
      <c r="CU61" s="171"/>
      <c r="CV61" s="171"/>
      <c r="CW61" s="171"/>
      <c r="CX61" s="171"/>
      <c r="CY61" s="171"/>
      <c r="CZ61" s="171"/>
      <c r="DA61" s="171"/>
    </row>
    <row r="62" spans="1:105" s="153" customFormat="1" ht="32.25" thickBot="1" x14ac:dyDescent="0.2">
      <c r="A62" s="154" t="s">
        <v>35</v>
      </c>
      <c r="B62" s="155" t="s">
        <v>117</v>
      </c>
      <c r="C62" s="164" t="s">
        <v>76</v>
      </c>
      <c r="D62" s="101">
        <f>D63+D64+D65</f>
        <v>350</v>
      </c>
      <c r="E62" s="101">
        <f t="shared" ref="E62:BX62" si="39">E63+E64+E65</f>
        <v>6</v>
      </c>
      <c r="F62" s="101">
        <f t="shared" si="39"/>
        <v>344</v>
      </c>
      <c r="G62" s="101">
        <f t="shared" si="39"/>
        <v>58</v>
      </c>
      <c r="H62" s="101">
        <f t="shared" si="39"/>
        <v>130</v>
      </c>
      <c r="I62" s="101">
        <f t="shared" si="39"/>
        <v>108</v>
      </c>
      <c r="J62" s="101">
        <f t="shared" si="39"/>
        <v>0</v>
      </c>
      <c r="K62" s="101">
        <f t="shared" si="39"/>
        <v>28</v>
      </c>
      <c r="L62" s="101">
        <f t="shared" si="39"/>
        <v>204</v>
      </c>
      <c r="M62" s="101">
        <f t="shared" si="39"/>
        <v>0</v>
      </c>
      <c r="N62" s="101">
        <f t="shared" si="39"/>
        <v>0</v>
      </c>
      <c r="O62" s="101">
        <f t="shared" si="39"/>
        <v>0</v>
      </c>
      <c r="P62" s="101">
        <f t="shared" si="39"/>
        <v>0</v>
      </c>
      <c r="Q62" s="101">
        <f t="shared" si="39"/>
        <v>0</v>
      </c>
      <c r="R62" s="101">
        <f t="shared" si="39"/>
        <v>0</v>
      </c>
      <c r="S62" s="101">
        <f t="shared" si="39"/>
        <v>0</v>
      </c>
      <c r="T62" s="101">
        <f t="shared" si="39"/>
        <v>0</v>
      </c>
      <c r="U62" s="101">
        <f t="shared" si="39"/>
        <v>0</v>
      </c>
      <c r="V62" s="101">
        <f t="shared" si="39"/>
        <v>0</v>
      </c>
      <c r="W62" s="101">
        <f t="shared" si="39"/>
        <v>0</v>
      </c>
      <c r="X62" s="101">
        <f t="shared" si="39"/>
        <v>0</v>
      </c>
      <c r="Y62" s="101">
        <f t="shared" si="39"/>
        <v>0</v>
      </c>
      <c r="Z62" s="101">
        <f t="shared" si="39"/>
        <v>0</v>
      </c>
      <c r="AA62" s="101">
        <f t="shared" si="39"/>
        <v>0</v>
      </c>
      <c r="AB62" s="101">
        <f t="shared" si="39"/>
        <v>0</v>
      </c>
      <c r="AC62" s="101">
        <f t="shared" si="39"/>
        <v>0</v>
      </c>
      <c r="AD62" s="101">
        <f t="shared" si="39"/>
        <v>0</v>
      </c>
      <c r="AE62" s="101">
        <f t="shared" si="39"/>
        <v>0</v>
      </c>
      <c r="AF62" s="101">
        <f t="shared" si="39"/>
        <v>0</v>
      </c>
      <c r="AG62" s="101">
        <f t="shared" si="39"/>
        <v>0</v>
      </c>
      <c r="AH62" s="101">
        <f t="shared" si="39"/>
        <v>0</v>
      </c>
      <c r="AI62" s="101">
        <f t="shared" si="39"/>
        <v>0</v>
      </c>
      <c r="AJ62" s="101">
        <f t="shared" si="39"/>
        <v>0</v>
      </c>
      <c r="AK62" s="101">
        <f t="shared" si="39"/>
        <v>0</v>
      </c>
      <c r="AL62" s="101">
        <f t="shared" si="39"/>
        <v>0</v>
      </c>
      <c r="AM62" s="101">
        <f t="shared" si="39"/>
        <v>0</v>
      </c>
      <c r="AN62" s="101">
        <f t="shared" si="39"/>
        <v>0</v>
      </c>
      <c r="AO62" s="101">
        <f t="shared" si="39"/>
        <v>0</v>
      </c>
      <c r="AP62" s="101">
        <f t="shared" si="39"/>
        <v>0</v>
      </c>
      <c r="AQ62" s="101">
        <f t="shared" si="39"/>
        <v>0</v>
      </c>
      <c r="AR62" s="101">
        <f t="shared" si="39"/>
        <v>0</v>
      </c>
      <c r="AS62" s="101">
        <f t="shared" si="39"/>
        <v>0</v>
      </c>
      <c r="AT62" s="101"/>
      <c r="AU62" s="101"/>
      <c r="AV62" s="101">
        <f t="shared" si="39"/>
        <v>0</v>
      </c>
      <c r="AW62" s="101">
        <f t="shared" si="39"/>
        <v>0</v>
      </c>
      <c r="AX62" s="101">
        <f t="shared" si="39"/>
        <v>0</v>
      </c>
      <c r="AY62" s="101">
        <f t="shared" si="39"/>
        <v>0</v>
      </c>
      <c r="AZ62" s="101">
        <f t="shared" si="39"/>
        <v>0</v>
      </c>
      <c r="BA62" s="101">
        <f t="shared" si="39"/>
        <v>0</v>
      </c>
      <c r="BB62" s="101">
        <f t="shared" si="39"/>
        <v>0</v>
      </c>
      <c r="BC62" s="101">
        <f t="shared" si="39"/>
        <v>0</v>
      </c>
      <c r="BD62" s="101">
        <f t="shared" si="39"/>
        <v>0</v>
      </c>
      <c r="BE62" s="101">
        <f t="shared" si="39"/>
        <v>0</v>
      </c>
      <c r="BF62" s="101">
        <f t="shared" si="39"/>
        <v>0</v>
      </c>
      <c r="BG62" s="101">
        <f t="shared" si="39"/>
        <v>0</v>
      </c>
      <c r="BH62" s="101">
        <f t="shared" si="39"/>
        <v>0</v>
      </c>
      <c r="BI62" s="101">
        <v>0</v>
      </c>
      <c r="BJ62" s="101">
        <f t="shared" si="39"/>
        <v>0</v>
      </c>
      <c r="BK62" s="101">
        <f t="shared" si="39"/>
        <v>0</v>
      </c>
      <c r="BL62" s="101">
        <f t="shared" si="39"/>
        <v>0</v>
      </c>
      <c r="BM62" s="101">
        <f t="shared" si="39"/>
        <v>0</v>
      </c>
      <c r="BN62" s="101">
        <f t="shared" si="39"/>
        <v>0</v>
      </c>
      <c r="BO62" s="101">
        <f t="shared" si="39"/>
        <v>0</v>
      </c>
      <c r="BP62" s="101">
        <f t="shared" si="39"/>
        <v>0</v>
      </c>
      <c r="BQ62" s="101">
        <f t="shared" si="39"/>
        <v>0</v>
      </c>
      <c r="BR62" s="101">
        <f t="shared" si="39"/>
        <v>0</v>
      </c>
      <c r="BS62" s="101">
        <f t="shared" si="39"/>
        <v>0</v>
      </c>
      <c r="BT62" s="101">
        <v>0</v>
      </c>
      <c r="BU62" s="101">
        <f t="shared" si="39"/>
        <v>140</v>
      </c>
      <c r="BV62" s="101">
        <f t="shared" si="39"/>
        <v>38</v>
      </c>
      <c r="BW62" s="101">
        <f t="shared" si="39"/>
        <v>0</v>
      </c>
      <c r="BX62" s="101">
        <f t="shared" si="39"/>
        <v>0</v>
      </c>
      <c r="BY62" s="101">
        <f t="shared" ref="BY62:CN62" si="40">BY63+BY64+BY65</f>
        <v>72</v>
      </c>
      <c r="BZ62" s="101"/>
      <c r="CA62" s="101">
        <f t="shared" si="40"/>
        <v>10</v>
      </c>
      <c r="CB62" s="101">
        <f t="shared" si="40"/>
        <v>20</v>
      </c>
      <c r="CC62" s="101">
        <f t="shared" si="40"/>
        <v>0</v>
      </c>
      <c r="CD62" s="101">
        <f t="shared" si="40"/>
        <v>0</v>
      </c>
      <c r="CE62" s="101">
        <f t="shared" si="40"/>
        <v>0</v>
      </c>
      <c r="CF62" s="101">
        <f t="shared" si="40"/>
        <v>210</v>
      </c>
      <c r="CG62" s="101">
        <f t="shared" si="40"/>
        <v>20</v>
      </c>
      <c r="CH62" s="101">
        <f t="shared" si="40"/>
        <v>0</v>
      </c>
      <c r="CI62" s="101">
        <f t="shared" si="40"/>
        <v>0</v>
      </c>
      <c r="CJ62" s="101">
        <f t="shared" si="40"/>
        <v>58</v>
      </c>
      <c r="CK62" s="101">
        <f t="shared" si="40"/>
        <v>108</v>
      </c>
      <c r="CL62" s="101">
        <f t="shared" si="40"/>
        <v>18</v>
      </c>
      <c r="CM62" s="101"/>
      <c r="CN62" s="101">
        <f t="shared" si="40"/>
        <v>6</v>
      </c>
      <c r="CO62" s="214">
        <v>18</v>
      </c>
      <c r="CP62" s="214" t="s">
        <v>79</v>
      </c>
      <c r="CQ62" s="177"/>
      <c r="CR62" s="177"/>
      <c r="CS62" s="177"/>
      <c r="CT62" s="177"/>
      <c r="CU62" s="177"/>
      <c r="CV62" s="177"/>
      <c r="CW62" s="177"/>
      <c r="CX62" s="177"/>
      <c r="CY62" s="177"/>
      <c r="CZ62" s="177"/>
      <c r="DA62" s="177"/>
    </row>
    <row r="63" spans="1:105" s="130" customFormat="1" ht="36.75" customHeight="1" thickBot="1" x14ac:dyDescent="0.2">
      <c r="A63" s="131" t="s">
        <v>36</v>
      </c>
      <c r="B63" s="148" t="s">
        <v>118</v>
      </c>
      <c r="C63" s="205" t="s">
        <v>78</v>
      </c>
      <c r="D63" s="101">
        <v>242</v>
      </c>
      <c r="E63" s="89">
        <v>6</v>
      </c>
      <c r="F63" s="125">
        <v>236</v>
      </c>
      <c r="G63" s="126">
        <v>58</v>
      </c>
      <c r="H63" s="126">
        <v>130</v>
      </c>
      <c r="I63" s="126"/>
      <c r="J63" s="126"/>
      <c r="K63" s="126">
        <v>28</v>
      </c>
      <c r="L63" s="127">
        <v>132</v>
      </c>
      <c r="M63" s="128"/>
      <c r="N63" s="127"/>
      <c r="O63" s="127"/>
      <c r="P63" s="127"/>
      <c r="Q63" s="127"/>
      <c r="R63" s="127"/>
      <c r="S63" s="127"/>
      <c r="T63" s="127"/>
      <c r="U63" s="127"/>
      <c r="V63" s="128"/>
      <c r="W63" s="127"/>
      <c r="X63" s="127"/>
      <c r="Y63" s="127"/>
      <c r="Z63" s="127"/>
      <c r="AA63" s="127"/>
      <c r="AB63" s="127"/>
      <c r="AC63" s="127"/>
      <c r="AD63" s="127"/>
      <c r="AE63" s="128"/>
      <c r="AF63" s="127"/>
      <c r="AG63" s="127"/>
      <c r="AH63" s="127"/>
      <c r="AI63" s="127"/>
      <c r="AJ63" s="127"/>
      <c r="AK63" s="127"/>
      <c r="AL63" s="127"/>
      <c r="AM63" s="127"/>
      <c r="AN63" s="127"/>
      <c r="AO63" s="128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8"/>
      <c r="BK63" s="127"/>
      <c r="BL63" s="127"/>
      <c r="BM63" s="127"/>
      <c r="BN63" s="127"/>
      <c r="BO63" s="127"/>
      <c r="BP63" s="127"/>
      <c r="BQ63" s="127"/>
      <c r="BR63" s="127"/>
      <c r="BS63" s="166"/>
      <c r="BT63" s="181"/>
      <c r="BU63" s="127">
        <v>140</v>
      </c>
      <c r="BV63" s="127">
        <v>38</v>
      </c>
      <c r="BW63" s="127"/>
      <c r="BX63" s="127"/>
      <c r="BY63" s="127">
        <v>72</v>
      </c>
      <c r="BZ63" s="127"/>
      <c r="CA63" s="127">
        <v>10</v>
      </c>
      <c r="CB63" s="127">
        <v>20</v>
      </c>
      <c r="CC63" s="127"/>
      <c r="CD63" s="127"/>
      <c r="CE63" s="127"/>
      <c r="CF63" s="127">
        <v>102</v>
      </c>
      <c r="CG63" s="127">
        <v>20</v>
      </c>
      <c r="CH63" s="127"/>
      <c r="CI63" s="127"/>
      <c r="CJ63" s="127">
        <v>58</v>
      </c>
      <c r="CK63" s="127"/>
      <c r="CL63" s="127">
        <v>18</v>
      </c>
      <c r="CM63" s="127"/>
      <c r="CN63" s="127">
        <v>6</v>
      </c>
      <c r="CO63" s="166"/>
      <c r="CP63" s="209" t="s">
        <v>78</v>
      </c>
      <c r="CQ63" s="176"/>
      <c r="CR63" s="171"/>
      <c r="CS63" s="171"/>
      <c r="CT63" s="171"/>
      <c r="CU63" s="171"/>
      <c r="CV63" s="171"/>
      <c r="CW63" s="171"/>
      <c r="CX63" s="171"/>
      <c r="CY63" s="171"/>
      <c r="CZ63" s="171"/>
      <c r="DA63" s="171"/>
    </row>
    <row r="64" spans="1:105" s="130" customFormat="1" ht="16.5" customHeight="1" thickBot="1" x14ac:dyDescent="0.2">
      <c r="A64" s="131" t="s">
        <v>37</v>
      </c>
      <c r="B64" s="148"/>
      <c r="C64" s="69" t="s">
        <v>144</v>
      </c>
      <c r="D64" s="101">
        <f>M64+V64+AE64+AO64+AZ64+BJ64+BU64+CF64</f>
        <v>36</v>
      </c>
      <c r="E64" s="89"/>
      <c r="F64" s="143">
        <v>36</v>
      </c>
      <c r="G64" s="144"/>
      <c r="H64" s="144"/>
      <c r="I64" s="144">
        <v>36</v>
      </c>
      <c r="J64" s="144"/>
      <c r="K64" s="144"/>
      <c r="L64" s="145">
        <v>36</v>
      </c>
      <c r="M64" s="133"/>
      <c r="N64" s="69"/>
      <c r="O64" s="69"/>
      <c r="P64" s="69"/>
      <c r="Q64" s="69"/>
      <c r="R64" s="69"/>
      <c r="S64" s="69"/>
      <c r="T64" s="69"/>
      <c r="U64" s="69"/>
      <c r="V64" s="133"/>
      <c r="W64" s="69"/>
      <c r="X64" s="69"/>
      <c r="Y64" s="69"/>
      <c r="Z64" s="69"/>
      <c r="AA64" s="69"/>
      <c r="AB64" s="69"/>
      <c r="AC64" s="69"/>
      <c r="AD64" s="69"/>
      <c r="AE64" s="133"/>
      <c r="AF64" s="69"/>
      <c r="AG64" s="69"/>
      <c r="AH64" s="69"/>
      <c r="AI64" s="69"/>
      <c r="AJ64" s="69"/>
      <c r="AK64" s="69"/>
      <c r="AL64" s="69"/>
      <c r="AM64" s="69"/>
      <c r="AN64" s="69"/>
      <c r="AO64" s="133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132"/>
      <c r="BA64" s="69"/>
      <c r="BB64" s="69"/>
      <c r="BC64" s="69"/>
      <c r="BD64" s="69"/>
      <c r="BE64" s="69"/>
      <c r="BF64" s="69"/>
      <c r="BG64" s="69"/>
      <c r="BH64" s="69"/>
      <c r="BI64" s="135"/>
      <c r="BJ64" s="52"/>
      <c r="BK64" s="69"/>
      <c r="BL64" s="69"/>
      <c r="BM64" s="69"/>
      <c r="BN64" s="69"/>
      <c r="BO64" s="69"/>
      <c r="BP64" s="69"/>
      <c r="BQ64" s="69"/>
      <c r="BR64" s="69"/>
      <c r="BS64" s="57"/>
      <c r="BT64" s="57"/>
      <c r="BU64" s="132"/>
      <c r="BV64" s="69"/>
      <c r="BW64" s="69"/>
      <c r="BX64" s="69"/>
      <c r="BY64" s="69"/>
      <c r="BZ64" s="69"/>
      <c r="CA64" s="69"/>
      <c r="CB64" s="69"/>
      <c r="CC64" s="69"/>
      <c r="CD64" s="69"/>
      <c r="CE64" s="135"/>
      <c r="CF64" s="132">
        <v>36</v>
      </c>
      <c r="CG64" s="69"/>
      <c r="CH64" s="69"/>
      <c r="CI64" s="69"/>
      <c r="CJ64" s="69"/>
      <c r="CK64" s="69">
        <v>36</v>
      </c>
      <c r="CL64" s="69"/>
      <c r="CM64" s="69"/>
      <c r="CN64" s="69"/>
      <c r="CO64" s="69"/>
      <c r="CP64" s="212" t="s">
        <v>77</v>
      </c>
      <c r="CQ64" s="171"/>
      <c r="CR64" s="171"/>
      <c r="CS64" s="171"/>
      <c r="CT64" s="171"/>
      <c r="CU64" s="171"/>
      <c r="CV64" s="171"/>
      <c r="CW64" s="171"/>
      <c r="CX64" s="171"/>
      <c r="CY64" s="171"/>
      <c r="CZ64" s="171"/>
      <c r="DA64" s="171"/>
    </row>
    <row r="65" spans="1:105" s="130" customFormat="1" ht="16.5" customHeight="1" thickBot="1" x14ac:dyDescent="0.2">
      <c r="A65" s="139" t="s">
        <v>38</v>
      </c>
      <c r="B65" s="142"/>
      <c r="C65" s="69" t="s">
        <v>145</v>
      </c>
      <c r="D65" s="101">
        <f>M65+V65+AE65+AO65+AZ65+BJ65+BU65+CF65</f>
        <v>72</v>
      </c>
      <c r="E65" s="89"/>
      <c r="F65" s="71">
        <v>72</v>
      </c>
      <c r="G65" s="69"/>
      <c r="H65" s="69"/>
      <c r="I65" s="69">
        <v>72</v>
      </c>
      <c r="J65" s="69"/>
      <c r="K65" s="144"/>
      <c r="L65" s="132">
        <v>36</v>
      </c>
      <c r="M65" s="133"/>
      <c r="N65" s="69"/>
      <c r="O65" s="69"/>
      <c r="P65" s="69"/>
      <c r="Q65" s="69"/>
      <c r="R65" s="69"/>
      <c r="S65" s="69"/>
      <c r="T65" s="69"/>
      <c r="U65" s="69"/>
      <c r="V65" s="133"/>
      <c r="W65" s="69"/>
      <c r="X65" s="69"/>
      <c r="Y65" s="69"/>
      <c r="Z65" s="69"/>
      <c r="AA65" s="69"/>
      <c r="AB65" s="69"/>
      <c r="AC65" s="69"/>
      <c r="AD65" s="69"/>
      <c r="AE65" s="133"/>
      <c r="AF65" s="69"/>
      <c r="AG65" s="69"/>
      <c r="AH65" s="69"/>
      <c r="AI65" s="69"/>
      <c r="AJ65" s="69"/>
      <c r="AK65" s="69"/>
      <c r="AL65" s="69"/>
      <c r="AM65" s="69"/>
      <c r="AN65" s="69"/>
      <c r="AO65" s="133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132"/>
      <c r="BA65" s="69"/>
      <c r="BB65" s="69"/>
      <c r="BC65" s="69"/>
      <c r="BD65" s="69"/>
      <c r="BE65" s="69"/>
      <c r="BF65" s="69"/>
      <c r="BG65" s="69"/>
      <c r="BH65" s="69"/>
      <c r="BI65" s="69"/>
      <c r="BJ65" s="52"/>
      <c r="BK65" s="69"/>
      <c r="BL65" s="69"/>
      <c r="BM65" s="69"/>
      <c r="BN65" s="69"/>
      <c r="BO65" s="69"/>
      <c r="BP65" s="69"/>
      <c r="BQ65" s="69"/>
      <c r="BR65" s="69"/>
      <c r="BS65" s="57"/>
      <c r="BT65" s="57"/>
      <c r="BU65" s="132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132">
        <v>72</v>
      </c>
      <c r="CG65" s="69"/>
      <c r="CH65" s="69"/>
      <c r="CI65" s="69"/>
      <c r="CJ65" s="69"/>
      <c r="CK65" s="69">
        <v>72</v>
      </c>
      <c r="CL65" s="69"/>
      <c r="CM65" s="69"/>
      <c r="CN65" s="69"/>
      <c r="CO65" s="57"/>
      <c r="CP65" s="212" t="s">
        <v>78</v>
      </c>
      <c r="CQ65" s="171"/>
      <c r="CR65" s="171"/>
      <c r="CS65" s="171"/>
      <c r="CT65" s="171"/>
      <c r="CU65" s="171"/>
      <c r="CV65" s="171"/>
      <c r="CW65" s="171"/>
      <c r="CX65" s="171"/>
      <c r="CY65" s="171"/>
      <c r="CZ65" s="171"/>
      <c r="DA65" s="171"/>
    </row>
    <row r="66" spans="1:105" s="153" customFormat="1" ht="32.25" thickBot="1" x14ac:dyDescent="0.2">
      <c r="A66" s="156" t="s">
        <v>39</v>
      </c>
      <c r="B66" s="156" t="s">
        <v>119</v>
      </c>
      <c r="C66" s="164" t="s">
        <v>76</v>
      </c>
      <c r="D66" s="101">
        <f>D67+D68</f>
        <v>294</v>
      </c>
      <c r="E66" s="101">
        <f t="shared" ref="E66:BX66" si="41">E67+E68</f>
        <v>12</v>
      </c>
      <c r="F66" s="101">
        <f t="shared" si="41"/>
        <v>282</v>
      </c>
      <c r="G66" s="101">
        <f t="shared" si="41"/>
        <v>72</v>
      </c>
      <c r="H66" s="101">
        <f t="shared" si="41"/>
        <v>122</v>
      </c>
      <c r="I66" s="101">
        <f t="shared" si="41"/>
        <v>72</v>
      </c>
      <c r="J66" s="101"/>
      <c r="K66" s="101">
        <f t="shared" si="41"/>
        <v>16</v>
      </c>
      <c r="L66" s="101">
        <f t="shared" si="41"/>
        <v>96</v>
      </c>
      <c r="M66" s="101">
        <f t="shared" si="41"/>
        <v>0</v>
      </c>
      <c r="N66" s="101">
        <f t="shared" si="41"/>
        <v>0</v>
      </c>
      <c r="O66" s="101">
        <f t="shared" si="41"/>
        <v>0</v>
      </c>
      <c r="P66" s="101">
        <f t="shared" si="41"/>
        <v>0</v>
      </c>
      <c r="Q66" s="101">
        <f t="shared" si="41"/>
        <v>0</v>
      </c>
      <c r="R66" s="101">
        <f t="shared" si="41"/>
        <v>0</v>
      </c>
      <c r="S66" s="101">
        <f t="shared" si="41"/>
        <v>0</v>
      </c>
      <c r="T66" s="101">
        <f t="shared" si="41"/>
        <v>0</v>
      </c>
      <c r="U66" s="101">
        <f t="shared" si="41"/>
        <v>0</v>
      </c>
      <c r="V66" s="101">
        <f t="shared" si="41"/>
        <v>0</v>
      </c>
      <c r="W66" s="101">
        <f t="shared" si="41"/>
        <v>0</v>
      </c>
      <c r="X66" s="101">
        <f t="shared" si="41"/>
        <v>0</v>
      </c>
      <c r="Y66" s="101">
        <f t="shared" si="41"/>
        <v>0</v>
      </c>
      <c r="Z66" s="101">
        <f t="shared" si="41"/>
        <v>0</v>
      </c>
      <c r="AA66" s="101">
        <f t="shared" si="41"/>
        <v>0</v>
      </c>
      <c r="AB66" s="101">
        <f t="shared" si="41"/>
        <v>0</v>
      </c>
      <c r="AC66" s="101">
        <f t="shared" si="41"/>
        <v>0</v>
      </c>
      <c r="AD66" s="101">
        <f t="shared" si="41"/>
        <v>0</v>
      </c>
      <c r="AE66" s="101">
        <f t="shared" si="41"/>
        <v>0</v>
      </c>
      <c r="AF66" s="101">
        <f t="shared" si="41"/>
        <v>0</v>
      </c>
      <c r="AG66" s="101">
        <f t="shared" si="41"/>
        <v>0</v>
      </c>
      <c r="AH66" s="101">
        <f t="shared" si="41"/>
        <v>0</v>
      </c>
      <c r="AI66" s="101">
        <f t="shared" si="41"/>
        <v>0</v>
      </c>
      <c r="AJ66" s="101"/>
      <c r="AK66" s="101">
        <f t="shared" si="41"/>
        <v>0</v>
      </c>
      <c r="AL66" s="101">
        <f t="shared" si="41"/>
        <v>0</v>
      </c>
      <c r="AM66" s="101">
        <f t="shared" si="41"/>
        <v>0</v>
      </c>
      <c r="AN66" s="101">
        <f t="shared" si="41"/>
        <v>0</v>
      </c>
      <c r="AO66" s="101">
        <f t="shared" si="41"/>
        <v>0</v>
      </c>
      <c r="AP66" s="101">
        <f t="shared" si="41"/>
        <v>0</v>
      </c>
      <c r="AQ66" s="101">
        <f t="shared" si="41"/>
        <v>0</v>
      </c>
      <c r="AR66" s="101">
        <f t="shared" si="41"/>
        <v>0</v>
      </c>
      <c r="AS66" s="101">
        <f t="shared" si="41"/>
        <v>0</v>
      </c>
      <c r="AT66" s="101"/>
      <c r="AU66" s="101"/>
      <c r="AV66" s="101">
        <f t="shared" si="41"/>
        <v>0</v>
      </c>
      <c r="AW66" s="101">
        <f t="shared" si="41"/>
        <v>0</v>
      </c>
      <c r="AX66" s="101">
        <f t="shared" si="41"/>
        <v>0</v>
      </c>
      <c r="AY66" s="101">
        <f t="shared" si="41"/>
        <v>0</v>
      </c>
      <c r="AZ66" s="101">
        <f t="shared" si="41"/>
        <v>0</v>
      </c>
      <c r="BA66" s="101">
        <f t="shared" si="41"/>
        <v>0</v>
      </c>
      <c r="BB66" s="101">
        <f t="shared" si="41"/>
        <v>0</v>
      </c>
      <c r="BC66" s="101">
        <f t="shared" si="41"/>
        <v>0</v>
      </c>
      <c r="BD66" s="101">
        <f t="shared" si="41"/>
        <v>0</v>
      </c>
      <c r="BE66" s="101"/>
      <c r="BF66" s="101">
        <f t="shared" si="41"/>
        <v>0</v>
      </c>
      <c r="BG66" s="101">
        <f t="shared" si="41"/>
        <v>0</v>
      </c>
      <c r="BH66" s="101">
        <f t="shared" si="41"/>
        <v>0</v>
      </c>
      <c r="BI66" s="101">
        <f t="shared" si="41"/>
        <v>0</v>
      </c>
      <c r="BJ66" s="101">
        <f t="shared" si="41"/>
        <v>0</v>
      </c>
      <c r="BK66" s="101">
        <f t="shared" si="41"/>
        <v>0</v>
      </c>
      <c r="BL66" s="101">
        <f t="shared" si="41"/>
        <v>0</v>
      </c>
      <c r="BM66" s="101">
        <f t="shared" si="41"/>
        <v>0</v>
      </c>
      <c r="BN66" s="101">
        <f t="shared" si="41"/>
        <v>0</v>
      </c>
      <c r="BO66" s="101">
        <f t="shared" si="41"/>
        <v>0</v>
      </c>
      <c r="BP66" s="101"/>
      <c r="BQ66" s="101">
        <f t="shared" si="41"/>
        <v>0</v>
      </c>
      <c r="BR66" s="101">
        <f t="shared" si="41"/>
        <v>0</v>
      </c>
      <c r="BS66" s="186">
        <f t="shared" si="41"/>
        <v>0</v>
      </c>
      <c r="BT66" s="186">
        <v>0</v>
      </c>
      <c r="BU66" s="101">
        <f t="shared" si="41"/>
        <v>36</v>
      </c>
      <c r="BV66" s="101">
        <f t="shared" si="41"/>
        <v>18</v>
      </c>
      <c r="BW66" s="101">
        <f t="shared" si="41"/>
        <v>0</v>
      </c>
      <c r="BX66" s="101">
        <f t="shared" si="41"/>
        <v>0</v>
      </c>
      <c r="BY66" s="101">
        <f t="shared" ref="BY66:CN66" si="42">BY67+BY68</f>
        <v>18</v>
      </c>
      <c r="BZ66" s="101"/>
      <c r="CA66" s="101">
        <f t="shared" si="42"/>
        <v>0</v>
      </c>
      <c r="CB66" s="101"/>
      <c r="CC66" s="101">
        <f t="shared" si="42"/>
        <v>0</v>
      </c>
      <c r="CD66" s="101">
        <f t="shared" si="42"/>
        <v>0</v>
      </c>
      <c r="CE66" s="101">
        <f t="shared" si="42"/>
        <v>0</v>
      </c>
      <c r="CF66" s="101">
        <f t="shared" si="42"/>
        <v>258</v>
      </c>
      <c r="CG66" s="101">
        <f t="shared" si="42"/>
        <v>54</v>
      </c>
      <c r="CH66" s="101">
        <f t="shared" si="42"/>
        <v>0</v>
      </c>
      <c r="CI66" s="101">
        <f t="shared" si="42"/>
        <v>0</v>
      </c>
      <c r="CJ66" s="101">
        <f t="shared" si="42"/>
        <v>104</v>
      </c>
      <c r="CK66" s="101">
        <f t="shared" si="42"/>
        <v>72</v>
      </c>
      <c r="CL66" s="101">
        <f t="shared" si="42"/>
        <v>16</v>
      </c>
      <c r="CM66" s="101"/>
      <c r="CN66" s="101">
        <f t="shared" si="42"/>
        <v>12</v>
      </c>
      <c r="CO66" s="214">
        <v>18</v>
      </c>
      <c r="CP66" s="214" t="s">
        <v>79</v>
      </c>
      <c r="CQ66" s="177"/>
      <c r="CR66" s="177"/>
      <c r="CS66" s="177"/>
      <c r="CT66" s="177"/>
      <c r="CU66" s="177"/>
      <c r="CV66" s="177"/>
      <c r="CW66" s="177"/>
      <c r="CX66" s="177"/>
      <c r="CY66" s="177"/>
      <c r="CZ66" s="177"/>
      <c r="DA66" s="177"/>
    </row>
    <row r="67" spans="1:105" s="130" customFormat="1" ht="32.25" customHeight="1" thickBot="1" x14ac:dyDescent="0.25">
      <c r="A67" s="131" t="s">
        <v>40</v>
      </c>
      <c r="B67" s="131" t="s">
        <v>120</v>
      </c>
      <c r="C67" s="205" t="s">
        <v>78</v>
      </c>
      <c r="D67" s="101">
        <v>222</v>
      </c>
      <c r="E67" s="89">
        <v>12</v>
      </c>
      <c r="F67" s="71">
        <v>210</v>
      </c>
      <c r="G67" s="69">
        <v>72</v>
      </c>
      <c r="H67" s="69">
        <v>122</v>
      </c>
      <c r="I67" s="69"/>
      <c r="J67" s="69"/>
      <c r="K67" s="69">
        <v>16</v>
      </c>
      <c r="L67" s="132">
        <v>60</v>
      </c>
      <c r="M67" s="146"/>
      <c r="N67" s="147"/>
      <c r="O67" s="147"/>
      <c r="P67" s="147"/>
      <c r="Q67" s="147"/>
      <c r="R67" s="147"/>
      <c r="S67" s="147"/>
      <c r="T67" s="147"/>
      <c r="U67" s="147"/>
      <c r="V67" s="146"/>
      <c r="W67" s="147"/>
      <c r="X67" s="147"/>
      <c r="Y67" s="69"/>
      <c r="Z67" s="69"/>
      <c r="AA67" s="69"/>
      <c r="AB67" s="69"/>
      <c r="AC67" s="69"/>
      <c r="AD67" s="69"/>
      <c r="AE67" s="133"/>
      <c r="AF67" s="69"/>
      <c r="AG67" s="69"/>
      <c r="AH67" s="69"/>
      <c r="AI67" s="69"/>
      <c r="AJ67" s="69"/>
      <c r="AK67" s="69"/>
      <c r="AL67" s="69"/>
      <c r="AM67" s="69"/>
      <c r="AN67" s="69"/>
      <c r="AO67" s="133"/>
      <c r="AP67" s="69"/>
      <c r="AQ67" s="69"/>
      <c r="AR67" s="69"/>
      <c r="AS67" s="149"/>
      <c r="AT67" s="149"/>
      <c r="AU67" s="149"/>
      <c r="AV67" s="149"/>
      <c r="AW67" s="69"/>
      <c r="AX67" s="69"/>
      <c r="AY67" s="69"/>
      <c r="AZ67" s="132"/>
      <c r="BA67" s="69"/>
      <c r="BB67" s="69"/>
      <c r="BC67" s="69"/>
      <c r="BD67" s="69"/>
      <c r="BE67" s="69"/>
      <c r="BF67" s="69"/>
      <c r="BG67" s="69"/>
      <c r="BH67" s="69"/>
      <c r="BI67" s="69"/>
      <c r="BJ67" s="52"/>
      <c r="BK67" s="69"/>
      <c r="BL67" s="69"/>
      <c r="BM67" s="69"/>
      <c r="BN67" s="69"/>
      <c r="BO67" s="69"/>
      <c r="BP67" s="69"/>
      <c r="BQ67" s="69"/>
      <c r="BR67" s="69"/>
      <c r="BS67" s="57"/>
      <c r="BT67" s="57"/>
      <c r="BU67" s="132">
        <v>36</v>
      </c>
      <c r="BV67" s="69">
        <v>18</v>
      </c>
      <c r="BW67" s="69"/>
      <c r="BX67" s="69"/>
      <c r="BY67" s="69">
        <v>18</v>
      </c>
      <c r="BZ67" s="69"/>
      <c r="CA67" s="69"/>
      <c r="CB67" s="69"/>
      <c r="CC67" s="69"/>
      <c r="CD67" s="69"/>
      <c r="CE67" s="69"/>
      <c r="CF67" s="132">
        <v>186</v>
      </c>
      <c r="CG67" s="69">
        <v>54</v>
      </c>
      <c r="CH67" s="69"/>
      <c r="CI67" s="69"/>
      <c r="CJ67" s="69">
        <v>104</v>
      </c>
      <c r="CK67" s="69"/>
      <c r="CL67" s="69">
        <v>16</v>
      </c>
      <c r="CM67" s="69"/>
      <c r="CN67" s="69">
        <v>12</v>
      </c>
      <c r="CO67" s="57"/>
      <c r="CP67" s="212" t="s">
        <v>78</v>
      </c>
      <c r="CQ67" s="171"/>
      <c r="CR67" s="171"/>
      <c r="CS67" s="171"/>
      <c r="CT67" s="171"/>
      <c r="CU67" s="171"/>
      <c r="CV67" s="171"/>
      <c r="CW67" s="171"/>
      <c r="CX67" s="171"/>
      <c r="CY67" s="171"/>
      <c r="CZ67" s="171"/>
      <c r="DA67" s="171"/>
    </row>
    <row r="68" spans="1:105" s="130" customFormat="1" ht="15" customHeight="1" thickBot="1" x14ac:dyDescent="0.25">
      <c r="A68" s="139" t="s">
        <v>121</v>
      </c>
      <c r="B68" s="142"/>
      <c r="C68" s="71" t="s">
        <v>146</v>
      </c>
      <c r="D68" s="101">
        <f>M68+V68+AE68+AO68+AZ68+BJ68+BU68+CF68</f>
        <v>72</v>
      </c>
      <c r="E68" s="89"/>
      <c r="F68" s="71">
        <v>72</v>
      </c>
      <c r="G68" s="144"/>
      <c r="H68" s="144"/>
      <c r="I68" s="144">
        <v>72</v>
      </c>
      <c r="J68" s="144"/>
      <c r="K68" s="69"/>
      <c r="L68" s="132">
        <v>36</v>
      </c>
      <c r="M68" s="146"/>
      <c r="N68" s="147"/>
      <c r="O68" s="147"/>
      <c r="P68" s="147"/>
      <c r="Q68" s="147"/>
      <c r="R68" s="147"/>
      <c r="S68" s="147"/>
      <c r="T68" s="147"/>
      <c r="U68" s="147"/>
      <c r="V68" s="146"/>
      <c r="W68" s="147"/>
      <c r="X68" s="147"/>
      <c r="Y68" s="69"/>
      <c r="Z68" s="69"/>
      <c r="AA68" s="69"/>
      <c r="AB68" s="69"/>
      <c r="AC68" s="69"/>
      <c r="AD68" s="69"/>
      <c r="AE68" s="133"/>
      <c r="AF68" s="69"/>
      <c r="AG68" s="69"/>
      <c r="AH68" s="69"/>
      <c r="AI68" s="69"/>
      <c r="AJ68" s="69"/>
      <c r="AK68" s="69"/>
      <c r="AL68" s="69"/>
      <c r="AM68" s="69"/>
      <c r="AN68" s="69"/>
      <c r="AO68" s="133"/>
      <c r="AP68" s="69"/>
      <c r="AQ68" s="69"/>
      <c r="AR68" s="69"/>
      <c r="AS68" s="149"/>
      <c r="AT68" s="149"/>
      <c r="AU68" s="149"/>
      <c r="AV68" s="149"/>
      <c r="AW68" s="69"/>
      <c r="AX68" s="69"/>
      <c r="AY68" s="69"/>
      <c r="AZ68" s="132"/>
      <c r="BA68" s="69"/>
      <c r="BB68" s="69"/>
      <c r="BC68" s="69"/>
      <c r="BD68" s="69"/>
      <c r="BE68" s="69"/>
      <c r="BF68" s="69"/>
      <c r="BG68" s="69"/>
      <c r="BH68" s="69"/>
      <c r="BI68" s="69"/>
      <c r="BJ68" s="52"/>
      <c r="BK68" s="69"/>
      <c r="BL68" s="69"/>
      <c r="BM68" s="69"/>
      <c r="BN68" s="69"/>
      <c r="BO68" s="69"/>
      <c r="BP68" s="69"/>
      <c r="BQ68" s="69"/>
      <c r="BR68" s="57"/>
      <c r="BS68" s="57"/>
      <c r="BT68" s="68"/>
      <c r="BU68" s="52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132">
        <v>72</v>
      </c>
      <c r="CG68" s="69"/>
      <c r="CH68" s="69"/>
      <c r="CI68" s="69"/>
      <c r="CJ68" s="69"/>
      <c r="CK68" s="69">
        <v>72</v>
      </c>
      <c r="CL68" s="69"/>
      <c r="CM68" s="69"/>
      <c r="CN68" s="57"/>
      <c r="CO68" s="57"/>
      <c r="CP68" s="212" t="s">
        <v>78</v>
      </c>
      <c r="CQ68" s="171"/>
      <c r="CR68" s="171"/>
      <c r="CS68" s="171"/>
      <c r="CT68" s="171"/>
      <c r="CU68" s="171"/>
      <c r="CV68" s="171"/>
      <c r="CW68" s="171"/>
      <c r="CX68" s="171"/>
      <c r="CY68" s="171"/>
      <c r="CZ68" s="171"/>
      <c r="DA68" s="171"/>
    </row>
    <row r="69" spans="1:105" s="153" customFormat="1" ht="43.5" customHeight="1" thickBot="1" x14ac:dyDescent="0.2">
      <c r="A69" s="154" t="s">
        <v>59</v>
      </c>
      <c r="B69" s="155" t="s">
        <v>122</v>
      </c>
      <c r="C69" s="165" t="s">
        <v>76</v>
      </c>
      <c r="D69" s="101">
        <f>D70+D71+D72</f>
        <v>380</v>
      </c>
      <c r="E69" s="101">
        <f t="shared" ref="E69:BP69" si="43">E70+E71+E72</f>
        <v>6</v>
      </c>
      <c r="F69" s="101">
        <f t="shared" si="43"/>
        <v>374</v>
      </c>
      <c r="G69" s="101">
        <f t="shared" si="43"/>
        <v>77</v>
      </c>
      <c r="H69" s="101">
        <f t="shared" si="43"/>
        <v>133</v>
      </c>
      <c r="I69" s="101">
        <f t="shared" si="43"/>
        <v>144</v>
      </c>
      <c r="J69" s="101">
        <f t="shared" si="43"/>
        <v>0</v>
      </c>
      <c r="K69" s="101">
        <f t="shared" si="43"/>
        <v>20</v>
      </c>
      <c r="L69" s="101">
        <f t="shared" si="43"/>
        <v>218</v>
      </c>
      <c r="M69" s="101">
        <f t="shared" si="43"/>
        <v>0</v>
      </c>
      <c r="N69" s="101">
        <f t="shared" si="43"/>
        <v>0</v>
      </c>
      <c r="O69" s="101">
        <f t="shared" si="43"/>
        <v>0</v>
      </c>
      <c r="P69" s="101">
        <f t="shared" si="43"/>
        <v>0</v>
      </c>
      <c r="Q69" s="101">
        <f t="shared" si="43"/>
        <v>0</v>
      </c>
      <c r="R69" s="101">
        <f t="shared" si="43"/>
        <v>0</v>
      </c>
      <c r="S69" s="101">
        <f t="shared" si="43"/>
        <v>0</v>
      </c>
      <c r="T69" s="101">
        <f t="shared" si="43"/>
        <v>0</v>
      </c>
      <c r="U69" s="101">
        <f t="shared" si="43"/>
        <v>0</v>
      </c>
      <c r="V69" s="101">
        <f t="shared" si="43"/>
        <v>0</v>
      </c>
      <c r="W69" s="101">
        <f t="shared" si="43"/>
        <v>0</v>
      </c>
      <c r="X69" s="101">
        <f t="shared" si="43"/>
        <v>0</v>
      </c>
      <c r="Y69" s="101">
        <f t="shared" si="43"/>
        <v>0</v>
      </c>
      <c r="Z69" s="101">
        <f t="shared" si="43"/>
        <v>0</v>
      </c>
      <c r="AA69" s="101">
        <f t="shared" si="43"/>
        <v>0</v>
      </c>
      <c r="AB69" s="101">
        <f t="shared" si="43"/>
        <v>0</v>
      </c>
      <c r="AC69" s="101">
        <f t="shared" si="43"/>
        <v>0</v>
      </c>
      <c r="AD69" s="101">
        <f t="shared" si="43"/>
        <v>0</v>
      </c>
      <c r="AE69" s="101">
        <f t="shared" si="43"/>
        <v>106</v>
      </c>
      <c r="AF69" s="101">
        <f t="shared" si="43"/>
        <v>20</v>
      </c>
      <c r="AG69" s="101">
        <f t="shared" si="43"/>
        <v>0</v>
      </c>
      <c r="AH69" s="101">
        <f t="shared" si="43"/>
        <v>0</v>
      </c>
      <c r="AI69" s="101">
        <f t="shared" si="43"/>
        <v>76</v>
      </c>
      <c r="AJ69" s="101">
        <f t="shared" si="43"/>
        <v>0</v>
      </c>
      <c r="AK69" s="101">
        <f t="shared" si="43"/>
        <v>10</v>
      </c>
      <c r="AL69" s="101">
        <f t="shared" si="43"/>
        <v>0</v>
      </c>
      <c r="AM69" s="101">
        <f t="shared" si="43"/>
        <v>0</v>
      </c>
      <c r="AN69" s="101">
        <f t="shared" si="43"/>
        <v>0</v>
      </c>
      <c r="AO69" s="101">
        <f t="shared" si="43"/>
        <v>274</v>
      </c>
      <c r="AP69" s="101">
        <f t="shared" si="43"/>
        <v>57</v>
      </c>
      <c r="AQ69" s="101">
        <f t="shared" si="43"/>
        <v>0</v>
      </c>
      <c r="AR69" s="101">
        <f t="shared" si="43"/>
        <v>0</v>
      </c>
      <c r="AS69" s="101">
        <f t="shared" si="43"/>
        <v>57</v>
      </c>
      <c r="AT69" s="101">
        <f t="shared" si="43"/>
        <v>144</v>
      </c>
      <c r="AU69" s="101">
        <f t="shared" si="43"/>
        <v>0</v>
      </c>
      <c r="AV69" s="101">
        <f t="shared" si="43"/>
        <v>10</v>
      </c>
      <c r="AW69" s="101">
        <f t="shared" si="43"/>
        <v>6</v>
      </c>
      <c r="AX69" s="214">
        <v>18</v>
      </c>
      <c r="AY69" s="214" t="s">
        <v>158</v>
      </c>
      <c r="AZ69" s="101">
        <f t="shared" si="43"/>
        <v>0</v>
      </c>
      <c r="BA69" s="101">
        <f t="shared" si="43"/>
        <v>0</v>
      </c>
      <c r="BB69" s="101">
        <f t="shared" si="43"/>
        <v>0</v>
      </c>
      <c r="BC69" s="101">
        <f t="shared" si="43"/>
        <v>0</v>
      </c>
      <c r="BD69" s="101">
        <f t="shared" si="43"/>
        <v>0</v>
      </c>
      <c r="BE69" s="101">
        <f t="shared" si="43"/>
        <v>0</v>
      </c>
      <c r="BF69" s="101">
        <f t="shared" si="43"/>
        <v>0</v>
      </c>
      <c r="BG69" s="101">
        <f t="shared" si="43"/>
        <v>0</v>
      </c>
      <c r="BH69" s="101">
        <f t="shared" si="43"/>
        <v>0</v>
      </c>
      <c r="BI69" s="101">
        <f t="shared" si="43"/>
        <v>0</v>
      </c>
      <c r="BJ69" s="101">
        <f t="shared" si="43"/>
        <v>0</v>
      </c>
      <c r="BK69" s="101">
        <f t="shared" si="43"/>
        <v>0</v>
      </c>
      <c r="BL69" s="101">
        <f t="shared" si="43"/>
        <v>0</v>
      </c>
      <c r="BM69" s="101">
        <f t="shared" si="43"/>
        <v>0</v>
      </c>
      <c r="BN69" s="101">
        <f t="shared" si="43"/>
        <v>0</v>
      </c>
      <c r="BO69" s="101">
        <f t="shared" si="43"/>
        <v>0</v>
      </c>
      <c r="BP69" s="101">
        <f t="shared" si="43"/>
        <v>0</v>
      </c>
      <c r="BQ69" s="101">
        <f t="shared" ref="BQ69:CE69" si="44">BQ70+BQ71+BQ72</f>
        <v>0</v>
      </c>
      <c r="BR69" s="101">
        <f t="shared" si="44"/>
        <v>0</v>
      </c>
      <c r="BS69" s="101">
        <f t="shared" si="44"/>
        <v>0</v>
      </c>
      <c r="BT69" s="101">
        <f t="shared" si="44"/>
        <v>0</v>
      </c>
      <c r="BU69" s="101">
        <f t="shared" si="44"/>
        <v>0</v>
      </c>
      <c r="BV69" s="101">
        <f t="shared" si="44"/>
        <v>0</v>
      </c>
      <c r="BW69" s="101">
        <f t="shared" si="44"/>
        <v>0</v>
      </c>
      <c r="BX69" s="101">
        <f t="shared" si="44"/>
        <v>0</v>
      </c>
      <c r="BY69" s="101">
        <f t="shared" si="44"/>
        <v>0</v>
      </c>
      <c r="BZ69" s="101">
        <f t="shared" si="44"/>
        <v>0</v>
      </c>
      <c r="CA69" s="101">
        <f t="shared" si="44"/>
        <v>0</v>
      </c>
      <c r="CB69" s="101">
        <f t="shared" si="44"/>
        <v>0</v>
      </c>
      <c r="CC69" s="101">
        <f t="shared" si="44"/>
        <v>0</v>
      </c>
      <c r="CD69" s="101">
        <f t="shared" si="44"/>
        <v>0</v>
      </c>
      <c r="CE69" s="101">
        <f t="shared" si="44"/>
        <v>0</v>
      </c>
      <c r="CF69" s="101">
        <f t="shared" ref="CF69:CP69" si="45">CF70+CF71</f>
        <v>0</v>
      </c>
      <c r="CG69" s="101">
        <f t="shared" si="45"/>
        <v>0</v>
      </c>
      <c r="CH69" s="101">
        <f t="shared" si="45"/>
        <v>0</v>
      </c>
      <c r="CI69" s="101">
        <f t="shared" si="45"/>
        <v>0</v>
      </c>
      <c r="CJ69" s="101">
        <f t="shared" si="45"/>
        <v>0</v>
      </c>
      <c r="CK69" s="101"/>
      <c r="CL69" s="101">
        <f t="shared" si="45"/>
        <v>0</v>
      </c>
      <c r="CM69" s="101"/>
      <c r="CN69" s="101">
        <f t="shared" si="45"/>
        <v>0</v>
      </c>
      <c r="CO69" s="101">
        <f t="shared" si="45"/>
        <v>0</v>
      </c>
      <c r="CP69" s="101">
        <f t="shared" si="45"/>
        <v>0</v>
      </c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</row>
    <row r="70" spans="1:105" s="130" customFormat="1" ht="22.5" customHeight="1" thickBot="1" x14ac:dyDescent="0.25">
      <c r="A70" s="131" t="s">
        <v>60</v>
      </c>
      <c r="B70" s="131" t="s">
        <v>123</v>
      </c>
      <c r="C70" s="215" t="s">
        <v>78</v>
      </c>
      <c r="D70" s="101">
        <v>236</v>
      </c>
      <c r="E70" s="89">
        <v>6</v>
      </c>
      <c r="F70" s="71">
        <v>230</v>
      </c>
      <c r="G70" s="69">
        <v>77</v>
      </c>
      <c r="H70" s="69">
        <v>133</v>
      </c>
      <c r="I70" s="69"/>
      <c r="J70" s="69"/>
      <c r="K70" s="69">
        <v>20</v>
      </c>
      <c r="L70" s="132">
        <v>218</v>
      </c>
      <c r="M70" s="146"/>
      <c r="N70" s="147"/>
      <c r="O70" s="147"/>
      <c r="P70" s="147"/>
      <c r="Q70" s="147"/>
      <c r="R70" s="147"/>
      <c r="S70" s="147"/>
      <c r="T70" s="147"/>
      <c r="U70" s="147"/>
      <c r="V70" s="146"/>
      <c r="W70" s="147"/>
      <c r="X70" s="147"/>
      <c r="Y70" s="69"/>
      <c r="Z70" s="69"/>
      <c r="AA70" s="69"/>
      <c r="AB70" s="69"/>
      <c r="AC70" s="69"/>
      <c r="AD70" s="69"/>
      <c r="AE70" s="133">
        <v>106</v>
      </c>
      <c r="AF70" s="69">
        <v>20</v>
      </c>
      <c r="AG70" s="69"/>
      <c r="AH70" s="69"/>
      <c r="AI70" s="69">
        <v>76</v>
      </c>
      <c r="AJ70" s="69"/>
      <c r="AK70" s="69">
        <v>10</v>
      </c>
      <c r="AL70" s="69"/>
      <c r="AM70" s="69"/>
      <c r="AN70" s="69"/>
      <c r="AO70" s="133">
        <v>130</v>
      </c>
      <c r="AP70" s="69">
        <v>57</v>
      </c>
      <c r="AQ70" s="69"/>
      <c r="AR70" s="69"/>
      <c r="AS70" s="149">
        <v>57</v>
      </c>
      <c r="AT70" s="149"/>
      <c r="AU70" s="149"/>
      <c r="AV70" s="149">
        <v>10</v>
      </c>
      <c r="AW70" s="69">
        <v>6</v>
      </c>
      <c r="AX70" s="57"/>
      <c r="AY70" s="205" t="s">
        <v>78</v>
      </c>
      <c r="AZ70" s="132"/>
      <c r="BA70" s="69"/>
      <c r="BB70" s="69"/>
      <c r="BC70" s="69"/>
      <c r="BD70" s="69"/>
      <c r="BE70" s="69"/>
      <c r="BF70" s="69"/>
      <c r="BG70" s="69"/>
      <c r="BH70" s="69"/>
      <c r="BI70" s="69"/>
      <c r="BJ70" s="132"/>
      <c r="BK70" s="69"/>
      <c r="BL70" s="69"/>
      <c r="BM70" s="69"/>
      <c r="BN70" s="69"/>
      <c r="BO70" s="69"/>
      <c r="BP70" s="69"/>
      <c r="BQ70" s="69"/>
      <c r="BR70" s="57"/>
      <c r="BS70" s="57"/>
      <c r="BT70" s="68"/>
      <c r="BU70" s="52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132"/>
      <c r="CG70" s="69"/>
      <c r="CH70" s="69"/>
      <c r="CI70" s="69"/>
      <c r="CJ70" s="69"/>
      <c r="CK70" s="69"/>
      <c r="CL70" s="69"/>
      <c r="CM70" s="69"/>
      <c r="CN70" s="57"/>
      <c r="CO70" s="57"/>
      <c r="CP70" s="141"/>
      <c r="CQ70" s="171"/>
      <c r="CR70" s="171"/>
      <c r="CS70" s="171"/>
      <c r="CT70" s="171"/>
      <c r="CU70" s="171"/>
      <c r="CV70" s="171"/>
      <c r="CW70" s="171"/>
      <c r="CX70" s="171"/>
      <c r="CY70" s="171"/>
      <c r="CZ70" s="171"/>
      <c r="DA70" s="171"/>
    </row>
    <row r="71" spans="1:105" s="130" customFormat="1" ht="18.75" customHeight="1" x14ac:dyDescent="0.2">
      <c r="A71" s="137" t="s">
        <v>61</v>
      </c>
      <c r="B71" s="158"/>
      <c r="C71" s="159" t="s">
        <v>155</v>
      </c>
      <c r="D71" s="101">
        <v>72</v>
      </c>
      <c r="E71" s="89"/>
      <c r="F71" s="71">
        <v>72</v>
      </c>
      <c r="G71" s="69"/>
      <c r="H71" s="69"/>
      <c r="I71" s="69">
        <v>72</v>
      </c>
      <c r="J71" s="69"/>
      <c r="K71" s="69"/>
      <c r="L71" s="132"/>
      <c r="M71" s="146"/>
      <c r="N71" s="147"/>
      <c r="O71" s="147"/>
      <c r="P71" s="147"/>
      <c r="Q71" s="147"/>
      <c r="R71" s="147"/>
      <c r="S71" s="147"/>
      <c r="T71" s="147"/>
      <c r="U71" s="147"/>
      <c r="V71" s="146"/>
      <c r="W71" s="147"/>
      <c r="X71" s="147"/>
      <c r="Y71" s="69"/>
      <c r="Z71" s="69"/>
      <c r="AA71" s="69"/>
      <c r="AB71" s="69"/>
      <c r="AC71" s="69"/>
      <c r="AD71" s="69"/>
      <c r="AE71" s="133"/>
      <c r="AF71" s="69"/>
      <c r="AG71" s="69"/>
      <c r="AH71" s="69"/>
      <c r="AI71" s="69"/>
      <c r="AJ71" s="69"/>
      <c r="AK71" s="69"/>
      <c r="AL71" s="69"/>
      <c r="AM71" s="69"/>
      <c r="AN71" s="69"/>
      <c r="AO71" s="133">
        <v>72</v>
      </c>
      <c r="AP71" s="69"/>
      <c r="AQ71" s="69"/>
      <c r="AR71" s="69"/>
      <c r="AS71" s="149"/>
      <c r="AT71" s="149">
        <v>72</v>
      </c>
      <c r="AU71" s="149"/>
      <c r="AV71" s="149"/>
      <c r="AW71" s="69"/>
      <c r="AX71" s="69"/>
      <c r="AY71" s="205" t="s">
        <v>154</v>
      </c>
      <c r="AZ71" s="132"/>
      <c r="BA71" s="69"/>
      <c r="BB71" s="69"/>
      <c r="BC71" s="69"/>
      <c r="BD71" s="69"/>
      <c r="BE71" s="69"/>
      <c r="BF71" s="69"/>
      <c r="BG71" s="69"/>
      <c r="BH71" s="69"/>
      <c r="BI71" s="69"/>
      <c r="BJ71" s="132"/>
      <c r="BK71" s="69"/>
      <c r="BL71" s="69"/>
      <c r="BM71" s="69"/>
      <c r="BN71" s="69"/>
      <c r="BO71" s="69"/>
      <c r="BP71" s="69"/>
      <c r="BQ71" s="69"/>
      <c r="BR71" s="57"/>
      <c r="BS71" s="57"/>
      <c r="BT71" s="68"/>
      <c r="BU71" s="52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132"/>
      <c r="CG71" s="69"/>
      <c r="CH71" s="69"/>
      <c r="CI71" s="69"/>
      <c r="CJ71" s="69"/>
      <c r="CK71" s="69"/>
      <c r="CL71" s="69"/>
      <c r="CM71" s="69"/>
      <c r="CN71" s="57"/>
      <c r="CO71" s="57"/>
      <c r="CP71" s="141"/>
      <c r="CQ71" s="171"/>
      <c r="CR71" s="171"/>
      <c r="CS71" s="171"/>
      <c r="CT71" s="171"/>
      <c r="CU71" s="171"/>
      <c r="CV71" s="171"/>
      <c r="CW71" s="171"/>
      <c r="CX71" s="171"/>
      <c r="CY71" s="171"/>
      <c r="CZ71" s="171"/>
      <c r="DA71" s="171"/>
    </row>
    <row r="72" spans="1:105" s="130" customFormat="1" ht="18.75" customHeight="1" x14ac:dyDescent="0.2">
      <c r="A72" s="160" t="s">
        <v>152</v>
      </c>
      <c r="B72" s="161"/>
      <c r="C72" s="69" t="s">
        <v>153</v>
      </c>
      <c r="D72" s="101">
        <v>72</v>
      </c>
      <c r="E72" s="89"/>
      <c r="F72" s="71">
        <v>72</v>
      </c>
      <c r="G72" s="69"/>
      <c r="H72" s="69"/>
      <c r="I72" s="69">
        <v>72</v>
      </c>
      <c r="J72" s="69"/>
      <c r="K72" s="69"/>
      <c r="L72" s="132"/>
      <c r="M72" s="146"/>
      <c r="N72" s="147"/>
      <c r="O72" s="147"/>
      <c r="P72" s="147"/>
      <c r="Q72" s="147"/>
      <c r="R72" s="147"/>
      <c r="S72" s="147"/>
      <c r="T72" s="147"/>
      <c r="U72" s="147"/>
      <c r="V72" s="146"/>
      <c r="W72" s="147"/>
      <c r="X72" s="147"/>
      <c r="Y72" s="69"/>
      <c r="Z72" s="69"/>
      <c r="AA72" s="69"/>
      <c r="AB72" s="69"/>
      <c r="AC72" s="69"/>
      <c r="AD72" s="69"/>
      <c r="AE72" s="133"/>
      <c r="AF72" s="69"/>
      <c r="AG72" s="69"/>
      <c r="AH72" s="69"/>
      <c r="AI72" s="69"/>
      <c r="AJ72" s="69"/>
      <c r="AK72" s="69"/>
      <c r="AL72" s="69"/>
      <c r="AM72" s="69"/>
      <c r="AN72" s="69"/>
      <c r="AO72" s="133">
        <v>72</v>
      </c>
      <c r="AP72" s="69"/>
      <c r="AQ72" s="69"/>
      <c r="AR72" s="69"/>
      <c r="AS72" s="149"/>
      <c r="AT72" s="149">
        <v>72</v>
      </c>
      <c r="AU72" s="149"/>
      <c r="AV72" s="149"/>
      <c r="AW72" s="69"/>
      <c r="AX72" s="69"/>
      <c r="AY72" s="205" t="s">
        <v>78</v>
      </c>
      <c r="AZ72" s="132"/>
      <c r="BA72" s="69"/>
      <c r="BB72" s="69"/>
      <c r="BC72" s="69"/>
      <c r="BD72" s="69"/>
      <c r="BE72" s="69"/>
      <c r="BF72" s="69"/>
      <c r="BG72" s="69"/>
      <c r="BH72" s="69"/>
      <c r="BI72" s="69"/>
      <c r="BJ72" s="132"/>
      <c r="BK72" s="69"/>
      <c r="BL72" s="69"/>
      <c r="BM72" s="69"/>
      <c r="BN72" s="69"/>
      <c r="BO72" s="69"/>
      <c r="BP72" s="69"/>
      <c r="BQ72" s="69"/>
      <c r="BR72" s="57"/>
      <c r="BS72" s="57"/>
      <c r="BT72" s="68"/>
      <c r="BU72" s="52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132"/>
      <c r="CG72" s="69"/>
      <c r="CH72" s="69"/>
      <c r="CI72" s="69"/>
      <c r="CJ72" s="69"/>
      <c r="CK72" s="69"/>
      <c r="CL72" s="69"/>
      <c r="CM72" s="69"/>
      <c r="CN72" s="57"/>
      <c r="CO72" s="57"/>
      <c r="CP72" s="141"/>
      <c r="CQ72" s="171"/>
      <c r="CR72" s="171"/>
      <c r="CS72" s="171"/>
      <c r="CT72" s="171"/>
      <c r="CU72" s="171"/>
      <c r="CV72" s="171"/>
      <c r="CW72" s="171"/>
      <c r="CX72" s="171"/>
      <c r="CY72" s="171"/>
      <c r="CZ72" s="171"/>
      <c r="DA72" s="171"/>
    </row>
    <row r="73" spans="1:105" s="130" customFormat="1" ht="21.75" customHeight="1" x14ac:dyDescent="0.2">
      <c r="A73" s="160"/>
      <c r="B73" s="161" t="s">
        <v>142</v>
      </c>
      <c r="C73" s="69" t="s">
        <v>147</v>
      </c>
      <c r="D73" s="101">
        <f>M73+V73+AE73+AO73+AZ73+BJ73+BU73+CF73</f>
        <v>144</v>
      </c>
      <c r="E73" s="89"/>
      <c r="F73" s="71">
        <v>144</v>
      </c>
      <c r="G73" s="69"/>
      <c r="H73" s="69"/>
      <c r="I73" s="69">
        <v>144</v>
      </c>
      <c r="J73" s="69"/>
      <c r="K73" s="69"/>
      <c r="L73" s="132">
        <v>144</v>
      </c>
      <c r="M73" s="146"/>
      <c r="N73" s="147"/>
      <c r="O73" s="147"/>
      <c r="P73" s="147"/>
      <c r="Q73" s="147"/>
      <c r="R73" s="147"/>
      <c r="S73" s="147"/>
      <c r="T73" s="147"/>
      <c r="U73" s="147"/>
      <c r="V73" s="146"/>
      <c r="W73" s="147"/>
      <c r="X73" s="147"/>
      <c r="Y73" s="69"/>
      <c r="Z73" s="69"/>
      <c r="AA73" s="69"/>
      <c r="AB73" s="69"/>
      <c r="AC73" s="69"/>
      <c r="AD73" s="69"/>
      <c r="AE73" s="133"/>
      <c r="AF73" s="69"/>
      <c r="AG73" s="69"/>
      <c r="AH73" s="69"/>
      <c r="AI73" s="69"/>
      <c r="AJ73" s="69"/>
      <c r="AK73" s="69"/>
      <c r="AL73" s="69"/>
      <c r="AM73" s="69"/>
      <c r="AN73" s="69"/>
      <c r="AO73" s="133"/>
      <c r="AP73" s="69"/>
      <c r="AQ73" s="69"/>
      <c r="AR73" s="69"/>
      <c r="AS73" s="149"/>
      <c r="AT73" s="149"/>
      <c r="AU73" s="149"/>
      <c r="AV73" s="149"/>
      <c r="AW73" s="69"/>
      <c r="AX73" s="69"/>
      <c r="AY73" s="69"/>
      <c r="AZ73" s="132"/>
      <c r="BA73" s="69"/>
      <c r="BB73" s="69"/>
      <c r="BC73" s="69"/>
      <c r="BD73" s="69"/>
      <c r="BE73" s="69"/>
      <c r="BF73" s="69"/>
      <c r="BG73" s="69"/>
      <c r="BH73" s="69"/>
      <c r="BI73" s="69"/>
      <c r="BJ73" s="132"/>
      <c r="BK73" s="69"/>
      <c r="BL73" s="69"/>
      <c r="BM73" s="69"/>
      <c r="BN73" s="69"/>
      <c r="BO73" s="69"/>
      <c r="BP73" s="69"/>
      <c r="BQ73" s="69"/>
      <c r="BR73" s="57"/>
      <c r="BS73" s="57"/>
      <c r="BT73" s="68"/>
      <c r="BU73" s="52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132">
        <v>144</v>
      </c>
      <c r="CG73" s="69"/>
      <c r="CH73" s="69"/>
      <c r="CI73" s="69"/>
      <c r="CJ73" s="69"/>
      <c r="CK73" s="69">
        <v>144</v>
      </c>
      <c r="CL73" s="69"/>
      <c r="CM73" s="69"/>
      <c r="CN73" s="57"/>
      <c r="CO73" s="57"/>
      <c r="CP73" s="141"/>
      <c r="CQ73" s="171"/>
      <c r="CR73" s="171"/>
      <c r="CS73" s="171"/>
      <c r="CT73" s="171"/>
      <c r="CU73" s="171"/>
      <c r="CV73" s="171"/>
      <c r="CW73" s="171"/>
      <c r="CX73" s="171"/>
      <c r="CY73" s="171"/>
      <c r="CZ73" s="171"/>
      <c r="DA73" s="171"/>
    </row>
    <row r="74" spans="1:105" ht="21" x14ac:dyDescent="0.25">
      <c r="A74" s="57"/>
      <c r="B74" s="168" t="s">
        <v>68</v>
      </c>
      <c r="C74" s="69" t="s">
        <v>148</v>
      </c>
      <c r="D74" s="101">
        <f>M74+V74+AE74+AO74+AZ74+BJ74+BU74+CF74</f>
        <v>216</v>
      </c>
      <c r="E74" s="111"/>
      <c r="F74" s="106"/>
      <c r="G74" s="20"/>
      <c r="H74" s="20"/>
      <c r="I74" s="20"/>
      <c r="J74" s="20"/>
      <c r="K74" s="20"/>
      <c r="L74" s="21"/>
      <c r="M74" s="116"/>
      <c r="N74" s="38"/>
      <c r="O74" s="38"/>
      <c r="P74" s="38"/>
      <c r="Q74" s="38"/>
      <c r="R74" s="38"/>
      <c r="S74" s="38"/>
      <c r="T74" s="38"/>
      <c r="U74" s="38"/>
      <c r="V74" s="120">
        <v>72</v>
      </c>
      <c r="W74" s="38"/>
      <c r="X74" s="38"/>
      <c r="Y74" s="20"/>
      <c r="Z74" s="20"/>
      <c r="AA74" s="20"/>
      <c r="AB74" s="20"/>
      <c r="AC74" s="20"/>
      <c r="AD74" s="20"/>
      <c r="AE74" s="120">
        <v>36</v>
      </c>
      <c r="AF74" s="20"/>
      <c r="AG74" s="20"/>
      <c r="AH74" s="20"/>
      <c r="AI74" s="20"/>
      <c r="AJ74" s="20"/>
      <c r="AK74" s="20"/>
      <c r="AL74" s="20"/>
      <c r="AM74" s="20"/>
      <c r="AN74" s="20"/>
      <c r="AO74" s="120">
        <v>18</v>
      </c>
      <c r="AP74" s="20"/>
      <c r="AQ74" s="20"/>
      <c r="AR74" s="20"/>
      <c r="AS74" s="39"/>
      <c r="AT74" s="39"/>
      <c r="AU74" s="39"/>
      <c r="AV74" s="39"/>
      <c r="AW74" s="20"/>
      <c r="AX74" s="20"/>
      <c r="AY74" s="20"/>
      <c r="AZ74" s="33">
        <v>18</v>
      </c>
      <c r="BA74" s="20"/>
      <c r="BB74" s="20"/>
      <c r="BC74" s="20"/>
      <c r="BD74" s="20"/>
      <c r="BE74" s="20"/>
      <c r="BF74" s="20"/>
      <c r="BG74" s="20"/>
      <c r="BH74" s="20"/>
      <c r="BI74" s="20"/>
      <c r="BJ74" s="33">
        <v>18</v>
      </c>
      <c r="BK74" s="20"/>
      <c r="BL74" s="20"/>
      <c r="BM74" s="20"/>
      <c r="BN74" s="20"/>
      <c r="BO74" s="20"/>
      <c r="BP74" s="20"/>
      <c r="BQ74" s="20"/>
      <c r="BR74" s="22"/>
      <c r="BS74" s="24"/>
      <c r="BT74" s="24"/>
      <c r="BU74" s="33">
        <v>18</v>
      </c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33">
        <v>36</v>
      </c>
      <c r="CG74" s="22"/>
      <c r="CH74" s="22"/>
      <c r="CI74" s="22"/>
      <c r="CJ74" s="22"/>
      <c r="CK74" s="22"/>
      <c r="CL74" s="22"/>
      <c r="CM74" s="22"/>
      <c r="CN74" s="22"/>
      <c r="CO74" s="24"/>
      <c r="CP74" s="24"/>
    </row>
    <row r="75" spans="1:105" ht="21" x14ac:dyDescent="0.25">
      <c r="A75" s="68" t="s">
        <v>41</v>
      </c>
      <c r="B75" s="72" t="s">
        <v>42</v>
      </c>
      <c r="C75" s="68" t="s">
        <v>149</v>
      </c>
      <c r="D75" s="101">
        <f>M75+V75+AE75+AO75+AZ75+BJ75+BU75+CF75</f>
        <v>216</v>
      </c>
      <c r="E75" s="111"/>
      <c r="F75" s="107"/>
      <c r="G75" s="24"/>
      <c r="H75" s="24"/>
      <c r="I75" s="24"/>
      <c r="J75" s="24"/>
      <c r="K75" s="24"/>
      <c r="L75" s="25"/>
      <c r="M75" s="117"/>
      <c r="N75" s="40"/>
      <c r="O75" s="40"/>
      <c r="P75" s="40"/>
      <c r="Q75" s="40"/>
      <c r="R75" s="40"/>
      <c r="S75" s="40"/>
      <c r="T75" s="40"/>
      <c r="U75" s="40"/>
      <c r="V75" s="121"/>
      <c r="W75" s="40"/>
      <c r="X75" s="40"/>
      <c r="Y75" s="40"/>
      <c r="Z75" s="34"/>
      <c r="AA75" s="34"/>
      <c r="AB75" s="34"/>
      <c r="AC75" s="34"/>
      <c r="AD75" s="34"/>
      <c r="AE75" s="93"/>
      <c r="AF75" s="34"/>
      <c r="AG75" s="34"/>
      <c r="AH75" s="34"/>
      <c r="AI75" s="34"/>
      <c r="AJ75" s="34"/>
      <c r="AK75" s="34"/>
      <c r="AL75" s="34"/>
      <c r="AM75" s="34"/>
      <c r="AN75" s="34"/>
      <c r="AO75" s="93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27"/>
      <c r="BA75" s="34"/>
      <c r="BB75" s="34"/>
      <c r="BC75" s="34"/>
      <c r="BD75" s="34"/>
      <c r="BE75" s="34"/>
      <c r="BF75" s="34"/>
      <c r="BG75" s="34"/>
      <c r="BH75" s="34"/>
      <c r="BI75" s="34"/>
      <c r="BJ75" s="27"/>
      <c r="BK75" s="34"/>
      <c r="BL75" s="34"/>
      <c r="BM75" s="34"/>
      <c r="BN75" s="34"/>
      <c r="BO75" s="34"/>
      <c r="BP75" s="34"/>
      <c r="BQ75" s="34"/>
      <c r="BR75" s="34"/>
      <c r="BS75" s="34"/>
      <c r="BT75" s="35"/>
      <c r="BU75" s="27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7">
        <v>216</v>
      </c>
      <c r="CG75" s="34"/>
      <c r="CH75" s="34"/>
      <c r="CI75" s="34"/>
      <c r="CJ75" s="34"/>
      <c r="CK75" s="34"/>
      <c r="CL75" s="34"/>
      <c r="CM75" s="34"/>
      <c r="CN75" s="34"/>
      <c r="CO75" s="31"/>
      <c r="CP75" s="22"/>
    </row>
    <row r="76" spans="1:105" s="28" customFormat="1" ht="23.25" customHeight="1" x14ac:dyDescent="0.25">
      <c r="A76" s="73"/>
      <c r="B76" s="74" t="s">
        <v>43</v>
      </c>
      <c r="C76" s="52"/>
      <c r="D76" s="101">
        <f>D11+D29+D35+D39+D50+D74+D75</f>
        <v>5940</v>
      </c>
      <c r="E76" s="101">
        <f t="shared" ref="E76:K76" si="46">E11+E29+E35+E39+E50+E73+E74+E75</f>
        <v>108</v>
      </c>
      <c r="F76" s="101">
        <f t="shared" si="46"/>
        <v>5544</v>
      </c>
      <c r="G76" s="101">
        <f t="shared" si="46"/>
        <v>1844</v>
      </c>
      <c r="H76" s="101">
        <f t="shared" si="46"/>
        <v>2529</v>
      </c>
      <c r="I76" s="101">
        <f t="shared" si="46"/>
        <v>864</v>
      </c>
      <c r="J76" s="101">
        <f t="shared" si="46"/>
        <v>20</v>
      </c>
      <c r="K76" s="185">
        <f t="shared" si="46"/>
        <v>246</v>
      </c>
      <c r="L76" s="101">
        <f>L11+L29+L35+L39+L50</f>
        <v>1044</v>
      </c>
      <c r="M76" s="101">
        <f t="shared" ref="M76:AR76" si="47">M11+M29+M35+M39+M50+M73+M74+M75</f>
        <v>612</v>
      </c>
      <c r="N76" s="188">
        <f t="shared" si="47"/>
        <v>338</v>
      </c>
      <c r="O76" s="101">
        <f t="shared" si="47"/>
        <v>0</v>
      </c>
      <c r="P76" s="101">
        <f t="shared" si="47"/>
        <v>0</v>
      </c>
      <c r="Q76" s="187">
        <f t="shared" si="47"/>
        <v>274</v>
      </c>
      <c r="R76" s="185">
        <f t="shared" si="47"/>
        <v>0</v>
      </c>
      <c r="S76" s="184">
        <f t="shared" si="47"/>
        <v>0</v>
      </c>
      <c r="T76" s="186">
        <f t="shared" si="47"/>
        <v>0</v>
      </c>
      <c r="U76" s="101">
        <f t="shared" si="47"/>
        <v>0</v>
      </c>
      <c r="V76" s="101">
        <f t="shared" si="47"/>
        <v>864</v>
      </c>
      <c r="W76" s="188">
        <f t="shared" si="47"/>
        <v>423</v>
      </c>
      <c r="X76" s="101">
        <f t="shared" si="47"/>
        <v>0</v>
      </c>
      <c r="Y76" s="101">
        <f t="shared" si="47"/>
        <v>0</v>
      </c>
      <c r="Z76" s="187">
        <f t="shared" si="47"/>
        <v>333</v>
      </c>
      <c r="AA76" s="185">
        <f t="shared" si="47"/>
        <v>0</v>
      </c>
      <c r="AB76" s="184">
        <f t="shared" si="47"/>
        <v>36</v>
      </c>
      <c r="AC76" s="186">
        <f t="shared" si="47"/>
        <v>72</v>
      </c>
      <c r="AD76" s="101">
        <f t="shared" si="47"/>
        <v>0</v>
      </c>
      <c r="AE76" s="101">
        <f t="shared" si="47"/>
        <v>612</v>
      </c>
      <c r="AF76" s="188">
        <f t="shared" si="47"/>
        <v>159</v>
      </c>
      <c r="AG76" s="101">
        <f t="shared" si="47"/>
        <v>0</v>
      </c>
      <c r="AH76" s="101">
        <f t="shared" si="47"/>
        <v>0</v>
      </c>
      <c r="AI76" s="187">
        <f t="shared" si="47"/>
        <v>386</v>
      </c>
      <c r="AJ76" s="187">
        <f t="shared" si="47"/>
        <v>0</v>
      </c>
      <c r="AK76" s="185">
        <f t="shared" si="47"/>
        <v>31</v>
      </c>
      <c r="AL76" s="184">
        <f t="shared" si="47"/>
        <v>0</v>
      </c>
      <c r="AM76" s="186">
        <f t="shared" si="47"/>
        <v>36</v>
      </c>
      <c r="AN76" s="101">
        <f t="shared" si="47"/>
        <v>0</v>
      </c>
      <c r="AO76" s="101">
        <f t="shared" si="47"/>
        <v>882</v>
      </c>
      <c r="AP76" s="188">
        <f t="shared" si="47"/>
        <v>241</v>
      </c>
      <c r="AQ76" s="101">
        <f t="shared" si="47"/>
        <v>0</v>
      </c>
      <c r="AR76" s="101">
        <f t="shared" si="47"/>
        <v>0</v>
      </c>
      <c r="AS76" s="187">
        <f t="shared" ref="AS76:BX76" si="48">AS11+AS29+AS35+AS39+AS50+AS73+AS74+AS75</f>
        <v>431</v>
      </c>
      <c r="AT76" s="187">
        <f t="shared" si="48"/>
        <v>144</v>
      </c>
      <c r="AU76" s="187">
        <f t="shared" si="48"/>
        <v>0</v>
      </c>
      <c r="AV76" s="185" t="e">
        <f t="shared" si="48"/>
        <v>#REF!</v>
      </c>
      <c r="AW76" s="184">
        <f t="shared" si="48"/>
        <v>6</v>
      </c>
      <c r="AX76" s="186" t="e">
        <f t="shared" si="48"/>
        <v>#REF!</v>
      </c>
      <c r="AY76" s="101">
        <f t="shared" si="48"/>
        <v>0</v>
      </c>
      <c r="AZ76" s="101" t="e">
        <f t="shared" si="48"/>
        <v>#REF!</v>
      </c>
      <c r="BA76" s="188" t="e">
        <f t="shared" si="48"/>
        <v>#REF!</v>
      </c>
      <c r="BB76" s="101" t="e">
        <f t="shared" si="48"/>
        <v>#REF!</v>
      </c>
      <c r="BC76" s="101" t="e">
        <f t="shared" si="48"/>
        <v>#REF!</v>
      </c>
      <c r="BD76" s="187" t="e">
        <f t="shared" si="48"/>
        <v>#REF!</v>
      </c>
      <c r="BE76" s="187">
        <f t="shared" si="48"/>
        <v>108</v>
      </c>
      <c r="BF76" s="185" t="e">
        <f t="shared" si="48"/>
        <v>#REF!</v>
      </c>
      <c r="BG76" s="184">
        <f t="shared" si="48"/>
        <v>12</v>
      </c>
      <c r="BH76" s="101" t="e">
        <f t="shared" si="48"/>
        <v>#REF!</v>
      </c>
      <c r="BI76" s="101" t="e">
        <f t="shared" si="48"/>
        <v>#REF!</v>
      </c>
      <c r="BJ76" s="101" t="e">
        <f t="shared" si="48"/>
        <v>#REF!</v>
      </c>
      <c r="BK76" s="188" t="e">
        <f t="shared" si="48"/>
        <v>#REF!</v>
      </c>
      <c r="BL76" s="101" t="e">
        <f t="shared" si="48"/>
        <v>#REF!</v>
      </c>
      <c r="BM76" s="101" t="e">
        <f t="shared" si="48"/>
        <v>#REF!</v>
      </c>
      <c r="BN76" s="187" t="e">
        <f t="shared" si="48"/>
        <v>#REF!</v>
      </c>
      <c r="BO76" s="187">
        <f t="shared" si="48"/>
        <v>36</v>
      </c>
      <c r="BP76" s="187">
        <f t="shared" si="48"/>
        <v>0</v>
      </c>
      <c r="BQ76" s="185" t="e">
        <f t="shared" si="48"/>
        <v>#REF!</v>
      </c>
      <c r="BR76" s="184" t="e">
        <f t="shared" si="48"/>
        <v>#REF!</v>
      </c>
      <c r="BS76" s="101" t="e">
        <f t="shared" si="48"/>
        <v>#REF!</v>
      </c>
      <c r="BT76" s="101" t="e">
        <f t="shared" si="48"/>
        <v>#REF!</v>
      </c>
      <c r="BU76" s="101" t="e">
        <f t="shared" si="48"/>
        <v>#REF!</v>
      </c>
      <c r="BV76" s="188" t="e">
        <f t="shared" si="48"/>
        <v>#REF!</v>
      </c>
      <c r="BW76" s="101" t="e">
        <f t="shared" si="48"/>
        <v>#REF!</v>
      </c>
      <c r="BX76" s="101" t="e">
        <f t="shared" si="48"/>
        <v>#REF!</v>
      </c>
      <c r="BY76" s="187" t="e">
        <f t="shared" ref="BY76:DD76" si="49">BY11+BY29+BY35+BY39+BY50+BY73+BY74+BY75</f>
        <v>#REF!</v>
      </c>
      <c r="BZ76" s="187">
        <f t="shared" si="49"/>
        <v>108</v>
      </c>
      <c r="CA76" s="185" t="e">
        <f t="shared" si="49"/>
        <v>#REF!</v>
      </c>
      <c r="CB76" s="188">
        <f t="shared" si="49"/>
        <v>20</v>
      </c>
      <c r="CC76" s="184" t="e">
        <f t="shared" si="49"/>
        <v>#REF!</v>
      </c>
      <c r="CD76" s="101" t="e">
        <f t="shared" si="49"/>
        <v>#REF!</v>
      </c>
      <c r="CE76" s="101" t="e">
        <f t="shared" si="49"/>
        <v>#REF!</v>
      </c>
      <c r="CF76" s="101">
        <f>CF50+CF73+CF74+CF75</f>
        <v>864</v>
      </c>
      <c r="CG76" s="101">
        <f t="shared" ref="CG76:CO76" si="50">CG50+CG73+CG74+CG75</f>
        <v>74</v>
      </c>
      <c r="CH76" s="101">
        <f t="shared" si="50"/>
        <v>0</v>
      </c>
      <c r="CI76" s="101">
        <f t="shared" si="50"/>
        <v>0</v>
      </c>
      <c r="CJ76" s="101">
        <f t="shared" si="50"/>
        <v>162</v>
      </c>
      <c r="CK76" s="101">
        <f t="shared" si="50"/>
        <v>324</v>
      </c>
      <c r="CL76" s="101">
        <f t="shared" si="50"/>
        <v>34</v>
      </c>
      <c r="CM76" s="101">
        <f t="shared" si="50"/>
        <v>0</v>
      </c>
      <c r="CN76" s="101">
        <f t="shared" si="50"/>
        <v>18</v>
      </c>
      <c r="CO76" s="101">
        <f t="shared" si="50"/>
        <v>36</v>
      </c>
      <c r="CP76" s="101" t="e">
        <f>CP11+CP29+CP35+CP39+CP50+CP73+CP74+CP75</f>
        <v>#REF!</v>
      </c>
      <c r="CQ76" s="170"/>
      <c r="CR76" s="170"/>
      <c r="CS76" s="170"/>
      <c r="CT76" s="170"/>
      <c r="CU76" s="170"/>
      <c r="CV76" s="170"/>
      <c r="CW76" s="170"/>
      <c r="CX76" s="170"/>
      <c r="CY76" s="170"/>
      <c r="CZ76" s="170"/>
      <c r="DA76" s="170"/>
    </row>
    <row r="77" spans="1:105" ht="23.25" customHeight="1" x14ac:dyDescent="0.25">
      <c r="A77" s="273" t="s">
        <v>22</v>
      </c>
      <c r="B77" s="273"/>
      <c r="C77" s="63" t="s">
        <v>73</v>
      </c>
      <c r="D77" s="167">
        <f>D11+D29+D35+D39+D52+D54+D55+D56+D63+D67+D70</f>
        <v>4694</v>
      </c>
      <c r="E77" s="167">
        <f>E11+E29+E35+E39+E50</f>
        <v>108</v>
      </c>
      <c r="F77" s="167">
        <f>F11+F29+F35+F39+F52+F54+F55+F56+F63+F67+F70</f>
        <v>4592</v>
      </c>
      <c r="G77" s="167">
        <f>G11+G29+G35+G39+G52+G54+G55+G56+G63+G67+G70</f>
        <v>1810</v>
      </c>
      <c r="H77" s="167">
        <f>H11+H29+H35+H39+H52+H54+H55+H56+H63+H67+H70</f>
        <v>2481</v>
      </c>
      <c r="I77" s="167"/>
      <c r="J77" s="167"/>
      <c r="K77" s="167">
        <f t="shared" ref="K77:AI77" si="51">K11+K29+K35+K39+K52+K54+K55+K56+K63+K67+K70</f>
        <v>240</v>
      </c>
      <c r="L77" s="167">
        <f t="shared" si="51"/>
        <v>792</v>
      </c>
      <c r="M77" s="167">
        <f t="shared" si="51"/>
        <v>612</v>
      </c>
      <c r="N77" s="167">
        <f t="shared" si="51"/>
        <v>338</v>
      </c>
      <c r="O77" s="167">
        <f t="shared" si="51"/>
        <v>0</v>
      </c>
      <c r="P77" s="167">
        <f t="shared" si="51"/>
        <v>0</v>
      </c>
      <c r="Q77" s="167">
        <f t="shared" si="51"/>
        <v>274</v>
      </c>
      <c r="R77" s="167">
        <f t="shared" si="51"/>
        <v>0</v>
      </c>
      <c r="S77" s="167">
        <f t="shared" si="51"/>
        <v>0</v>
      </c>
      <c r="T77" s="167">
        <f t="shared" si="51"/>
        <v>0</v>
      </c>
      <c r="U77" s="167">
        <f t="shared" si="51"/>
        <v>0</v>
      </c>
      <c r="V77" s="167">
        <f t="shared" si="51"/>
        <v>792</v>
      </c>
      <c r="W77" s="167">
        <f t="shared" si="51"/>
        <v>423</v>
      </c>
      <c r="X77" s="167">
        <f t="shared" si="51"/>
        <v>0</v>
      </c>
      <c r="Y77" s="167">
        <f t="shared" si="51"/>
        <v>0</v>
      </c>
      <c r="Z77" s="167">
        <f t="shared" si="51"/>
        <v>333</v>
      </c>
      <c r="AA77" s="167">
        <f t="shared" si="51"/>
        <v>0</v>
      </c>
      <c r="AB77" s="167">
        <f t="shared" si="51"/>
        <v>36</v>
      </c>
      <c r="AC77" s="167">
        <f t="shared" si="51"/>
        <v>72</v>
      </c>
      <c r="AD77" s="167">
        <f t="shared" si="51"/>
        <v>0</v>
      </c>
      <c r="AE77" s="167">
        <f t="shared" si="51"/>
        <v>576</v>
      </c>
      <c r="AF77" s="167">
        <f t="shared" si="51"/>
        <v>159</v>
      </c>
      <c r="AG77" s="167">
        <f t="shared" si="51"/>
        <v>0</v>
      </c>
      <c r="AH77" s="167">
        <f t="shared" si="51"/>
        <v>0</v>
      </c>
      <c r="AI77" s="167">
        <f t="shared" si="51"/>
        <v>386</v>
      </c>
      <c r="AJ77" s="167"/>
      <c r="AK77" s="167">
        <f t="shared" ref="AK77:AS77" si="52">AK11+AK29+AK35+AK39+AK52+AK54+AK55+AK56+AK63+AK67+AK70</f>
        <v>31</v>
      </c>
      <c r="AL77" s="167">
        <f t="shared" si="52"/>
        <v>0</v>
      </c>
      <c r="AM77" s="167">
        <f t="shared" si="52"/>
        <v>36</v>
      </c>
      <c r="AN77" s="167">
        <f t="shared" si="52"/>
        <v>0</v>
      </c>
      <c r="AO77" s="167">
        <f t="shared" si="52"/>
        <v>720</v>
      </c>
      <c r="AP77" s="167">
        <f t="shared" si="52"/>
        <v>241</v>
      </c>
      <c r="AQ77" s="167">
        <f t="shared" si="52"/>
        <v>0</v>
      </c>
      <c r="AR77" s="167">
        <f t="shared" si="52"/>
        <v>0</v>
      </c>
      <c r="AS77" s="167">
        <f t="shared" si="52"/>
        <v>431</v>
      </c>
      <c r="AT77" s="167"/>
      <c r="AU77" s="167"/>
      <c r="AV77" s="167" t="e">
        <f>AV11+AV29+AV35+AV39+AV52+AV54+AV55+AV56+AV63+AV67+AV70</f>
        <v>#REF!</v>
      </c>
      <c r="AW77" s="167">
        <f>AW11+AW29+AW35+AW39+AW52+AW54+AW55+AW56+AW63+AW67+AW70</f>
        <v>6</v>
      </c>
      <c r="AX77" s="167" t="e">
        <f>AX11+AX29+AX35+AX39+AX52+AX54+AX55+AX56+AX63+AX67+AX70</f>
        <v>#REF!</v>
      </c>
      <c r="AY77" s="167">
        <v>0</v>
      </c>
      <c r="AZ77" s="167" t="e">
        <f>AZ11+AZ29+AZ35+AZ39+AZ52+AZ54+AZ55+AZ56+AZ63+AZ67+AZ70</f>
        <v>#REF!</v>
      </c>
      <c r="BA77" s="167" t="e">
        <f>BA11+BA29+BA35+BA39+BA52+BA54+BA55+BA56+BA63+BA67+BA70</f>
        <v>#REF!</v>
      </c>
      <c r="BB77" s="167" t="e">
        <f>BB11+BB29+BB35+BB39+BB52+BB54+BB55+BB56+BB63+BB67+BB70</f>
        <v>#REF!</v>
      </c>
      <c r="BC77" s="167" t="e">
        <f>BC11+BC29+BC35+BC39+BC52+BC54+BC55+BC56+BC63+BC67+BC70</f>
        <v>#REF!</v>
      </c>
      <c r="BD77" s="167" t="e">
        <f>BD11+BD29+BD35+BD39+BD52+BD54+BD55+BD56+BD63+BD67+BD70</f>
        <v>#REF!</v>
      </c>
      <c r="BE77" s="167"/>
      <c r="BF77" s="167" t="e">
        <f>BF11+BF29+BF35+BF39+BF52+BF54+BF55+BF56+BF63+BF67+BF70</f>
        <v>#REF!</v>
      </c>
      <c r="BG77" s="167">
        <f>BG11+BG29+BG35+BG39+BG52+BG54+BG55+BG56+BG63+BG67+BG70</f>
        <v>6</v>
      </c>
      <c r="BH77" s="167" t="e">
        <f>BH11+BH29+BH35+BH39+BH52+BH54+BH55+BH56+BH63+BH67+BH70</f>
        <v>#REF!</v>
      </c>
      <c r="BI77" s="167">
        <v>0</v>
      </c>
      <c r="BJ77" s="167" t="e">
        <f>BJ11+BJ29+BJ35+BJ39+BJ52+BJ54+BJ55+BJ56+BJ63+BJ67+BJ70</f>
        <v>#REF!</v>
      </c>
      <c r="BK77" s="167" t="e">
        <f>BK11+BK29+BK35+BK39+BK52+BK54+BK55+BK56+BK63+BK67+BK70</f>
        <v>#REF!</v>
      </c>
      <c r="BL77" s="167" t="e">
        <f>BL11+BL29+BL35+BL39+BL52+BL54+BL55+BL56+BL63+BL67+BL70</f>
        <v>#REF!</v>
      </c>
      <c r="BM77" s="167" t="e">
        <f>BM11+BM29+BM35+BM39+BM52+BM54+BM55+BM56+BM63+BM67+BM70</f>
        <v>#REF!</v>
      </c>
      <c r="BN77" s="167" t="e">
        <f>BN11+BN29+BN35+BN39+BN52+BN54+BN55+BN56+BN63+BN67+BN70</f>
        <v>#REF!</v>
      </c>
      <c r="BO77" s="167"/>
      <c r="BP77" s="167"/>
      <c r="BQ77" s="167" t="e">
        <f>BQ11+BQ29+BQ35+BQ39+BQ52+BQ54+BQ55+BQ56+BQ63+BQ67+BQ70</f>
        <v>#REF!</v>
      </c>
      <c r="BR77" s="167" t="e">
        <f>BR11+BR29+BR35+BR39+BR52+BR54+BR55+BR56+BR63+BR67+BR70</f>
        <v>#REF!</v>
      </c>
      <c r="BS77" s="167" t="e">
        <f>BS11+BS29+BS35+BS39+BS52+BS54+BS55+BS56+BS63+BS67+BS70</f>
        <v>#REF!</v>
      </c>
      <c r="BT77" s="167">
        <v>0</v>
      </c>
      <c r="BU77" s="167" t="e">
        <f>BU11+BU29+BU35+BU39+BU52+BU54+BU55+BU56+BU63+BU67+BU70</f>
        <v>#REF!</v>
      </c>
      <c r="BV77" s="167" t="e">
        <f>BV11+BV29+BV35+BV39+BV52+BV54+BV55+BV56+BV63+BV67+BV70</f>
        <v>#REF!</v>
      </c>
      <c r="BW77" s="167" t="e">
        <f>BW11+BW29+BW35+BW39+BW52+BW54+BW55+BW56+BW63+BW67+BW70</f>
        <v>#REF!</v>
      </c>
      <c r="BX77" s="167" t="e">
        <f>BX11+BX29+BX35+BX39+BX52+BX54+BX55+BX56+BX63+BX67+BX70</f>
        <v>#REF!</v>
      </c>
      <c r="BY77" s="167" t="e">
        <f>BY11+BY29+BY35+BY39+BY52+BY54+BY55+BY56+BY63+BY67+BY70</f>
        <v>#REF!</v>
      </c>
      <c r="BZ77" s="167"/>
      <c r="CA77" s="167" t="e">
        <f>CA11+CA29+CA35+CA39+CA52+CA54+CA55+CA56+CA63+CA67+CA70</f>
        <v>#REF!</v>
      </c>
      <c r="CB77" s="167"/>
      <c r="CC77" s="167" t="e">
        <f>CC11+CC29+CC35+CC39+CC52+CC54+CC55+CC56+CC63+CC67+CC70</f>
        <v>#REF!</v>
      </c>
      <c r="CD77" s="167" t="e">
        <f>CD11+CD29+CD35+CD39+CD52+CD54+CD55+CD56+CD63+CD67+CD70</f>
        <v>#REF!</v>
      </c>
      <c r="CE77" s="167">
        <v>0</v>
      </c>
      <c r="CF77" s="167" t="e">
        <f>CF11+CF29+CF35+CF39+CF52+CF54+CF55+CF56+CF63+CF67+CF70</f>
        <v>#REF!</v>
      </c>
      <c r="CG77" s="167" t="e">
        <f>CG11+CG29+CG35+CG39+CG52+CG54+CG55+CG56+CG63+CG67+CG70</f>
        <v>#REF!</v>
      </c>
      <c r="CH77" s="167" t="e">
        <f>CH11+CH29+CH35+CH39+CH52+CH54+CH55+CH56+CH63+CH67+CH70</f>
        <v>#REF!</v>
      </c>
      <c r="CI77" s="167" t="e">
        <f>CI11+CI29+CI35+CI39+CI52+CI54+CI55+CI56+CI63+CI67+CI70</f>
        <v>#REF!</v>
      </c>
      <c r="CJ77" s="167" t="e">
        <f>CJ11+CJ29+CJ35+CJ39+CJ52+CJ54+CJ55+CJ56+CJ63+CJ67+CJ70</f>
        <v>#REF!</v>
      </c>
      <c r="CK77" s="167"/>
      <c r="CL77" s="167" t="e">
        <f>CL11+CL29+CL35+CL39+CL52+CL54+CL55+CL56+CL63+CL67+CL70</f>
        <v>#REF!</v>
      </c>
      <c r="CM77" s="167"/>
      <c r="CN77" s="167" t="e">
        <f>CN11+CN29+CN35+CN39+CN52+CN54+CN55+CN56+CN63+CN67+CN70</f>
        <v>#REF!</v>
      </c>
      <c r="CO77" s="167" t="e">
        <f>CO11+CO29+CO35+CO39+CO52+CO54+CO55+CO56+CO63+CO67+CO70</f>
        <v>#REF!</v>
      </c>
      <c r="CP77" s="167">
        <v>0</v>
      </c>
    </row>
    <row r="78" spans="1:105" ht="25.5" customHeight="1" x14ac:dyDescent="0.25">
      <c r="A78" s="274"/>
      <c r="B78" s="274"/>
      <c r="C78" s="65" t="s">
        <v>74</v>
      </c>
      <c r="D78" s="108">
        <f>D64+D71</f>
        <v>108</v>
      </c>
      <c r="E78" s="108">
        <f t="shared" ref="E78" si="53">E59+E64+E71</f>
        <v>0</v>
      </c>
      <c r="F78" s="108">
        <f>F59+F64+F71</f>
        <v>144</v>
      </c>
      <c r="G78" s="108">
        <f t="shared" ref="G78:CA78" si="54">G59+G64+G71</f>
        <v>0</v>
      </c>
      <c r="H78" s="108">
        <f t="shared" si="54"/>
        <v>0</v>
      </c>
      <c r="I78" s="108"/>
      <c r="J78" s="108"/>
      <c r="K78" s="108">
        <f t="shared" si="54"/>
        <v>0</v>
      </c>
      <c r="L78" s="108">
        <f t="shared" si="54"/>
        <v>36</v>
      </c>
      <c r="M78" s="108">
        <f t="shared" si="54"/>
        <v>0</v>
      </c>
      <c r="N78" s="108">
        <f t="shared" si="54"/>
        <v>0</v>
      </c>
      <c r="O78" s="108">
        <f t="shared" si="54"/>
        <v>0</v>
      </c>
      <c r="P78" s="108">
        <f t="shared" si="54"/>
        <v>0</v>
      </c>
      <c r="Q78" s="108">
        <f t="shared" si="54"/>
        <v>0</v>
      </c>
      <c r="R78" s="108">
        <f t="shared" si="54"/>
        <v>0</v>
      </c>
      <c r="S78" s="108">
        <f t="shared" si="54"/>
        <v>0</v>
      </c>
      <c r="T78" s="108">
        <f t="shared" si="54"/>
        <v>0</v>
      </c>
      <c r="U78" s="108">
        <f t="shared" si="54"/>
        <v>0</v>
      </c>
      <c r="V78" s="108">
        <f t="shared" si="54"/>
        <v>0</v>
      </c>
      <c r="W78" s="108">
        <f t="shared" si="54"/>
        <v>0</v>
      </c>
      <c r="X78" s="108">
        <f t="shared" si="54"/>
        <v>0</v>
      </c>
      <c r="Y78" s="108">
        <f t="shared" si="54"/>
        <v>0</v>
      </c>
      <c r="Z78" s="108">
        <f t="shared" si="54"/>
        <v>0</v>
      </c>
      <c r="AA78" s="108">
        <f t="shared" si="54"/>
        <v>0</v>
      </c>
      <c r="AB78" s="108">
        <f t="shared" si="54"/>
        <v>0</v>
      </c>
      <c r="AC78" s="108">
        <f t="shared" si="54"/>
        <v>0</v>
      </c>
      <c r="AD78" s="108">
        <f t="shared" si="54"/>
        <v>0</v>
      </c>
      <c r="AE78" s="108">
        <f t="shared" si="54"/>
        <v>0</v>
      </c>
      <c r="AF78" s="108">
        <f t="shared" si="54"/>
        <v>0</v>
      </c>
      <c r="AG78" s="108">
        <f t="shared" si="54"/>
        <v>0</v>
      </c>
      <c r="AH78" s="108">
        <f t="shared" si="54"/>
        <v>0</v>
      </c>
      <c r="AI78" s="108">
        <f t="shared" si="54"/>
        <v>0</v>
      </c>
      <c r="AJ78" s="108"/>
      <c r="AK78" s="108">
        <f t="shared" si="54"/>
        <v>0</v>
      </c>
      <c r="AL78" s="108">
        <f t="shared" si="54"/>
        <v>0</v>
      </c>
      <c r="AM78" s="108">
        <f t="shared" si="54"/>
        <v>0</v>
      </c>
      <c r="AN78" s="108">
        <v>0</v>
      </c>
      <c r="AO78" s="108">
        <f t="shared" si="54"/>
        <v>72</v>
      </c>
      <c r="AP78" s="108">
        <f t="shared" si="54"/>
        <v>0</v>
      </c>
      <c r="AQ78" s="108">
        <f t="shared" si="54"/>
        <v>0</v>
      </c>
      <c r="AR78" s="108">
        <f t="shared" si="54"/>
        <v>0</v>
      </c>
      <c r="AS78" s="108">
        <f t="shared" si="54"/>
        <v>0</v>
      </c>
      <c r="AT78" s="108"/>
      <c r="AU78" s="108"/>
      <c r="AV78" s="108">
        <f t="shared" si="54"/>
        <v>0</v>
      </c>
      <c r="AW78" s="108">
        <f t="shared" si="54"/>
        <v>0</v>
      </c>
      <c r="AX78" s="108">
        <f t="shared" si="54"/>
        <v>0</v>
      </c>
      <c r="AY78" s="108">
        <v>0</v>
      </c>
      <c r="AZ78" s="108">
        <f t="shared" si="54"/>
        <v>0</v>
      </c>
      <c r="BA78" s="108">
        <f t="shared" si="54"/>
        <v>0</v>
      </c>
      <c r="BB78" s="108">
        <f t="shared" si="54"/>
        <v>0</v>
      </c>
      <c r="BC78" s="108">
        <f t="shared" si="54"/>
        <v>0</v>
      </c>
      <c r="BD78" s="108">
        <f t="shared" si="54"/>
        <v>0</v>
      </c>
      <c r="BE78" s="108"/>
      <c r="BF78" s="108">
        <f t="shared" si="54"/>
        <v>0</v>
      </c>
      <c r="BG78" s="108">
        <f t="shared" si="54"/>
        <v>0</v>
      </c>
      <c r="BH78" s="108">
        <f t="shared" si="54"/>
        <v>0</v>
      </c>
      <c r="BI78" s="108">
        <v>0</v>
      </c>
      <c r="BJ78" s="108">
        <f t="shared" si="54"/>
        <v>36</v>
      </c>
      <c r="BK78" s="108">
        <f t="shared" si="54"/>
        <v>0</v>
      </c>
      <c r="BL78" s="108">
        <f t="shared" si="54"/>
        <v>0</v>
      </c>
      <c r="BM78" s="108">
        <f t="shared" si="54"/>
        <v>0</v>
      </c>
      <c r="BN78" s="108">
        <f t="shared" si="54"/>
        <v>0</v>
      </c>
      <c r="BO78" s="108"/>
      <c r="BP78" s="108"/>
      <c r="BQ78" s="108">
        <f t="shared" si="54"/>
        <v>0</v>
      </c>
      <c r="BR78" s="108">
        <f t="shared" si="54"/>
        <v>0</v>
      </c>
      <c r="BS78" s="108">
        <f t="shared" si="54"/>
        <v>0</v>
      </c>
      <c r="BT78" s="108" t="e">
        <f t="shared" si="54"/>
        <v>#VALUE!</v>
      </c>
      <c r="BU78" s="108">
        <f t="shared" si="54"/>
        <v>0</v>
      </c>
      <c r="BV78" s="108">
        <f t="shared" si="54"/>
        <v>0</v>
      </c>
      <c r="BW78" s="108">
        <f t="shared" si="54"/>
        <v>0</v>
      </c>
      <c r="BX78" s="108">
        <f t="shared" si="54"/>
        <v>0</v>
      </c>
      <c r="BY78" s="108">
        <f t="shared" si="54"/>
        <v>0</v>
      </c>
      <c r="BZ78" s="108"/>
      <c r="CA78" s="108">
        <f t="shared" si="54"/>
        <v>0</v>
      </c>
      <c r="CB78" s="108"/>
      <c r="CC78" s="108">
        <f t="shared" ref="CC78:CP78" si="55">CC59+CC64+CC71</f>
        <v>0</v>
      </c>
      <c r="CD78" s="108">
        <f t="shared" si="55"/>
        <v>0</v>
      </c>
      <c r="CE78" s="108">
        <v>0</v>
      </c>
      <c r="CF78" s="108">
        <f t="shared" si="55"/>
        <v>36</v>
      </c>
      <c r="CG78" s="108">
        <f t="shared" si="55"/>
        <v>0</v>
      </c>
      <c r="CH78" s="108">
        <f t="shared" si="55"/>
        <v>0</v>
      </c>
      <c r="CI78" s="108">
        <f t="shared" si="55"/>
        <v>0</v>
      </c>
      <c r="CJ78" s="108">
        <f t="shared" si="55"/>
        <v>0</v>
      </c>
      <c r="CK78" s="108"/>
      <c r="CL78" s="108">
        <f t="shared" si="55"/>
        <v>0</v>
      </c>
      <c r="CM78" s="108"/>
      <c r="CN78" s="108">
        <f t="shared" si="55"/>
        <v>0</v>
      </c>
      <c r="CO78" s="108">
        <f t="shared" si="55"/>
        <v>0</v>
      </c>
      <c r="CP78" s="26" t="e">
        <f t="shared" si="55"/>
        <v>#VALUE!</v>
      </c>
    </row>
    <row r="79" spans="1:105" ht="24" customHeight="1" x14ac:dyDescent="0.25">
      <c r="A79" s="275" t="s">
        <v>51</v>
      </c>
      <c r="B79" s="275"/>
      <c r="C79" s="65" t="s">
        <v>44</v>
      </c>
      <c r="D79" s="108">
        <f>D57+D58+D59+D60+D61+D65+D68</f>
        <v>396</v>
      </c>
      <c r="E79" s="108">
        <f t="shared" ref="E79" si="56">E57+E58+E61+E65+E68+E73</f>
        <v>0</v>
      </c>
      <c r="F79" s="108">
        <f>F57+F58+F61+F65+F68+F73</f>
        <v>432</v>
      </c>
      <c r="G79" s="108">
        <f t="shared" ref="G79:CA79" si="57">G57+G58+G61+G65+G68+G73</f>
        <v>0</v>
      </c>
      <c r="H79" s="108">
        <f t="shared" si="57"/>
        <v>0</v>
      </c>
      <c r="I79" s="108"/>
      <c r="J79" s="108"/>
      <c r="K79" s="108">
        <f t="shared" si="57"/>
        <v>0</v>
      </c>
      <c r="L79" s="108">
        <f t="shared" si="57"/>
        <v>216</v>
      </c>
      <c r="M79" s="108">
        <f t="shared" si="57"/>
        <v>0</v>
      </c>
      <c r="N79" s="108">
        <f t="shared" si="57"/>
        <v>0</v>
      </c>
      <c r="O79" s="108">
        <f t="shared" si="57"/>
        <v>0</v>
      </c>
      <c r="P79" s="108">
        <f t="shared" si="57"/>
        <v>0</v>
      </c>
      <c r="Q79" s="108">
        <f t="shared" si="57"/>
        <v>0</v>
      </c>
      <c r="R79" s="108">
        <f t="shared" si="57"/>
        <v>0</v>
      </c>
      <c r="S79" s="108">
        <f t="shared" si="57"/>
        <v>0</v>
      </c>
      <c r="T79" s="108">
        <f t="shared" si="57"/>
        <v>0</v>
      </c>
      <c r="U79" s="108">
        <f t="shared" si="57"/>
        <v>0</v>
      </c>
      <c r="V79" s="108">
        <f t="shared" si="57"/>
        <v>0</v>
      </c>
      <c r="W79" s="108">
        <f t="shared" si="57"/>
        <v>0</v>
      </c>
      <c r="X79" s="108">
        <f t="shared" si="57"/>
        <v>0</v>
      </c>
      <c r="Y79" s="108">
        <f t="shared" si="57"/>
        <v>0</v>
      </c>
      <c r="Z79" s="108">
        <f t="shared" si="57"/>
        <v>0</v>
      </c>
      <c r="AA79" s="108">
        <f t="shared" si="57"/>
        <v>0</v>
      </c>
      <c r="AB79" s="108">
        <f t="shared" si="57"/>
        <v>0</v>
      </c>
      <c r="AC79" s="108">
        <f t="shared" si="57"/>
        <v>0</v>
      </c>
      <c r="AD79" s="108">
        <f t="shared" si="57"/>
        <v>0</v>
      </c>
      <c r="AE79" s="108">
        <f t="shared" si="57"/>
        <v>0</v>
      </c>
      <c r="AF79" s="108">
        <f t="shared" si="57"/>
        <v>0</v>
      </c>
      <c r="AG79" s="108">
        <f t="shared" si="57"/>
        <v>0</v>
      </c>
      <c r="AH79" s="108">
        <f t="shared" si="57"/>
        <v>0</v>
      </c>
      <c r="AI79" s="108">
        <f t="shared" si="57"/>
        <v>0</v>
      </c>
      <c r="AJ79" s="108"/>
      <c r="AK79" s="108">
        <f t="shared" si="57"/>
        <v>0</v>
      </c>
      <c r="AL79" s="108">
        <f t="shared" si="57"/>
        <v>0</v>
      </c>
      <c r="AM79" s="108">
        <f t="shared" si="57"/>
        <v>0</v>
      </c>
      <c r="AN79" s="108">
        <f t="shared" si="57"/>
        <v>0</v>
      </c>
      <c r="AO79" s="108">
        <f t="shared" si="57"/>
        <v>0</v>
      </c>
      <c r="AP79" s="108">
        <f t="shared" si="57"/>
        <v>0</v>
      </c>
      <c r="AQ79" s="108">
        <f t="shared" si="57"/>
        <v>0</v>
      </c>
      <c r="AR79" s="108">
        <f t="shared" si="57"/>
        <v>0</v>
      </c>
      <c r="AS79" s="108">
        <f t="shared" si="57"/>
        <v>0</v>
      </c>
      <c r="AT79" s="108"/>
      <c r="AU79" s="108"/>
      <c r="AV79" s="108">
        <f t="shared" si="57"/>
        <v>0</v>
      </c>
      <c r="AW79" s="108">
        <f t="shared" si="57"/>
        <v>0</v>
      </c>
      <c r="AX79" s="108">
        <f t="shared" si="57"/>
        <v>0</v>
      </c>
      <c r="AY79" s="108">
        <v>0</v>
      </c>
      <c r="AZ79" s="108">
        <f t="shared" si="57"/>
        <v>108</v>
      </c>
      <c r="BA79" s="108">
        <f t="shared" si="57"/>
        <v>0</v>
      </c>
      <c r="BB79" s="108">
        <f t="shared" si="57"/>
        <v>0</v>
      </c>
      <c r="BC79" s="108">
        <f t="shared" si="57"/>
        <v>0</v>
      </c>
      <c r="BD79" s="108">
        <f t="shared" si="57"/>
        <v>0</v>
      </c>
      <c r="BE79" s="108"/>
      <c r="BF79" s="108">
        <f t="shared" si="57"/>
        <v>0</v>
      </c>
      <c r="BG79" s="108">
        <f t="shared" si="57"/>
        <v>0</v>
      </c>
      <c r="BH79" s="108">
        <f t="shared" si="57"/>
        <v>0</v>
      </c>
      <c r="BI79" s="108">
        <v>0</v>
      </c>
      <c r="BJ79" s="108">
        <f t="shared" si="57"/>
        <v>0</v>
      </c>
      <c r="BK79" s="108">
        <f t="shared" si="57"/>
        <v>0</v>
      </c>
      <c r="BL79" s="108">
        <f t="shared" si="57"/>
        <v>0</v>
      </c>
      <c r="BM79" s="108">
        <f t="shared" si="57"/>
        <v>0</v>
      </c>
      <c r="BN79" s="108">
        <f t="shared" si="57"/>
        <v>0</v>
      </c>
      <c r="BO79" s="108"/>
      <c r="BP79" s="108"/>
      <c r="BQ79" s="108">
        <f t="shared" si="57"/>
        <v>0</v>
      </c>
      <c r="BR79" s="108">
        <f t="shared" si="57"/>
        <v>0</v>
      </c>
      <c r="BS79" s="108">
        <f t="shared" si="57"/>
        <v>0</v>
      </c>
      <c r="BT79" s="108">
        <v>0</v>
      </c>
      <c r="BU79" s="108">
        <f t="shared" si="57"/>
        <v>36</v>
      </c>
      <c r="BV79" s="108">
        <f t="shared" si="57"/>
        <v>0</v>
      </c>
      <c r="BW79" s="108">
        <f t="shared" si="57"/>
        <v>0</v>
      </c>
      <c r="BX79" s="108">
        <f t="shared" si="57"/>
        <v>0</v>
      </c>
      <c r="BY79" s="108">
        <f t="shared" si="57"/>
        <v>0</v>
      </c>
      <c r="BZ79" s="108"/>
      <c r="CA79" s="108">
        <f t="shared" si="57"/>
        <v>0</v>
      </c>
      <c r="CB79" s="108"/>
      <c r="CC79" s="108">
        <f t="shared" ref="CC79:CO79" si="58">CC57+CC58+CC61+CC65+CC68+CC73</f>
        <v>0</v>
      </c>
      <c r="CD79" s="108">
        <f t="shared" si="58"/>
        <v>0</v>
      </c>
      <c r="CE79" s="108">
        <v>0</v>
      </c>
      <c r="CF79" s="108">
        <f t="shared" si="58"/>
        <v>288</v>
      </c>
      <c r="CG79" s="108">
        <f t="shared" si="58"/>
        <v>0</v>
      </c>
      <c r="CH79" s="108">
        <f t="shared" si="58"/>
        <v>0</v>
      </c>
      <c r="CI79" s="108">
        <f t="shared" si="58"/>
        <v>0</v>
      </c>
      <c r="CJ79" s="108">
        <f t="shared" si="58"/>
        <v>0</v>
      </c>
      <c r="CK79" s="108"/>
      <c r="CL79" s="108">
        <f t="shared" si="58"/>
        <v>0</v>
      </c>
      <c r="CM79" s="108"/>
      <c r="CN79" s="108">
        <f t="shared" si="58"/>
        <v>0</v>
      </c>
      <c r="CO79" s="108">
        <f t="shared" si="58"/>
        <v>0</v>
      </c>
      <c r="CP79" s="26">
        <v>0</v>
      </c>
    </row>
    <row r="80" spans="1:105" ht="24" customHeight="1" x14ac:dyDescent="0.25">
      <c r="A80" s="275"/>
      <c r="B80" s="275"/>
      <c r="C80" s="75" t="s">
        <v>75</v>
      </c>
      <c r="D80" s="75">
        <v>12</v>
      </c>
      <c r="E80" s="8"/>
      <c r="F80" s="109"/>
      <c r="G80" s="8"/>
      <c r="H80" s="8"/>
      <c r="I80" s="8"/>
      <c r="J80" s="8"/>
      <c r="K80" s="8"/>
      <c r="L80" s="8"/>
      <c r="M80" s="118"/>
      <c r="N80" s="29"/>
      <c r="O80" s="29"/>
      <c r="P80" s="29"/>
      <c r="Q80" s="29"/>
      <c r="R80" s="29"/>
      <c r="S80" s="29"/>
      <c r="T80" s="29"/>
      <c r="U80" s="29"/>
      <c r="V80" s="99"/>
      <c r="W80" s="45"/>
      <c r="X80" s="34"/>
      <c r="Y80" s="34"/>
      <c r="Z80" s="31"/>
      <c r="AA80" s="31"/>
      <c r="AB80" s="31"/>
      <c r="AC80" s="31">
        <v>72</v>
      </c>
      <c r="AD80" s="26">
        <v>4</v>
      </c>
      <c r="AE80" s="123"/>
      <c r="AF80" s="31"/>
      <c r="AG80" s="31"/>
      <c r="AH80" s="31"/>
      <c r="AI80" s="31"/>
      <c r="AJ80" s="31"/>
      <c r="AK80" s="31"/>
      <c r="AL80" s="31"/>
      <c r="AM80" s="31">
        <v>36</v>
      </c>
      <c r="AN80" s="31">
        <v>2</v>
      </c>
      <c r="AO80" s="123"/>
      <c r="AP80" s="31"/>
      <c r="AQ80" s="31"/>
      <c r="AR80" s="31"/>
      <c r="AS80" s="31"/>
      <c r="AT80" s="31"/>
      <c r="AU80" s="31"/>
      <c r="AV80" s="31"/>
      <c r="AW80" s="31"/>
      <c r="AX80" s="31">
        <v>18</v>
      </c>
      <c r="AY80" s="31">
        <v>1</v>
      </c>
      <c r="AZ80" s="46"/>
      <c r="BA80" s="4"/>
      <c r="BB80" s="4"/>
      <c r="BC80" s="4"/>
      <c r="BD80" s="4"/>
      <c r="BE80" s="4"/>
      <c r="BF80" s="4"/>
      <c r="BG80" s="4"/>
      <c r="BH80" s="4">
        <v>18</v>
      </c>
      <c r="BI80" s="31">
        <v>2</v>
      </c>
      <c r="BJ80" s="46"/>
      <c r="BK80" s="31"/>
      <c r="BL80" s="31"/>
      <c r="BM80" s="31"/>
      <c r="BN80" s="31"/>
      <c r="BO80" s="31"/>
      <c r="BP80" s="31"/>
      <c r="BQ80" s="31"/>
      <c r="BR80" s="31"/>
      <c r="BS80" s="31">
        <v>18</v>
      </c>
      <c r="BT80" s="47">
        <v>1</v>
      </c>
      <c r="BU80" s="46"/>
      <c r="BV80" s="4"/>
      <c r="BW80" s="4"/>
      <c r="BX80" s="4"/>
      <c r="BY80" s="4"/>
      <c r="BZ80" s="4"/>
      <c r="CA80" s="4"/>
      <c r="CB80" s="4"/>
      <c r="CC80" s="4"/>
      <c r="CD80" s="31">
        <v>18</v>
      </c>
      <c r="CE80" s="31">
        <v>1</v>
      </c>
      <c r="CF80" s="46"/>
      <c r="CG80" s="31"/>
      <c r="CH80" s="31"/>
      <c r="CI80" s="31"/>
      <c r="CJ80" s="31"/>
      <c r="CK80" s="31"/>
      <c r="CL80" s="31"/>
      <c r="CM80" s="31"/>
      <c r="CN80" s="31"/>
      <c r="CO80" s="31">
        <v>36</v>
      </c>
      <c r="CP80" s="47">
        <v>2</v>
      </c>
    </row>
    <row r="81" spans="1:94" ht="12" customHeight="1" x14ac:dyDescent="0.25">
      <c r="A81" s="275"/>
      <c r="B81" s="275"/>
      <c r="C81" s="76" t="s">
        <v>72</v>
      </c>
      <c r="D81" s="76">
        <f>U81+AD81+AN81+AY81+BI81+BT81+CE81+CP81</f>
        <v>35</v>
      </c>
      <c r="E81" s="10"/>
      <c r="F81" s="110"/>
      <c r="G81" s="9"/>
      <c r="H81" s="9"/>
      <c r="I81" s="10"/>
      <c r="J81" s="10"/>
      <c r="K81" s="10"/>
      <c r="L81" s="10"/>
      <c r="M81" s="118"/>
      <c r="N81" s="29"/>
      <c r="O81" s="29"/>
      <c r="P81" s="29"/>
      <c r="Q81" s="29"/>
      <c r="R81" s="29"/>
      <c r="S81" s="29"/>
      <c r="T81" s="29"/>
      <c r="U81" s="29">
        <v>3</v>
      </c>
      <c r="V81" s="99"/>
      <c r="W81" s="45"/>
      <c r="X81" s="34"/>
      <c r="Y81" s="34"/>
      <c r="Z81" s="43"/>
      <c r="AA81" s="43"/>
      <c r="AB81" s="43"/>
      <c r="AC81" s="43"/>
      <c r="AD81" s="43">
        <v>7</v>
      </c>
      <c r="AE81" s="124"/>
      <c r="AF81" s="43"/>
      <c r="AG81" s="43"/>
      <c r="AH81" s="43"/>
      <c r="AI81" s="43"/>
      <c r="AJ81" s="43"/>
      <c r="AK81" s="43"/>
      <c r="AL81" s="43"/>
      <c r="AM81" s="43"/>
      <c r="AN81" s="43">
        <v>3</v>
      </c>
      <c r="AO81" s="124"/>
      <c r="AP81" s="42"/>
      <c r="AQ81" s="42"/>
      <c r="AR81" s="42"/>
      <c r="AS81" s="42"/>
      <c r="AT81" s="42"/>
      <c r="AU81" s="42"/>
      <c r="AV81" s="42"/>
      <c r="AW81" s="42"/>
      <c r="AX81" s="42"/>
      <c r="AY81" s="43">
        <v>6</v>
      </c>
      <c r="AZ81" s="41"/>
      <c r="BA81" s="42"/>
      <c r="BB81" s="42"/>
      <c r="BC81" s="42"/>
      <c r="BD81" s="42"/>
      <c r="BE81" s="42"/>
      <c r="BF81" s="42"/>
      <c r="BG81" s="42"/>
      <c r="BH81" s="42"/>
      <c r="BI81" s="43">
        <v>3</v>
      </c>
      <c r="BJ81" s="41"/>
      <c r="BK81" s="43"/>
      <c r="BL81" s="43"/>
      <c r="BM81" s="43"/>
      <c r="BN81" s="43"/>
      <c r="BO81" s="43"/>
      <c r="BP81" s="43"/>
      <c r="BQ81" s="43"/>
      <c r="BR81" s="43"/>
      <c r="BS81" s="43"/>
      <c r="BT81" s="47">
        <v>4</v>
      </c>
      <c r="BU81" s="41"/>
      <c r="BV81" s="42"/>
      <c r="BW81" s="42"/>
      <c r="BX81" s="42"/>
      <c r="BY81" s="42"/>
      <c r="BZ81" s="42"/>
      <c r="CA81" s="42"/>
      <c r="CB81" s="42"/>
      <c r="CC81" s="42"/>
      <c r="CD81" s="42"/>
      <c r="CE81" s="43">
        <v>5</v>
      </c>
      <c r="CF81" s="41"/>
      <c r="CG81" s="43"/>
      <c r="CH81" s="43"/>
      <c r="CI81" s="43"/>
      <c r="CJ81" s="43"/>
      <c r="CK81" s="43"/>
      <c r="CL81" s="43"/>
      <c r="CM81" s="43"/>
      <c r="CN81" s="43"/>
      <c r="CO81" s="43"/>
      <c r="CP81" s="47">
        <v>4</v>
      </c>
    </row>
    <row r="82" spans="1:94" x14ac:dyDescent="0.25">
      <c r="A82" s="275"/>
      <c r="B82" s="275"/>
      <c r="C82" s="76" t="s">
        <v>45</v>
      </c>
      <c r="D82" s="76">
        <f>U82+AD82+AN82+AY82+BI82+BT82+CE82+CP82</f>
        <v>5</v>
      </c>
      <c r="E82" s="10"/>
      <c r="F82" s="110"/>
      <c r="G82" s="9"/>
      <c r="H82" s="9"/>
      <c r="I82" s="10"/>
      <c r="J82" s="10"/>
      <c r="K82" s="10"/>
      <c r="L82" s="10"/>
      <c r="M82" s="118"/>
      <c r="N82" s="44"/>
      <c r="O82" s="44"/>
      <c r="P82" s="44"/>
      <c r="Q82" s="44"/>
      <c r="R82" s="44"/>
      <c r="S82" s="44"/>
      <c r="T82" s="44"/>
      <c r="U82" s="29">
        <v>1</v>
      </c>
      <c r="V82" s="99"/>
      <c r="W82" s="45"/>
      <c r="X82" s="34"/>
      <c r="Y82" s="34"/>
      <c r="Z82" s="43"/>
      <c r="AA82" s="43"/>
      <c r="AB82" s="43"/>
      <c r="AC82" s="43"/>
      <c r="AD82" s="43"/>
      <c r="AE82" s="124"/>
      <c r="AF82" s="43"/>
      <c r="AG82" s="43"/>
      <c r="AH82" s="43"/>
      <c r="AI82" s="43"/>
      <c r="AJ82" s="43"/>
      <c r="AK82" s="43"/>
      <c r="AL82" s="43"/>
      <c r="AM82" s="43"/>
      <c r="AN82" s="43"/>
      <c r="AO82" s="124"/>
      <c r="AP82" s="42"/>
      <c r="AQ82" s="42"/>
      <c r="AR82" s="42"/>
      <c r="AS82" s="42"/>
      <c r="AT82" s="42"/>
      <c r="AU82" s="42"/>
      <c r="AV82" s="42"/>
      <c r="AW82" s="42"/>
      <c r="AX82" s="42"/>
      <c r="AY82" s="43">
        <v>1</v>
      </c>
      <c r="AZ82" s="41"/>
      <c r="BA82" s="42"/>
      <c r="BB82" s="42"/>
      <c r="BC82" s="42"/>
      <c r="BD82" s="42"/>
      <c r="BE82" s="42"/>
      <c r="BF82" s="42"/>
      <c r="BG82" s="42"/>
      <c r="BH82" s="42"/>
      <c r="BI82" s="43">
        <v>2</v>
      </c>
      <c r="BJ82" s="41"/>
      <c r="BK82" s="43"/>
      <c r="BL82" s="43"/>
      <c r="BM82" s="43"/>
      <c r="BN82" s="43"/>
      <c r="BO82" s="43"/>
      <c r="BP82" s="43"/>
      <c r="BQ82" s="43"/>
      <c r="BR82" s="43"/>
      <c r="BS82" s="43"/>
      <c r="BT82" s="47"/>
      <c r="BU82" s="41"/>
      <c r="BV82" s="42"/>
      <c r="BW82" s="42"/>
      <c r="BX82" s="42"/>
      <c r="BY82" s="42"/>
      <c r="BZ82" s="42"/>
      <c r="CA82" s="42"/>
      <c r="CB82" s="42"/>
      <c r="CC82" s="42"/>
      <c r="CD82" s="42"/>
      <c r="CE82" s="43"/>
      <c r="CF82" s="41"/>
      <c r="CG82" s="43"/>
      <c r="CH82" s="43"/>
      <c r="CI82" s="43"/>
      <c r="CJ82" s="43"/>
      <c r="CK82" s="43"/>
      <c r="CL82" s="43"/>
      <c r="CM82" s="43"/>
      <c r="CN82" s="43"/>
      <c r="CO82" s="43"/>
      <c r="CP82" s="47">
        <v>1</v>
      </c>
    </row>
    <row r="85" spans="1:94" x14ac:dyDescent="0.25">
      <c r="A85" t="s">
        <v>156</v>
      </c>
    </row>
  </sheetData>
  <mergeCells count="85">
    <mergeCell ref="AY8:AY10"/>
    <mergeCell ref="BL1:BR1"/>
    <mergeCell ref="BL2:BR2"/>
    <mergeCell ref="BL3:BR3"/>
    <mergeCell ref="BK8:BR8"/>
    <mergeCell ref="BJ8:BJ10"/>
    <mergeCell ref="BI8:BI10"/>
    <mergeCell ref="BH8:BH10"/>
    <mergeCell ref="BA8:BG8"/>
    <mergeCell ref="BK9:BR9"/>
    <mergeCell ref="M5:CP5"/>
    <mergeCell ref="AO8:AO10"/>
    <mergeCell ref="BA9:BG9"/>
    <mergeCell ref="CP8:CP10"/>
    <mergeCell ref="AC7:AD7"/>
    <mergeCell ref="CE8:CE10"/>
    <mergeCell ref="CD8:CD10"/>
    <mergeCell ref="BU8:BU10"/>
    <mergeCell ref="BS8:BS10"/>
    <mergeCell ref="AZ8:AZ10"/>
    <mergeCell ref="F4:AO4"/>
    <mergeCell ref="T8:T10"/>
    <mergeCell ref="G8:G10"/>
    <mergeCell ref="H8:H10"/>
    <mergeCell ref="AF9:AL9"/>
    <mergeCell ref="AF8:AL8"/>
    <mergeCell ref="N8:S8"/>
    <mergeCell ref="T7:U7"/>
    <mergeCell ref="N9:S9"/>
    <mergeCell ref="J8:J10"/>
    <mergeCell ref="M8:M10"/>
    <mergeCell ref="M7:S7"/>
    <mergeCell ref="AE7:AL7"/>
    <mergeCell ref="V8:V10"/>
    <mergeCell ref="AD8:AD10"/>
    <mergeCell ref="AC8:AC10"/>
    <mergeCell ref="BU6:CP6"/>
    <mergeCell ref="CD7:CE7"/>
    <mergeCell ref="CF7:CN7"/>
    <mergeCell ref="CO7:CP7"/>
    <mergeCell ref="V7:AB7"/>
    <mergeCell ref="AE6:AY6"/>
    <mergeCell ref="AZ6:BT6"/>
    <mergeCell ref="AX7:AY7"/>
    <mergeCell ref="AO7:AW7"/>
    <mergeCell ref="BS7:BT7"/>
    <mergeCell ref="AM7:AN7"/>
    <mergeCell ref="M6:AD6"/>
    <mergeCell ref="BU7:CC7"/>
    <mergeCell ref="BJ7:BR7"/>
    <mergeCell ref="BH7:BI7"/>
    <mergeCell ref="AZ7:BG7"/>
    <mergeCell ref="A77:B77"/>
    <mergeCell ref="A78:B78"/>
    <mergeCell ref="A79:B82"/>
    <mergeCell ref="A5:A10"/>
    <mergeCell ref="B5:B10"/>
    <mergeCell ref="A57:A61"/>
    <mergeCell ref="C57:C61"/>
    <mergeCell ref="I8:I10"/>
    <mergeCell ref="D5:D10"/>
    <mergeCell ref="F5:L5"/>
    <mergeCell ref="E5:E10"/>
    <mergeCell ref="C5:C10"/>
    <mergeCell ref="K8:K10"/>
    <mergeCell ref="G7:K7"/>
    <mergeCell ref="L7:L10"/>
    <mergeCell ref="F6:F10"/>
    <mergeCell ref="G6:L6"/>
    <mergeCell ref="CO8:CO10"/>
    <mergeCell ref="CG8:CN8"/>
    <mergeCell ref="CG9:CN9"/>
    <mergeCell ref="U8:U10"/>
    <mergeCell ref="AE8:AE10"/>
    <mergeCell ref="BV8:CC8"/>
    <mergeCell ref="BV9:CC9"/>
    <mergeCell ref="AX8:AX10"/>
    <mergeCell ref="W8:AB8"/>
    <mergeCell ref="W9:AB9"/>
    <mergeCell ref="AP8:AW8"/>
    <mergeCell ref="AP9:AW9"/>
    <mergeCell ref="AM8:AM10"/>
    <mergeCell ref="AN8:AN10"/>
    <mergeCell ref="BT8:BT10"/>
    <mergeCell ref="CF8:CF10"/>
  </mergeCells>
  <pageMargins left="0" right="0" top="0.31496062992125984" bottom="0.31496062992125984" header="0" footer="0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>
      <selection activeCell="F12" sqref="F12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2020-2024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cp:lastPrinted>2019-06-18T06:51:40Z</cp:lastPrinted>
  <dcterms:created xsi:type="dcterms:W3CDTF">2006-09-28T05:33:49Z</dcterms:created>
  <dcterms:modified xsi:type="dcterms:W3CDTF">2020-07-31T09:40:41Z</dcterms:modified>
</cp:coreProperties>
</file>