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emnaya\Desktop\УП 23-24\Учебные планы библ 2023\Библ 1курс 2023\Библ углубл.очно 2023\"/>
    </mc:Choice>
  </mc:AlternateContent>
  <bookViews>
    <workbookView xWindow="-150" yWindow="1320" windowWidth="15600" windowHeight="8670"/>
  </bookViews>
  <sheets>
    <sheet name="График УП" sheetId="28" r:id="rId1"/>
    <sheet name="План УП" sheetId="27" r:id="rId2"/>
  </sheets>
  <definedNames>
    <definedName name="_xlnm.Print_Area" localSheetId="1">'План УП'!$A$1:$Z$103</definedName>
  </definedNames>
  <calcPr calcId="152511"/>
</workbook>
</file>

<file path=xl/calcChain.xml><?xml version="1.0" encoding="utf-8"?>
<calcChain xmlns="http://schemas.openxmlformats.org/spreadsheetml/2006/main">
  <c r="F46" i="27" l="1"/>
  <c r="G10" i="27"/>
  <c r="P10" i="27"/>
  <c r="O10" i="27"/>
  <c r="N10" i="27"/>
  <c r="M10" i="27"/>
  <c r="K10" i="27"/>
  <c r="I10" i="27"/>
  <c r="Y10" i="27" l="1"/>
  <c r="X10" i="27"/>
  <c r="W10" i="27"/>
  <c r="V10" i="27"/>
  <c r="U10" i="27"/>
  <c r="T10" i="27"/>
  <c r="S10" i="27"/>
  <c r="R10" i="27"/>
  <c r="Q10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K27" i="27"/>
  <c r="I27" i="27"/>
  <c r="G27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E40" i="27"/>
  <c r="D40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Y60" i="27"/>
  <c r="X60" i="27"/>
  <c r="W60" i="27"/>
  <c r="V60" i="27"/>
  <c r="U60" i="27"/>
  <c r="T60" i="27"/>
  <c r="S60" i="27"/>
  <c r="R60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D60" i="27"/>
  <c r="Y63" i="27"/>
  <c r="X63" i="27"/>
  <c r="W63" i="27"/>
  <c r="V63" i="27"/>
  <c r="U63" i="27"/>
  <c r="T63" i="27"/>
  <c r="S63" i="27"/>
  <c r="R63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Y70" i="27"/>
  <c r="Y69" i="27" s="1"/>
  <c r="X70" i="27"/>
  <c r="X69" i="27" s="1"/>
  <c r="W70" i="27"/>
  <c r="W69" i="27" s="1"/>
  <c r="V70" i="27"/>
  <c r="V69" i="27" s="1"/>
  <c r="U70" i="27"/>
  <c r="U69" i="27" s="1"/>
  <c r="T70" i="27"/>
  <c r="T69" i="27" s="1"/>
  <c r="S70" i="27"/>
  <c r="S69" i="27" s="1"/>
  <c r="R70" i="27"/>
  <c r="R69" i="27" s="1"/>
  <c r="Q70" i="27"/>
  <c r="Q69" i="27" s="1"/>
  <c r="P70" i="27"/>
  <c r="P69" i="27" s="1"/>
  <c r="O70" i="27"/>
  <c r="O69" i="27" s="1"/>
  <c r="N70" i="27"/>
  <c r="N69" i="27" s="1"/>
  <c r="M70" i="27"/>
  <c r="M69" i="27" s="1"/>
  <c r="L70" i="27"/>
  <c r="L69" i="27" s="1"/>
  <c r="K70" i="27"/>
  <c r="K69" i="27" s="1"/>
  <c r="J70" i="27"/>
  <c r="J69" i="27" s="1"/>
  <c r="I70" i="27"/>
  <c r="I69" i="27" s="1"/>
  <c r="H70" i="27"/>
  <c r="H69" i="27" s="1"/>
  <c r="G70" i="27"/>
  <c r="G69" i="27" s="1"/>
  <c r="E70" i="27"/>
  <c r="E69" i="27" s="1"/>
  <c r="D69" i="27"/>
  <c r="Y78" i="27"/>
  <c r="X78" i="27"/>
  <c r="W78" i="27"/>
  <c r="V78" i="27"/>
  <c r="U78" i="27"/>
  <c r="T78" i="27"/>
  <c r="S78" i="27"/>
  <c r="Q78" i="27"/>
  <c r="P78" i="27"/>
  <c r="O78" i="27"/>
  <c r="N78" i="27"/>
  <c r="M78" i="27"/>
  <c r="L78" i="27"/>
  <c r="K78" i="27"/>
  <c r="J78" i="27"/>
  <c r="I78" i="27"/>
  <c r="G78" i="27"/>
  <c r="Y82" i="27"/>
  <c r="X82" i="27"/>
  <c r="W82" i="27"/>
  <c r="V82" i="27"/>
  <c r="U82" i="27"/>
  <c r="T82" i="27"/>
  <c r="S82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F82" i="27"/>
  <c r="E82" i="27"/>
  <c r="Y87" i="27"/>
  <c r="X87" i="27"/>
  <c r="W87" i="27"/>
  <c r="V87" i="27"/>
  <c r="U87" i="27"/>
  <c r="T87" i="27"/>
  <c r="S87" i="27"/>
  <c r="R87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D87" i="27"/>
  <c r="Y90" i="27"/>
  <c r="X90" i="27"/>
  <c r="W90" i="27"/>
  <c r="V90" i="27"/>
  <c r="U90" i="27"/>
  <c r="T90" i="27"/>
  <c r="S90" i="27"/>
  <c r="R90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D90" i="27"/>
  <c r="D86" i="27" l="1"/>
  <c r="F86" i="27"/>
  <c r="H86" i="27"/>
  <c r="E86" i="27"/>
  <c r="G86" i="27"/>
  <c r="J86" i="27"/>
  <c r="L86" i="27"/>
  <c r="N86" i="27"/>
  <c r="P86" i="27"/>
  <c r="D77" i="27"/>
  <c r="H77" i="27"/>
  <c r="I77" i="27"/>
  <c r="K77" i="27"/>
  <c r="M77" i="27"/>
  <c r="O77" i="27"/>
  <c r="Q77" i="27"/>
  <c r="S77" i="27"/>
  <c r="U77" i="27"/>
  <c r="W77" i="27"/>
  <c r="R86" i="27"/>
  <c r="T86" i="27"/>
  <c r="V86" i="27"/>
  <c r="X86" i="27"/>
  <c r="E77" i="27"/>
  <c r="G77" i="27"/>
  <c r="J77" i="27"/>
  <c r="L77" i="27"/>
  <c r="N77" i="27"/>
  <c r="P77" i="27"/>
  <c r="R77" i="27"/>
  <c r="T77" i="27"/>
  <c r="V77" i="27"/>
  <c r="X77" i="27"/>
  <c r="E50" i="27"/>
  <c r="G50" i="27"/>
  <c r="J50" i="27"/>
  <c r="N50" i="27"/>
  <c r="P50" i="27"/>
  <c r="R50" i="27"/>
  <c r="T50" i="27"/>
  <c r="V50" i="27"/>
  <c r="X50" i="27"/>
  <c r="K86" i="27"/>
  <c r="M86" i="27"/>
  <c r="O86" i="27"/>
  <c r="Q86" i="27"/>
  <c r="S86" i="27"/>
  <c r="U86" i="27"/>
  <c r="W86" i="27"/>
  <c r="Y86" i="27"/>
  <c r="D50" i="27"/>
  <c r="F50" i="27"/>
  <c r="H50" i="27"/>
  <c r="I50" i="27"/>
  <c r="K50" i="27"/>
  <c r="M50" i="27"/>
  <c r="O50" i="27"/>
  <c r="Q50" i="27"/>
  <c r="S50" i="27"/>
  <c r="U50" i="27"/>
  <c r="U49" i="27" s="1"/>
  <c r="U39" i="27" s="1"/>
  <c r="W50" i="27"/>
  <c r="Y50" i="27"/>
  <c r="I86" i="27"/>
  <c r="Y77" i="27"/>
  <c r="F72" i="27"/>
  <c r="F70" i="27" s="1"/>
  <c r="F69" i="27" s="1"/>
  <c r="F44" i="27"/>
  <c r="F28" i="27"/>
  <c r="F30" i="27"/>
  <c r="W49" i="27" l="1"/>
  <c r="W39" i="27" s="1"/>
  <c r="S49" i="27"/>
  <c r="S39" i="27" s="1"/>
  <c r="O49" i="27"/>
  <c r="K49" i="27"/>
  <c r="K39" i="27" s="1"/>
  <c r="H49" i="27"/>
  <c r="Q49" i="27"/>
  <c r="Q39" i="27" s="1"/>
  <c r="M49" i="27"/>
  <c r="I49" i="27"/>
  <c r="I39" i="27" s="1"/>
  <c r="I95" i="27" s="1"/>
  <c r="Y49" i="27"/>
  <c r="Y39" i="27" s="1"/>
  <c r="H95" i="27"/>
  <c r="E49" i="27"/>
  <c r="G49" i="27"/>
  <c r="D95" i="27"/>
  <c r="G95" i="27"/>
  <c r="E95" i="27"/>
  <c r="F40" i="27"/>
  <c r="F95" i="27" l="1"/>
</calcChain>
</file>

<file path=xl/sharedStrings.xml><?xml version="1.0" encoding="utf-8"?>
<sst xmlns="http://schemas.openxmlformats.org/spreadsheetml/2006/main" count="285" uniqueCount="223">
  <si>
    <t>Индекс</t>
  </si>
  <si>
    <t>Русский язык и культура речи</t>
  </si>
  <si>
    <t>Иностранный язык</t>
  </si>
  <si>
    <t>Физическая культура</t>
  </si>
  <si>
    <t>Экологические основы природопользования</t>
  </si>
  <si>
    <t>Общепрофессиональные дисциплины</t>
  </si>
  <si>
    <t>Отечественная литература</t>
  </si>
  <si>
    <t>Безопасность жизнедеятельности</t>
  </si>
  <si>
    <t>4 курс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</si>
  <si>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</si>
  <si>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</si>
  <si>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</si>
  <si>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</si>
  <si>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</si>
  <si>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</si>
  <si>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</si>
  <si>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</si>
  <si>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</si>
  <si>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 xml:space="preserve">7 семестр </t>
  </si>
  <si>
    <t xml:space="preserve">8 семестр </t>
  </si>
  <si>
    <t>гр.</t>
  </si>
  <si>
    <t xml:space="preserve">инд. </t>
  </si>
  <si>
    <t>ОГСЭ.00</t>
  </si>
  <si>
    <t>География</t>
  </si>
  <si>
    <t>История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</si>
  <si>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</si>
  <si>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</si>
  <si>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</si>
  <si>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</si>
  <si>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Математический и общий естественнонаучный цикл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</si>
  <si>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</si>
  <si>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</si>
  <si>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</si>
  <si>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</si>
  <si>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</si>
  <si>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</si>
  <si>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</si>
  <si>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</si>
  <si>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</si>
  <si>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</si>
  <si>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</si>
  <si>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</si>
  <si>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</si>
  <si>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</si>
  <si>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</si>
  <si>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</si>
  <si>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Максимальная</t>
  </si>
  <si>
    <t>17 нед.</t>
  </si>
  <si>
    <t>16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</si>
  <si>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</si>
  <si>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</si>
  <si>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</si>
  <si>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</si>
  <si>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</si>
  <si>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</si>
  <si>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</si>
  <si>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</si>
  <si>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зан.в группах (лекций, семинаров, уроков и т.п.)</t>
  </si>
  <si>
    <t>16нед.</t>
  </si>
  <si>
    <t>18нед</t>
  </si>
  <si>
    <t>УП.00</t>
  </si>
  <si>
    <t>Теоретическое обучение</t>
  </si>
  <si>
    <t>-/З</t>
  </si>
  <si>
    <t>З</t>
  </si>
  <si>
    <t>КЭ-8</t>
  </si>
  <si>
    <t>Технологическая деятельность</t>
  </si>
  <si>
    <t>15 нед.</t>
  </si>
  <si>
    <t>Математика и информатика</t>
  </si>
  <si>
    <t>Информационные системы в профессиональной деятельности</t>
  </si>
  <si>
    <t>Зарубежная литература</t>
  </si>
  <si>
    <t>Современная литература</t>
  </si>
  <si>
    <t>Социология и психология чтения</t>
  </si>
  <si>
    <t>Библиотековедение</t>
  </si>
  <si>
    <t>История библиотечного дела в Татарстане</t>
  </si>
  <si>
    <t>Библиотечное краеведение</t>
  </si>
  <si>
    <t>Библиографоведение</t>
  </si>
  <si>
    <t>Организация реставрационно-издательского дела в библиотеке</t>
  </si>
  <si>
    <t>МДК.01.02</t>
  </si>
  <si>
    <t>МДК.01.03</t>
  </si>
  <si>
    <t xml:space="preserve"> Организация библиотечных фондов и каталогов</t>
  </si>
  <si>
    <t>Библиотечный фонд</t>
  </si>
  <si>
    <t>Направления методической работы библиотек</t>
  </si>
  <si>
    <t>Направления метдической работы библиотек</t>
  </si>
  <si>
    <t>Методический мониторинг</t>
  </si>
  <si>
    <t>МДК 01.04</t>
  </si>
  <si>
    <t>ПМ.02</t>
  </si>
  <si>
    <t>Организационно-управленческая деятельность</t>
  </si>
  <si>
    <t>Менеджмент библиотечного дела</t>
  </si>
  <si>
    <t>Библиотечный маркетинг</t>
  </si>
  <si>
    <t>Правовое обеспечение профессиональной деятельности</t>
  </si>
  <si>
    <t>Этика и психология профессиональной деятельности</t>
  </si>
  <si>
    <t>ПП.00</t>
  </si>
  <si>
    <t>Произведственная практика (по профилю специальности)</t>
  </si>
  <si>
    <t>ПМ. 03</t>
  </si>
  <si>
    <t>Культурно-досуговая деятельность</t>
  </si>
  <si>
    <t>МДК. 03.01</t>
  </si>
  <si>
    <t>Организация досуговых мероприятий</t>
  </si>
  <si>
    <t>Режиссура библиотечных мероприятий</t>
  </si>
  <si>
    <t>МДК. 03.02</t>
  </si>
  <si>
    <t>Работа с читателями</t>
  </si>
  <si>
    <t>Библиотечное общение</t>
  </si>
  <si>
    <t>ПМ.04</t>
  </si>
  <si>
    <t>Информационно-аналитическая деятельность</t>
  </si>
  <si>
    <t>МДК.04.01</t>
  </si>
  <si>
    <t>Информационное обеспечение профессиональной деятельности</t>
  </si>
  <si>
    <t>МДК.04.02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</si>
  <si>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</si>
  <si>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</si>
  <si>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ОГСЭ. 01</t>
  </si>
  <si>
    <t>ОГСЭ. 03</t>
  </si>
  <si>
    <t>ОГСЭ. 05</t>
  </si>
  <si>
    <t>ОГСЭ. 04</t>
  </si>
  <si>
    <t>ОГСЭ. 02</t>
  </si>
  <si>
    <t>ЕН. 01</t>
  </si>
  <si>
    <t>ЕН. 02</t>
  </si>
  <si>
    <t>ОП. 01</t>
  </si>
  <si>
    <t>ОП. 03</t>
  </si>
  <si>
    <t>ОП. 05</t>
  </si>
  <si>
    <t>ОП. 04</t>
  </si>
  <si>
    <t>ОП. 02</t>
  </si>
  <si>
    <t>База данных и электронные библиотеки</t>
  </si>
  <si>
    <t>ГИА</t>
  </si>
  <si>
    <t>Государственная итоговая аттестация</t>
  </si>
  <si>
    <t>3</t>
  </si>
  <si>
    <t>Библиотечный каталог</t>
  </si>
  <si>
    <t>-/ДЗ</t>
  </si>
  <si>
    <t>-/Э</t>
  </si>
  <si>
    <t>-/Дз</t>
  </si>
  <si>
    <t>Дз</t>
  </si>
  <si>
    <t>-/-/Э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</si>
  <si>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</si>
  <si>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</si>
  <si>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</si>
  <si>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</si>
  <si>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</si>
  <si>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</si>
  <si>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</si>
  <si>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</si>
  <si>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</si>
  <si>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Документоведение</t>
  </si>
  <si>
    <t>-/-/дз/Э</t>
  </si>
  <si>
    <t>-/-/Дз/Э</t>
  </si>
  <si>
    <t>-/-/э</t>
  </si>
  <si>
    <t>Дз/-/-</t>
  </si>
  <si>
    <t>-/-/-/э</t>
  </si>
  <si>
    <t>ЕН. 03</t>
  </si>
  <si>
    <t>ДЗ</t>
  </si>
  <si>
    <t>ДЗ/-/З</t>
  </si>
  <si>
    <t>-/-/ДЗ</t>
  </si>
  <si>
    <t>-/Э/-/Э</t>
  </si>
  <si>
    <t>-/Э/З/Дз/-/-/Э</t>
  </si>
  <si>
    <t>-</t>
  </si>
  <si>
    <t>Русский язык</t>
  </si>
  <si>
    <t xml:space="preserve">курсовая работа </t>
  </si>
  <si>
    <t>18 нед.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</si>
  <si>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</si>
  <si>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</si>
  <si>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</si>
  <si>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Основы безопасности жизнедеятельности</t>
  </si>
  <si>
    <t>Математика</t>
  </si>
  <si>
    <t>ОУД.07</t>
  </si>
  <si>
    <t>ОУД.08</t>
  </si>
  <si>
    <t>ОУД.09</t>
  </si>
  <si>
    <t>ОУД.11</t>
  </si>
  <si>
    <t>ДЗ/ДЗ/ДЗ/ДЗ/ДЗ/ДЗ</t>
  </si>
  <si>
    <t>практическая подготовка</t>
  </si>
  <si>
    <t>Обязательная часть учебных циклов ППССЗ</t>
  </si>
  <si>
    <t>самостоятельная учебная работа</t>
  </si>
  <si>
    <t>всего занятии</t>
  </si>
  <si>
    <t>ОУД.12</t>
  </si>
  <si>
    <t>ОУД.13</t>
  </si>
  <si>
    <t>ОУД.14</t>
  </si>
  <si>
    <t xml:space="preserve">ОУД </t>
  </si>
  <si>
    <t xml:space="preserve"> Литература</t>
  </si>
  <si>
    <t xml:space="preserve">Обществознание </t>
  </si>
  <si>
    <t>Информатика</t>
  </si>
  <si>
    <t>Физика</t>
  </si>
  <si>
    <t>Химия</t>
  </si>
  <si>
    <t>Биология</t>
  </si>
  <si>
    <t>Индвидуальный проект</t>
  </si>
  <si>
    <t>-/Э/-/ДЗ</t>
  </si>
  <si>
    <t>-/-/-/ДЗ</t>
  </si>
  <si>
    <t>Родной язык. Родная литература</t>
  </si>
  <si>
    <t>Татарский язык. Татарская литература</t>
  </si>
  <si>
    <t>Всего</t>
  </si>
  <si>
    <t>промежуточная аттестация</t>
  </si>
  <si>
    <t>Взаимодействие с преподавателями</t>
  </si>
  <si>
    <t>курсовая или самостоятельная работа</t>
  </si>
  <si>
    <t>теоретические занятия</t>
  </si>
  <si>
    <t xml:space="preserve">История </t>
  </si>
  <si>
    <t>ОП. 06</t>
  </si>
  <si>
    <t>Литература для детей и юношества</t>
  </si>
  <si>
    <t xml:space="preserve">Словесное действие </t>
  </si>
  <si>
    <t>Общий обьем образовательной программы</t>
  </si>
  <si>
    <t>Часы по семестрам (обьм образовательной программы)</t>
  </si>
  <si>
    <t>ОП. 07в</t>
  </si>
  <si>
    <t>ОП. 08в</t>
  </si>
  <si>
    <t>Аналитико-синтетическая переработка документов</t>
  </si>
  <si>
    <t>История Мировой и Отечественной культуры</t>
  </si>
  <si>
    <t>Ресурсы сети Интернет и сводные электронные каталоги</t>
  </si>
  <si>
    <t>24 нед.</t>
  </si>
  <si>
    <t>ОГСЭ.06В</t>
  </si>
  <si>
    <t>ОГСЭ.07В</t>
  </si>
  <si>
    <t>-/Д/з</t>
  </si>
  <si>
    <t>Д/з</t>
  </si>
  <si>
    <t>Д/з/-/Э</t>
  </si>
  <si>
    <t>з</t>
  </si>
  <si>
    <t>-/-/Э/Д/з</t>
  </si>
  <si>
    <t>-/Д/з/-/Д/з</t>
  </si>
  <si>
    <t>-/Д/з/-/Э</t>
  </si>
  <si>
    <t>-/-/Э/ДЗ</t>
  </si>
  <si>
    <t>-/-/дз/-/э/-/дз/э</t>
  </si>
  <si>
    <t>дз</t>
  </si>
  <si>
    <t>-/дз</t>
  </si>
  <si>
    <t>-/дз/дз</t>
  </si>
  <si>
    <t>-/-/-/Э</t>
  </si>
  <si>
    <t>-/дз/э</t>
  </si>
  <si>
    <t>-/-/-/-/дз/Э</t>
  </si>
  <si>
    <t>-/-/-/э/дз/Э</t>
  </si>
  <si>
    <t>-/дз/-/дз</t>
  </si>
  <si>
    <t>-/э/дз</t>
  </si>
  <si>
    <t>-/э/-/дз</t>
  </si>
  <si>
    <t>дз/-/дз/дз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</si>
</sst>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b/>
      <sz val="12"/>
      <color theme="4" tint="-0.499984740745262"/>
      <name val="Times New Roman"/>
      <family val="1"/>
      <charset val="204"/>
    </font>
    <font>
      <sz val="7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6477"/>
        <bgColor indexed="64"/>
      </patternFill>
    </fill>
    <fill>
      <patternFill patternType="solid">
        <fgColor rgb="FF00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0">
    <xf numFmtId="0" fontId="0" fillId="0" borderId="0" xfId="0"/>
    <xf numFmtId="0" fontId="4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49" fontId="9" fillId="5" borderId="29" xfId="0" applyNumberFormat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 wrapText="1"/>
    </xf>
    <xf numFmtId="49" fontId="10" fillId="5" borderId="29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5" fillId="9" borderId="56" xfId="0" applyFont="1" applyFill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7" fillId="0" borderId="0" xfId="0" applyFont="1" applyFill="1"/>
    <xf numFmtId="0" fontId="0" fillId="0" borderId="27" xfId="0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5" borderId="61" xfId="0" applyFont="1" applyFill="1" applyBorder="1" applyAlignment="1">
      <alignment horizontal="left" vertical="center" wrapText="1"/>
    </xf>
    <xf numFmtId="0" fontId="10" fillId="5" borderId="54" xfId="0" applyFont="1" applyFill="1" applyBorder="1" applyAlignment="1">
      <alignment horizontal="left" vertical="center" wrapText="1"/>
    </xf>
    <xf numFmtId="49" fontId="9" fillId="5" borderId="54" xfId="0" applyNumberFormat="1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2" borderId="46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27" xfId="0" applyBorder="1"/>
    <xf numFmtId="0" fontId="5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5" fillId="17" borderId="54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49" fontId="6" fillId="7" borderId="29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13" borderId="46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28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7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12" borderId="38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12" borderId="7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0" fillId="0" borderId="33" xfId="0" applyFont="1" applyBorder="1"/>
    <xf numFmtId="0" fontId="20" fillId="0" borderId="25" xfId="0" applyFont="1" applyBorder="1" applyAlignment="1">
      <alignment horizontal="left" wrapText="1"/>
    </xf>
    <xf numFmtId="0" fontId="20" fillId="0" borderId="25" xfId="0" applyFont="1" applyBorder="1" applyAlignment="1">
      <alignment vertical="center"/>
    </xf>
    <xf numFmtId="0" fontId="20" fillId="0" borderId="33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5" fillId="12" borderId="37" xfId="0" applyFont="1" applyFill="1" applyBorder="1" applyAlignment="1">
      <alignment horizontal="center" vertical="center"/>
    </xf>
    <xf numFmtId="0" fontId="5" fillId="12" borderId="25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 vertical="center"/>
    </xf>
    <xf numFmtId="0" fontId="5" fillId="12" borderId="33" xfId="0" applyFont="1" applyFill="1" applyBorder="1" applyAlignment="1">
      <alignment horizontal="center"/>
    </xf>
    <xf numFmtId="0" fontId="5" fillId="12" borderId="30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/>
    </xf>
    <xf numFmtId="0" fontId="5" fillId="12" borderId="55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12" borderId="46" xfId="0" applyFont="1" applyFill="1" applyBorder="1"/>
    <xf numFmtId="0" fontId="5" fillId="12" borderId="4" xfId="0" applyFont="1" applyFill="1" applyBorder="1"/>
    <xf numFmtId="0" fontId="5" fillId="0" borderId="46" xfId="0" applyFont="1" applyFill="1" applyBorder="1" applyAlignment="1">
      <alignment horizontal="center" vertical="center"/>
    </xf>
    <xf numFmtId="0" fontId="5" fillId="21" borderId="66" xfId="0" applyFont="1" applyFill="1" applyBorder="1" applyAlignment="1">
      <alignment horizontal="left" vertical="center"/>
    </xf>
    <xf numFmtId="0" fontId="5" fillId="21" borderId="59" xfId="0" applyFont="1" applyFill="1" applyBorder="1" applyAlignment="1">
      <alignment horizontal="center" vertical="center"/>
    </xf>
    <xf numFmtId="0" fontId="5" fillId="21" borderId="67" xfId="0" applyFont="1" applyFill="1" applyBorder="1" applyAlignment="1">
      <alignment horizontal="center" vertical="center"/>
    </xf>
    <xf numFmtId="0" fontId="5" fillId="21" borderId="68" xfId="0" applyFont="1" applyFill="1" applyBorder="1" applyAlignment="1">
      <alignment horizontal="center" vertical="center"/>
    </xf>
    <xf numFmtId="0" fontId="5" fillId="21" borderId="70" xfId="0" applyFont="1" applyFill="1" applyBorder="1" applyAlignment="1">
      <alignment horizontal="center" vertical="center"/>
    </xf>
    <xf numFmtId="0" fontId="5" fillId="21" borderId="60" xfId="0" applyFont="1" applyFill="1" applyBorder="1" applyAlignment="1">
      <alignment horizontal="center" vertical="center"/>
    </xf>
    <xf numFmtId="0" fontId="5" fillId="21" borderId="38" xfId="0" applyFont="1" applyFill="1" applyBorder="1" applyAlignment="1">
      <alignment horizontal="center" vertical="center"/>
    </xf>
    <xf numFmtId="0" fontId="5" fillId="21" borderId="72" xfId="0" applyFont="1" applyFill="1" applyBorder="1" applyAlignment="1">
      <alignment horizontal="center" vertical="center"/>
    </xf>
    <xf numFmtId="0" fontId="5" fillId="21" borderId="7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7" fillId="21" borderId="21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5" fillId="21" borderId="37" xfId="0" applyFont="1" applyFill="1" applyBorder="1" applyAlignment="1">
      <alignment horizontal="center" vertical="center"/>
    </xf>
    <xf numFmtId="0" fontId="5" fillId="21" borderId="26" xfId="0" applyFont="1" applyFill="1" applyBorder="1" applyAlignment="1">
      <alignment horizontal="center" vertical="center"/>
    </xf>
    <xf numFmtId="0" fontId="5" fillId="21" borderId="35" xfId="0" applyFont="1" applyFill="1" applyBorder="1" applyAlignment="1">
      <alignment horizontal="center" vertical="center"/>
    </xf>
    <xf numFmtId="0" fontId="5" fillId="21" borderId="25" xfId="0" applyFont="1" applyFill="1" applyBorder="1" applyAlignment="1">
      <alignment horizontal="center" vertical="center"/>
    </xf>
    <xf numFmtId="0" fontId="5" fillId="21" borderId="57" xfId="0" applyFont="1" applyFill="1" applyBorder="1"/>
    <xf numFmtId="0" fontId="7" fillId="22" borderId="21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5" fillId="22" borderId="27" xfId="0" applyFont="1" applyFill="1" applyBorder="1" applyAlignment="1">
      <alignment horizontal="center" vertical="center"/>
    </xf>
    <xf numFmtId="0" fontId="5" fillId="22" borderId="30" xfId="0" applyFont="1" applyFill="1" applyBorder="1" applyAlignment="1">
      <alignment horizontal="center" vertical="center"/>
    </xf>
    <xf numFmtId="0" fontId="5" fillId="22" borderId="31" xfId="0" applyFont="1" applyFill="1" applyBorder="1" applyAlignment="1">
      <alignment horizontal="center" vertical="center"/>
    </xf>
    <xf numFmtId="0" fontId="5" fillId="22" borderId="28" xfId="0" applyFont="1" applyFill="1" applyBorder="1" applyAlignment="1">
      <alignment horizontal="center" vertical="center"/>
    </xf>
    <xf numFmtId="0" fontId="5" fillId="19" borderId="37" xfId="0" applyFont="1" applyFill="1" applyBorder="1" applyAlignment="1">
      <alignment horizontal="center"/>
    </xf>
    <xf numFmtId="0" fontId="5" fillId="19" borderId="25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center"/>
    </xf>
    <xf numFmtId="0" fontId="2" fillId="0" borderId="69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49" fontId="9" fillId="0" borderId="59" xfId="0" applyNumberFormat="1" applyFont="1" applyBorder="1" applyAlignment="1">
      <alignment horizontal="center" vertical="center"/>
    </xf>
    <xf numFmtId="0" fontId="5" fillId="6" borderId="59" xfId="0" applyFont="1" applyFill="1" applyBorder="1" applyAlignment="1">
      <alignment horizontal="center" vertical="center"/>
    </xf>
    <xf numFmtId="0" fontId="5" fillId="9" borderId="59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5" fillId="16" borderId="2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6" borderId="46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0" fontId="5" fillId="16" borderId="59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18" borderId="54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left" vertical="center" wrapText="1"/>
    </xf>
    <xf numFmtId="0" fontId="7" fillId="2" borderId="57" xfId="0" applyFont="1" applyFill="1" applyBorder="1" applyAlignment="1">
      <alignment horizontal="left" vertical="center" wrapText="1"/>
    </xf>
    <xf numFmtId="49" fontId="7" fillId="2" borderId="68" xfId="0" applyNumberFormat="1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21" borderId="74" xfId="0" applyFont="1" applyFill="1" applyBorder="1" applyAlignment="1">
      <alignment horizontal="center" vertical="center"/>
    </xf>
    <xf numFmtId="0" fontId="9" fillId="22" borderId="46" xfId="0" applyFont="1" applyFill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25" xfId="0" applyFont="1" applyBorder="1"/>
    <xf numFmtId="0" fontId="9" fillId="21" borderId="51" xfId="0" applyFont="1" applyFill="1" applyBorder="1" applyAlignment="1">
      <alignment horizontal="center" vertical="center"/>
    </xf>
    <xf numFmtId="0" fontId="9" fillId="22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1" fillId="21" borderId="59" xfId="0" applyFont="1" applyFill="1" applyBorder="1" applyAlignment="1">
      <alignment horizontal="center" vertical="center"/>
    </xf>
    <xf numFmtId="0" fontId="21" fillId="21" borderId="67" xfId="0" applyFont="1" applyFill="1" applyBorder="1" applyAlignment="1">
      <alignment horizontal="center" vertical="center"/>
    </xf>
    <xf numFmtId="0" fontId="21" fillId="21" borderId="13" xfId="0" applyFont="1" applyFill="1" applyBorder="1" applyAlignment="1">
      <alignment horizontal="center" vertical="center"/>
    </xf>
    <xf numFmtId="49" fontId="21" fillId="21" borderId="68" xfId="0" applyNumberFormat="1" applyFont="1" applyFill="1" applyBorder="1" applyAlignment="1">
      <alignment horizontal="center" vertical="center" wrapText="1"/>
    </xf>
    <xf numFmtId="0" fontId="22" fillId="21" borderId="58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5" borderId="27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9" fillId="25" borderId="30" xfId="0" applyFont="1" applyFill="1" applyBorder="1" applyAlignment="1">
      <alignment horizontal="center" vertical="center"/>
    </xf>
    <xf numFmtId="0" fontId="9" fillId="25" borderId="31" xfId="0" applyFont="1" applyFill="1" applyBorder="1" applyAlignment="1">
      <alignment horizontal="center" vertical="center"/>
    </xf>
    <xf numFmtId="0" fontId="7" fillId="25" borderId="57" xfId="0" applyFont="1" applyFill="1" applyBorder="1" applyAlignment="1">
      <alignment horizontal="center" vertical="center"/>
    </xf>
    <xf numFmtId="0" fontId="5" fillId="25" borderId="26" xfId="0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horizontal="center" vertical="center"/>
    </xf>
    <xf numFmtId="0" fontId="5" fillId="25" borderId="35" xfId="0" applyFont="1" applyFill="1" applyBorder="1" applyAlignment="1">
      <alignment horizontal="center" vertical="center"/>
    </xf>
    <xf numFmtId="0" fontId="7" fillId="25" borderId="5" xfId="0" applyFont="1" applyFill="1" applyBorder="1" applyAlignment="1">
      <alignment horizontal="center" vertical="center"/>
    </xf>
    <xf numFmtId="0" fontId="5" fillId="25" borderId="57" xfId="0" applyFont="1" applyFill="1" applyBorder="1" applyAlignment="1">
      <alignment horizontal="center" vertical="center"/>
    </xf>
    <xf numFmtId="0" fontId="6" fillId="25" borderId="50" xfId="0" applyFont="1" applyFill="1" applyBorder="1" applyAlignment="1">
      <alignment horizontal="center" vertical="center"/>
    </xf>
    <xf numFmtId="0" fontId="6" fillId="25" borderId="24" xfId="0" applyFont="1" applyFill="1" applyBorder="1" applyAlignment="1">
      <alignment horizontal="center" vertical="center"/>
    </xf>
    <xf numFmtId="0" fontId="5" fillId="25" borderId="37" xfId="0" applyFont="1" applyFill="1" applyBorder="1" applyAlignment="1">
      <alignment horizontal="center" vertical="center"/>
    </xf>
    <xf numFmtId="0" fontId="6" fillId="25" borderId="5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 wrapText="1"/>
    </xf>
    <xf numFmtId="0" fontId="5" fillId="25" borderId="20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/>
    </xf>
    <xf numFmtId="0" fontId="5" fillId="25" borderId="4" xfId="0" applyFont="1" applyFill="1" applyBorder="1" applyAlignment="1">
      <alignment horizontal="center" vertical="center"/>
    </xf>
    <xf numFmtId="0" fontId="5" fillId="25" borderId="59" xfId="0" applyFont="1" applyFill="1" applyBorder="1" applyAlignment="1">
      <alignment horizontal="center" vertical="center"/>
    </xf>
    <xf numFmtId="0" fontId="5" fillId="25" borderId="45" xfId="0" applyFont="1" applyFill="1" applyBorder="1" applyAlignment="1">
      <alignment horizontal="center" vertical="center"/>
    </xf>
    <xf numFmtId="0" fontId="6" fillId="25" borderId="12" xfId="0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 vertical="center"/>
    </xf>
    <xf numFmtId="0" fontId="5" fillId="25" borderId="39" xfId="0" applyFont="1" applyFill="1" applyBorder="1" applyAlignment="1">
      <alignment horizontal="center" vertical="center"/>
    </xf>
    <xf numFmtId="0" fontId="5" fillId="26" borderId="26" xfId="0" applyFont="1" applyFill="1" applyBorder="1" applyAlignment="1">
      <alignment horizontal="center" vertical="center"/>
    </xf>
    <xf numFmtId="0" fontId="5" fillId="26" borderId="25" xfId="0" applyFont="1" applyFill="1" applyBorder="1" applyAlignment="1">
      <alignment horizontal="center" vertical="center"/>
    </xf>
    <xf numFmtId="0" fontId="5" fillId="26" borderId="3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/>
    </xf>
    <xf numFmtId="0" fontId="9" fillId="26" borderId="35" xfId="0" applyFont="1" applyFill="1" applyBorder="1" applyAlignment="1">
      <alignment horizontal="center" vertical="center"/>
    </xf>
    <xf numFmtId="0" fontId="7" fillId="26" borderId="66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horizontal="center" vertical="center"/>
    </xf>
    <xf numFmtId="0" fontId="5" fillId="26" borderId="19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5" fillId="26" borderId="17" xfId="0" applyFont="1" applyFill="1" applyBorder="1" applyAlignment="1">
      <alignment horizontal="center" vertical="center"/>
    </xf>
    <xf numFmtId="0" fontId="6" fillId="26" borderId="55" xfId="0" applyFont="1" applyFill="1" applyBorder="1" applyAlignment="1">
      <alignment horizontal="center" vertical="center"/>
    </xf>
    <xf numFmtId="0" fontId="5" fillId="26" borderId="30" xfId="0" applyFont="1" applyFill="1" applyBorder="1" applyAlignment="1">
      <alignment horizontal="center" vertical="center"/>
    </xf>
    <xf numFmtId="0" fontId="6" fillId="26" borderId="24" xfId="0" applyFont="1" applyFill="1" applyBorder="1" applyAlignment="1">
      <alignment horizontal="center" vertical="center"/>
    </xf>
    <xf numFmtId="0" fontId="5" fillId="26" borderId="36" xfId="0" applyFont="1" applyFill="1" applyBorder="1" applyAlignment="1">
      <alignment horizontal="center" vertical="center"/>
    </xf>
    <xf numFmtId="0" fontId="6" fillId="26" borderId="5" xfId="0" applyFont="1" applyFill="1" applyBorder="1" applyAlignment="1">
      <alignment horizontal="center" vertical="center" wrapText="1"/>
    </xf>
    <xf numFmtId="0" fontId="6" fillId="26" borderId="5" xfId="0" applyFont="1" applyFill="1" applyBorder="1" applyAlignment="1">
      <alignment horizontal="center" vertical="center"/>
    </xf>
    <xf numFmtId="0" fontId="5" fillId="26" borderId="5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 vertical="center"/>
    </xf>
    <xf numFmtId="0" fontId="5" fillId="26" borderId="3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5" fillId="26" borderId="59" xfId="0" applyFont="1" applyFill="1" applyBorder="1" applyAlignment="1">
      <alignment horizontal="center" vertical="center"/>
    </xf>
    <xf numFmtId="0" fontId="6" fillId="26" borderId="12" xfId="0" applyFont="1" applyFill="1" applyBorder="1" applyAlignment="1">
      <alignment horizontal="center"/>
    </xf>
    <xf numFmtId="0" fontId="5" fillId="27" borderId="2" xfId="0" applyFont="1" applyFill="1" applyBorder="1" applyAlignment="1">
      <alignment horizontal="center" vertical="center"/>
    </xf>
    <xf numFmtId="0" fontId="5" fillId="27" borderId="54" xfId="0" applyFont="1" applyFill="1" applyBorder="1" applyAlignment="1">
      <alignment horizontal="center" vertical="center"/>
    </xf>
    <xf numFmtId="0" fontId="5" fillId="28" borderId="37" xfId="0" applyFont="1" applyFill="1" applyBorder="1" applyAlignment="1">
      <alignment horizontal="center" vertical="center"/>
    </xf>
    <xf numFmtId="0" fontId="5" fillId="28" borderId="26" xfId="0" applyFont="1" applyFill="1" applyBorder="1" applyAlignment="1">
      <alignment horizontal="center" vertical="center"/>
    </xf>
    <xf numFmtId="0" fontId="5" fillId="28" borderId="33" xfId="0" applyFont="1" applyFill="1" applyBorder="1" applyAlignment="1">
      <alignment horizontal="center" vertical="center"/>
    </xf>
    <xf numFmtId="0" fontId="9" fillId="28" borderId="25" xfId="0" applyFont="1" applyFill="1" applyBorder="1" applyAlignment="1">
      <alignment horizontal="center"/>
    </xf>
    <xf numFmtId="0" fontId="9" fillId="28" borderId="35" xfId="0" applyFont="1" applyFill="1" applyBorder="1" applyAlignment="1">
      <alignment horizontal="center" vertical="center"/>
    </xf>
    <xf numFmtId="0" fontId="7" fillId="28" borderId="66" xfId="0" applyFont="1" applyFill="1" applyBorder="1" applyAlignment="1">
      <alignment horizontal="center" vertical="center"/>
    </xf>
    <xf numFmtId="0" fontId="5" fillId="28" borderId="27" xfId="0" applyFont="1" applyFill="1" applyBorder="1" applyAlignment="1">
      <alignment horizontal="center" vertical="center"/>
    </xf>
    <xf numFmtId="0" fontId="7" fillId="28" borderId="5" xfId="0" applyFont="1" applyFill="1" applyBorder="1" applyAlignment="1">
      <alignment horizontal="center" vertical="center"/>
    </xf>
    <xf numFmtId="0" fontId="6" fillId="28" borderId="50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/>
    </xf>
    <xf numFmtId="0" fontId="5" fillId="28" borderId="32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/>
    </xf>
    <xf numFmtId="0" fontId="5" fillId="28" borderId="30" xfId="0" applyFont="1" applyFill="1" applyBorder="1" applyAlignment="1">
      <alignment horizontal="center" vertical="center"/>
    </xf>
    <xf numFmtId="0" fontId="5" fillId="28" borderId="17" xfId="0" applyFont="1" applyFill="1" applyBorder="1" applyAlignment="1">
      <alignment horizontal="center" vertical="center"/>
    </xf>
    <xf numFmtId="0" fontId="6" fillId="28" borderId="5" xfId="0" applyFont="1" applyFill="1" applyBorder="1" applyAlignment="1">
      <alignment horizontal="center" vertical="center" wrapText="1"/>
    </xf>
    <xf numFmtId="0" fontId="6" fillId="28" borderId="5" xfId="0" applyFont="1" applyFill="1" applyBorder="1" applyAlignment="1">
      <alignment horizontal="center" vertical="center"/>
    </xf>
    <xf numFmtId="0" fontId="6" fillId="28" borderId="29" xfId="0" applyFont="1" applyFill="1" applyBorder="1" applyAlignment="1">
      <alignment horizontal="center" vertical="center" wrapText="1"/>
    </xf>
    <xf numFmtId="0" fontId="5" fillId="28" borderId="29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/>
    </xf>
    <xf numFmtId="0" fontId="5" fillId="28" borderId="4" xfId="0" applyFont="1" applyFill="1" applyBorder="1" applyAlignment="1">
      <alignment horizontal="center" vertical="center"/>
    </xf>
    <xf numFmtId="0" fontId="5" fillId="28" borderId="59" xfId="0" applyFont="1" applyFill="1" applyBorder="1" applyAlignment="1">
      <alignment horizontal="center" vertical="center"/>
    </xf>
    <xf numFmtId="0" fontId="6" fillId="28" borderId="12" xfId="0" applyFont="1" applyFill="1" applyBorder="1" applyAlignment="1">
      <alignment horizontal="center"/>
    </xf>
    <xf numFmtId="0" fontId="6" fillId="29" borderId="5" xfId="0" applyFont="1" applyFill="1" applyBorder="1" applyAlignment="1">
      <alignment horizontal="center" vertical="center"/>
    </xf>
    <xf numFmtId="0" fontId="7" fillId="29" borderId="20" xfId="0" applyFont="1" applyFill="1" applyBorder="1" applyAlignment="1">
      <alignment horizontal="left" vertical="center" wrapText="1"/>
    </xf>
    <xf numFmtId="0" fontId="6" fillId="29" borderId="5" xfId="0" applyFont="1" applyFill="1" applyBorder="1" applyAlignment="1">
      <alignment horizontal="left" vertical="center" wrapText="1"/>
    </xf>
    <xf numFmtId="0" fontId="6" fillId="29" borderId="20" xfId="0" applyFont="1" applyFill="1" applyBorder="1" applyAlignment="1">
      <alignment horizontal="left" vertical="center" wrapText="1"/>
    </xf>
    <xf numFmtId="49" fontId="5" fillId="29" borderId="29" xfId="0" applyNumberFormat="1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left" vertical="center" wrapText="1"/>
    </xf>
    <xf numFmtId="0" fontId="6" fillId="29" borderId="23" xfId="0" applyFont="1" applyFill="1" applyBorder="1" applyAlignment="1">
      <alignment horizontal="left" vertical="center" wrapText="1"/>
    </xf>
    <xf numFmtId="49" fontId="6" fillId="29" borderId="38" xfId="0" applyNumberFormat="1" applyFont="1" applyFill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/>
    </xf>
    <xf numFmtId="0" fontId="6" fillId="29" borderId="75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left" vertical="center" wrapText="1"/>
    </xf>
    <xf numFmtId="0" fontId="6" fillId="29" borderId="12" xfId="0" applyFont="1" applyFill="1" applyBorder="1" applyAlignment="1">
      <alignment horizontal="left" vertical="center" wrapText="1"/>
    </xf>
    <xf numFmtId="49" fontId="10" fillId="29" borderId="12" xfId="0" applyNumberFormat="1" applyFont="1" applyFill="1" applyBorder="1" applyAlignment="1">
      <alignment horizontal="center" vertical="center"/>
    </xf>
    <xf numFmtId="0" fontId="6" fillId="29" borderId="12" xfId="0" applyFont="1" applyFill="1" applyBorder="1" applyAlignment="1">
      <alignment horizontal="center" vertical="center"/>
    </xf>
    <xf numFmtId="49" fontId="10" fillId="29" borderId="22" xfId="0" applyNumberFormat="1" applyFont="1" applyFill="1" applyBorder="1" applyAlignment="1">
      <alignment horizontal="center" vertical="center"/>
    </xf>
    <xf numFmtId="0" fontId="16" fillId="29" borderId="5" xfId="0" applyFont="1" applyFill="1" applyBorder="1" applyAlignment="1">
      <alignment horizontal="left" vertical="center" wrapText="1"/>
    </xf>
    <xf numFmtId="0" fontId="16" fillId="29" borderId="20" xfId="0" applyFont="1" applyFill="1" applyBorder="1" applyAlignment="1">
      <alignment horizontal="left" vertical="center" wrapText="1"/>
    </xf>
    <xf numFmtId="49" fontId="17" fillId="29" borderId="29" xfId="0" applyNumberFormat="1" applyFont="1" applyFill="1" applyBorder="1" applyAlignment="1">
      <alignment horizontal="center" vertical="center"/>
    </xf>
    <xf numFmtId="0" fontId="14" fillId="29" borderId="5" xfId="0" applyFont="1" applyFill="1" applyBorder="1" applyAlignment="1">
      <alignment horizontal="center" vertical="center"/>
    </xf>
    <xf numFmtId="0" fontId="14" fillId="29" borderId="20" xfId="0" applyFont="1" applyFill="1" applyBorder="1" applyAlignment="1">
      <alignment horizontal="center" vertical="center"/>
    </xf>
    <xf numFmtId="0" fontId="14" fillId="29" borderId="44" xfId="0" applyFont="1" applyFill="1" applyBorder="1" applyAlignment="1">
      <alignment horizontal="center" vertical="center"/>
    </xf>
    <xf numFmtId="0" fontId="14" fillId="29" borderId="53" xfId="0" applyFont="1" applyFill="1" applyBorder="1" applyAlignment="1">
      <alignment horizontal="center" vertical="center"/>
    </xf>
    <xf numFmtId="0" fontId="14" fillId="29" borderId="41" xfId="0" applyFont="1" applyFill="1" applyBorder="1" applyAlignment="1">
      <alignment horizontal="center" vertical="center"/>
    </xf>
    <xf numFmtId="0" fontId="14" fillId="29" borderId="40" xfId="0" applyFont="1" applyFill="1" applyBorder="1" applyAlignment="1">
      <alignment horizontal="center" vertical="center"/>
    </xf>
    <xf numFmtId="0" fontId="5" fillId="29" borderId="40" xfId="0" applyFont="1" applyFill="1" applyBorder="1" applyAlignment="1">
      <alignment horizontal="center" vertical="center"/>
    </xf>
    <xf numFmtId="0" fontId="5" fillId="29" borderId="44" xfId="0" applyFont="1" applyFill="1" applyBorder="1" applyAlignment="1">
      <alignment horizontal="center" vertical="center"/>
    </xf>
    <xf numFmtId="0" fontId="14" fillId="29" borderId="63" xfId="0" applyFont="1" applyFill="1" applyBorder="1" applyAlignment="1">
      <alignment horizontal="center" vertical="center"/>
    </xf>
    <xf numFmtId="0" fontId="16" fillId="29" borderId="63" xfId="0" applyFont="1" applyFill="1" applyBorder="1" applyAlignment="1">
      <alignment horizontal="center" vertical="center"/>
    </xf>
    <xf numFmtId="0" fontId="14" fillId="29" borderId="24" xfId="0" applyFont="1" applyFill="1" applyBorder="1" applyAlignment="1">
      <alignment horizontal="center" vertical="center"/>
    </xf>
    <xf numFmtId="49" fontId="17" fillId="29" borderId="20" xfId="0" applyNumberFormat="1" applyFont="1" applyFill="1" applyBorder="1" applyAlignment="1">
      <alignment horizontal="center" vertical="center"/>
    </xf>
    <xf numFmtId="0" fontId="7" fillId="29" borderId="20" xfId="0" applyFont="1" applyFill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 textRotation="90"/>
    </xf>
    <xf numFmtId="0" fontId="23" fillId="0" borderId="65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 textRotation="90"/>
    </xf>
    <xf numFmtId="0" fontId="23" fillId="12" borderId="65" xfId="0" applyFont="1" applyFill="1" applyBorder="1" applyAlignment="1">
      <alignment horizontal="center" vertical="center" textRotation="90" wrapText="1"/>
    </xf>
    <xf numFmtId="0" fontId="23" fillId="12" borderId="38" xfId="0" applyFont="1" applyFill="1" applyBorder="1" applyAlignment="1">
      <alignment horizontal="center" vertical="center" textRotation="90"/>
    </xf>
    <xf numFmtId="0" fontId="23" fillId="0" borderId="73" xfId="0" applyFont="1" applyBorder="1" applyAlignment="1">
      <alignment horizontal="center" vertical="center" textRotation="90"/>
    </xf>
    <xf numFmtId="0" fontId="5" fillId="13" borderId="1" xfId="0" applyFont="1" applyFill="1" applyBorder="1" applyAlignment="1">
      <alignment horizontal="center"/>
    </xf>
    <xf numFmtId="0" fontId="7" fillId="29" borderId="5" xfId="0" applyFont="1" applyFill="1" applyBorder="1" applyAlignment="1">
      <alignment horizontal="center" vertical="center"/>
    </xf>
    <xf numFmtId="0" fontId="0" fillId="29" borderId="52" xfId="0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1" xfId="0" applyNumberFormat="1" applyFont="1" applyFill="1" applyBorder="1" applyAlignment="1">
      <alignment horizontal="center" vertical="distributed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14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1" fontId="15" fillId="0" borderId="34" xfId="0" applyNumberFormat="1" applyFont="1" applyFill="1" applyBorder="1" applyAlignment="1">
      <alignment horizontal="center" vertical="distributed" textRotation="90" wrapText="1"/>
    </xf>
    <xf numFmtId="1" fontId="15" fillId="0" borderId="26" xfId="0" applyNumberFormat="1" applyFont="1" applyFill="1" applyBorder="1" applyAlignment="1">
      <alignment horizontal="center" vertical="distributed" textRotation="90" wrapText="1"/>
    </xf>
    <xf numFmtId="0" fontId="2" fillId="0" borderId="24" xfId="0" applyFont="1" applyBorder="1" applyAlignment="1">
      <alignment horizontal="center" vertical="distributed"/>
    </xf>
    <xf numFmtId="0" fontId="2" fillId="0" borderId="63" xfId="0" applyFont="1" applyBorder="1" applyAlignment="1">
      <alignment horizontal="center" vertical="distributed"/>
    </xf>
    <xf numFmtId="0" fontId="6" fillId="12" borderId="35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65" xfId="0" applyFont="1" applyBorder="1" applyAlignment="1">
      <alignment horizontal="center" vertical="distributed"/>
    </xf>
    <xf numFmtId="0" fontId="0" fillId="0" borderId="42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CCFF"/>
      <color rgb="FF00FFFF"/>
      <color rgb="FF66FFFF"/>
      <color rgb="FF33CCFF"/>
      <color rgb="FFBC6477"/>
      <color rgb="FFAA769C"/>
      <color rgb="FF009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53641</xdr:rowOff>
    </xdr:from>
    <xdr:to>
      <xdr:col>15</xdr:col>
      <xdr:colOff>25331</xdr:colOff>
      <xdr:row>47</xdr:row>
      <xdr:rowOff>25332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03108" y="-730417"/>
          <a:ext cx="7582166" cy="915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U14" sqref="U1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3"/>
  <sheetViews>
    <sheetView view="pageBreakPreview" zoomScaleNormal="80" zoomScaleSheetLayoutView="100" workbookViewId="0">
      <selection activeCell="I92" sqref="I92"/>
    </sheetView>
  </sheetViews>
  <sheetFormatPr defaultRowHeight="12.75" x14ac:dyDescent="0.2"/>
  <cols>
    <col min="1" max="1" width="9.85546875" style="13" customWidth="1"/>
    <col min="2" max="2" width="31.85546875" style="13" customWidth="1"/>
    <col min="3" max="3" width="13.42578125" style="25" customWidth="1"/>
    <col min="4" max="5" width="7.28515625" style="11" customWidth="1"/>
    <col min="6" max="6" width="8.140625" style="11" customWidth="1"/>
    <col min="7" max="7" width="8.5703125" style="11" customWidth="1"/>
    <col min="8" max="8" width="5.28515625" style="11" customWidth="1"/>
    <col min="9" max="9" width="4.85546875" style="11" customWidth="1"/>
    <col min="10" max="10" width="5.140625" style="11" customWidth="1"/>
    <col min="11" max="11" width="4.5703125" style="11" customWidth="1"/>
    <col min="12" max="12" width="5.140625" style="11" customWidth="1"/>
    <col min="13" max="13" width="4.7109375" style="11" customWidth="1"/>
    <col min="14" max="14" width="5.140625" style="14" customWidth="1"/>
    <col min="15" max="15" width="4.85546875" style="14" customWidth="1"/>
    <col min="16" max="16" width="5.140625" style="14" customWidth="1"/>
    <col min="17" max="17" width="4.28515625" style="11" customWidth="1"/>
    <col min="18" max="18" width="5.140625" style="14" customWidth="1"/>
    <col min="19" max="19" width="4.5703125" style="11" customWidth="1"/>
    <col min="20" max="20" width="5.140625" style="14" customWidth="1"/>
    <col min="21" max="21" width="4.5703125" style="11" customWidth="1"/>
    <col min="22" max="22" width="5.140625" style="14" customWidth="1"/>
    <col min="23" max="23" width="4.85546875" style="11" customWidth="1"/>
    <col min="24" max="24" width="5.140625" style="14" customWidth="1"/>
    <col min="25" max="25" width="4.5703125" style="11" customWidth="1"/>
  </cols>
  <sheetData>
    <row r="1" spans="1:255" ht="18.75" x14ac:dyDescent="0.2">
      <c r="A1" s="39" t="s">
        <v>107</v>
      </c>
    </row>
    <row r="2" spans="1:255" ht="9" customHeight="1" thickBot="1" x14ac:dyDescent="0.25">
      <c r="A2" s="39"/>
    </row>
    <row r="3" spans="1:255" s="2" customFormat="1" ht="23.25" customHeight="1" thickBot="1" x14ac:dyDescent="0.25">
      <c r="A3" s="496" t="s">
        <v>0</v>
      </c>
      <c r="B3" s="499" t="s">
        <v>45</v>
      </c>
      <c r="C3" s="504" t="s">
        <v>38</v>
      </c>
      <c r="D3" s="509" t="s">
        <v>41</v>
      </c>
      <c r="E3" s="510"/>
      <c r="F3" s="510"/>
      <c r="G3" s="510"/>
      <c r="H3" s="510"/>
      <c r="I3" s="511"/>
      <c r="J3" s="518" t="s">
        <v>49</v>
      </c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20"/>
    </row>
    <row r="4" spans="1:255" s="2" customFormat="1" ht="21" customHeight="1" thickBot="1" x14ac:dyDescent="0.25">
      <c r="A4" s="497"/>
      <c r="B4" s="500"/>
      <c r="C4" s="505"/>
      <c r="D4" s="526" t="s">
        <v>184</v>
      </c>
      <c r="E4" s="512" t="s">
        <v>185</v>
      </c>
      <c r="F4" s="509" t="s">
        <v>40</v>
      </c>
      <c r="G4" s="510"/>
      <c r="H4" s="510"/>
      <c r="I4" s="511"/>
      <c r="J4" s="506" t="s">
        <v>9</v>
      </c>
      <c r="K4" s="507"/>
      <c r="L4" s="507"/>
      <c r="M4" s="508"/>
      <c r="N4" s="533" t="s">
        <v>11</v>
      </c>
      <c r="O4" s="507"/>
      <c r="P4" s="507"/>
      <c r="Q4" s="534"/>
      <c r="R4" s="506" t="s">
        <v>15</v>
      </c>
      <c r="S4" s="507"/>
      <c r="T4" s="507"/>
      <c r="U4" s="508"/>
      <c r="V4" s="533" t="s">
        <v>8</v>
      </c>
      <c r="W4" s="507"/>
      <c r="X4" s="507"/>
      <c r="Y4" s="508"/>
    </row>
    <row r="5" spans="1:255" s="2" customFormat="1" ht="17.25" customHeight="1" thickBot="1" x14ac:dyDescent="0.25">
      <c r="A5" s="497"/>
      <c r="B5" s="500"/>
      <c r="C5" s="505"/>
      <c r="D5" s="527"/>
      <c r="E5" s="513"/>
      <c r="F5" s="515" t="s">
        <v>186</v>
      </c>
      <c r="G5" s="549" t="s">
        <v>56</v>
      </c>
      <c r="H5" s="550"/>
      <c r="I5" s="551"/>
      <c r="J5" s="525" t="s">
        <v>10</v>
      </c>
      <c r="K5" s="521"/>
      <c r="L5" s="521" t="s">
        <v>13</v>
      </c>
      <c r="M5" s="522"/>
      <c r="N5" s="525" t="s">
        <v>12</v>
      </c>
      <c r="O5" s="521"/>
      <c r="P5" s="521" t="s">
        <v>14</v>
      </c>
      <c r="Q5" s="539"/>
      <c r="R5" s="546" t="s">
        <v>16</v>
      </c>
      <c r="S5" s="521"/>
      <c r="T5" s="521" t="s">
        <v>17</v>
      </c>
      <c r="U5" s="522"/>
      <c r="V5" s="525" t="s">
        <v>18</v>
      </c>
      <c r="W5" s="521"/>
      <c r="X5" s="521" t="s">
        <v>19</v>
      </c>
      <c r="Y5" s="522"/>
    </row>
    <row r="6" spans="1:255" s="2" customFormat="1" ht="17.25" customHeight="1" x14ac:dyDescent="0.2">
      <c r="A6" s="497"/>
      <c r="B6" s="500"/>
      <c r="C6" s="505"/>
      <c r="D6" s="527"/>
      <c r="E6" s="513"/>
      <c r="F6" s="516"/>
      <c r="G6" s="552" t="s">
        <v>188</v>
      </c>
      <c r="H6" s="502" t="s">
        <v>165</v>
      </c>
      <c r="I6" s="523" t="s">
        <v>187</v>
      </c>
      <c r="J6" s="545" t="s">
        <v>47</v>
      </c>
      <c r="K6" s="529"/>
      <c r="L6" s="529" t="s">
        <v>200</v>
      </c>
      <c r="M6" s="530"/>
      <c r="N6" s="545" t="s">
        <v>58</v>
      </c>
      <c r="O6" s="529"/>
      <c r="P6" s="529" t="s">
        <v>154</v>
      </c>
      <c r="Q6" s="547"/>
      <c r="R6" s="542" t="s">
        <v>48</v>
      </c>
      <c r="S6" s="529"/>
      <c r="T6" s="529" t="s">
        <v>59</v>
      </c>
      <c r="U6" s="530"/>
      <c r="V6" s="545" t="s">
        <v>48</v>
      </c>
      <c r="W6" s="529"/>
      <c r="X6" s="529" t="s">
        <v>66</v>
      </c>
      <c r="Y6" s="530"/>
    </row>
    <row r="7" spans="1:255" s="2" customFormat="1" ht="69.75" customHeight="1" thickBot="1" x14ac:dyDescent="0.25">
      <c r="A7" s="498"/>
      <c r="B7" s="501"/>
      <c r="C7" s="505"/>
      <c r="D7" s="528"/>
      <c r="E7" s="514"/>
      <c r="F7" s="517"/>
      <c r="G7" s="553"/>
      <c r="H7" s="503"/>
      <c r="I7" s="524"/>
      <c r="J7" s="75" t="s">
        <v>20</v>
      </c>
      <c r="K7" s="76" t="s">
        <v>21</v>
      </c>
      <c r="L7" s="76" t="s">
        <v>20</v>
      </c>
      <c r="M7" s="77" t="s">
        <v>21</v>
      </c>
      <c r="N7" s="75" t="s">
        <v>20</v>
      </c>
      <c r="O7" s="76" t="s">
        <v>21</v>
      </c>
      <c r="P7" s="76" t="s">
        <v>20</v>
      </c>
      <c r="Q7" s="78" t="s">
        <v>21</v>
      </c>
      <c r="R7" s="79" t="s">
        <v>20</v>
      </c>
      <c r="S7" s="76" t="s">
        <v>21</v>
      </c>
      <c r="T7" s="76" t="s">
        <v>20</v>
      </c>
      <c r="U7" s="77" t="s">
        <v>21</v>
      </c>
      <c r="V7" s="75" t="s">
        <v>20</v>
      </c>
      <c r="W7" s="76" t="s">
        <v>21</v>
      </c>
      <c r="X7" s="76" t="s">
        <v>20</v>
      </c>
      <c r="Y7" s="77" t="s">
        <v>21</v>
      </c>
    </row>
    <row r="8" spans="1:255" s="2" customFormat="1" ht="26.25" customHeight="1" thickBot="1" x14ac:dyDescent="0.25">
      <c r="A8" s="110"/>
      <c r="B8" s="132" t="s">
        <v>61</v>
      </c>
      <c r="C8" s="237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</row>
    <row r="9" spans="1:255" s="66" customFormat="1" ht="28.5" customHeight="1" thickBot="1" x14ac:dyDescent="0.25">
      <c r="A9" s="62" t="s">
        <v>42</v>
      </c>
      <c r="B9" s="63" t="s">
        <v>43</v>
      </c>
      <c r="C9" s="64"/>
      <c r="D9" s="65">
        <v>1476</v>
      </c>
      <c r="E9" s="65">
        <v>16</v>
      </c>
      <c r="F9" s="299">
        <v>1460</v>
      </c>
      <c r="G9" s="301">
        <v>785</v>
      </c>
      <c r="H9" s="308">
        <v>675</v>
      </c>
      <c r="I9" s="65">
        <v>0</v>
      </c>
      <c r="J9" s="65">
        <v>357</v>
      </c>
      <c r="K9" s="65">
        <v>0</v>
      </c>
      <c r="L9" s="65">
        <v>518</v>
      </c>
      <c r="M9" s="65">
        <v>0</v>
      </c>
      <c r="N9" s="65">
        <v>326</v>
      </c>
      <c r="O9" s="65">
        <v>0</v>
      </c>
      <c r="P9" s="65">
        <v>267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</row>
    <row r="10" spans="1:255" s="66" customFormat="1" ht="13.5" thickBot="1" x14ac:dyDescent="0.25">
      <c r="A10" s="67" t="s">
        <v>172</v>
      </c>
      <c r="B10" s="68" t="s">
        <v>44</v>
      </c>
      <c r="C10" s="69"/>
      <c r="D10" s="298">
        <v>1476</v>
      </c>
      <c r="E10" s="298">
        <v>16</v>
      </c>
      <c r="F10" s="300">
        <v>1460</v>
      </c>
      <c r="G10" s="302">
        <f>SUM(G11:G24)</f>
        <v>785</v>
      </c>
      <c r="H10" s="309">
        <v>675</v>
      </c>
      <c r="I10" s="298">
        <f>SUM(I11:I24)</f>
        <v>0</v>
      </c>
      <c r="J10" s="298">
        <v>357</v>
      </c>
      <c r="K10" s="298">
        <f>SUM(K11:K24)</f>
        <v>0</v>
      </c>
      <c r="L10" s="298">
        <v>518</v>
      </c>
      <c r="M10" s="298">
        <f>SUM(M11:M24)</f>
        <v>0</v>
      </c>
      <c r="N10" s="298">
        <f>SUM(N11:N24)</f>
        <v>326</v>
      </c>
      <c r="O10" s="298">
        <f>SUM(O11:O24)</f>
        <v>0</v>
      </c>
      <c r="P10" s="298">
        <f>SUM(P11:P24)</f>
        <v>267</v>
      </c>
      <c r="Q10" s="70">
        <f t="shared" ref="Q10:Y10" si="0">SUM(Q11:Q17)</f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</row>
    <row r="11" spans="1:255" s="4" customFormat="1" ht="15.75" customHeight="1" x14ac:dyDescent="0.2">
      <c r="A11" s="29" t="s">
        <v>135</v>
      </c>
      <c r="B11" s="264" t="s">
        <v>152</v>
      </c>
      <c r="C11" s="272" t="s">
        <v>180</v>
      </c>
      <c r="D11" s="275">
        <v>115</v>
      </c>
      <c r="E11" s="281">
        <v>2</v>
      </c>
      <c r="F11" s="314">
        <v>113</v>
      </c>
      <c r="G11" s="303"/>
      <c r="H11" s="310">
        <v>113</v>
      </c>
      <c r="I11" s="17"/>
      <c r="J11" s="225">
        <v>17</v>
      </c>
      <c r="K11" s="80"/>
      <c r="L11" s="215">
        <v>48</v>
      </c>
      <c r="M11" s="17"/>
      <c r="N11" s="92">
        <v>16</v>
      </c>
      <c r="O11" s="10"/>
      <c r="P11" s="220">
        <v>34</v>
      </c>
      <c r="Q11" s="59"/>
      <c r="R11" s="21"/>
      <c r="S11" s="7"/>
      <c r="T11" s="10"/>
      <c r="U11" s="17"/>
      <c r="V11" s="15"/>
      <c r="W11" s="7"/>
      <c r="X11" s="10"/>
      <c r="Y11" s="17"/>
    </row>
    <row r="12" spans="1:255" s="4" customFormat="1" ht="20.25" customHeight="1" x14ac:dyDescent="0.2">
      <c r="A12" s="29" t="s">
        <v>131</v>
      </c>
      <c r="B12" s="265" t="s">
        <v>173</v>
      </c>
      <c r="C12" s="273" t="s">
        <v>207</v>
      </c>
      <c r="D12" s="276">
        <v>148</v>
      </c>
      <c r="E12" s="225">
        <v>2</v>
      </c>
      <c r="F12" s="315">
        <v>146</v>
      </c>
      <c r="G12" s="304">
        <v>146</v>
      </c>
      <c r="H12" s="311"/>
      <c r="I12" s="19"/>
      <c r="J12" s="204">
        <v>34</v>
      </c>
      <c r="K12" s="81"/>
      <c r="L12" s="211">
        <v>48</v>
      </c>
      <c r="M12" s="19"/>
      <c r="N12" s="214">
        <v>30</v>
      </c>
      <c r="O12" s="6"/>
      <c r="P12" s="366">
        <v>34</v>
      </c>
      <c r="Q12" s="58"/>
      <c r="R12" s="5"/>
      <c r="S12" s="8"/>
      <c r="T12" s="6"/>
      <c r="U12" s="19"/>
      <c r="V12" s="16"/>
      <c r="W12" s="8"/>
      <c r="X12" s="6"/>
      <c r="Y12" s="19"/>
    </row>
    <row r="13" spans="1:255" s="4" customFormat="1" ht="15.75" customHeight="1" x14ac:dyDescent="0.2">
      <c r="A13" s="29" t="s">
        <v>132</v>
      </c>
      <c r="B13" s="266" t="s">
        <v>24</v>
      </c>
      <c r="C13" s="273" t="s">
        <v>208</v>
      </c>
      <c r="D13" s="276">
        <v>143</v>
      </c>
      <c r="E13" s="204">
        <v>2</v>
      </c>
      <c r="F13" s="315">
        <v>141</v>
      </c>
      <c r="G13" s="305">
        <v>141</v>
      </c>
      <c r="H13" s="312"/>
      <c r="I13" s="19"/>
      <c r="J13" s="206">
        <v>34</v>
      </c>
      <c r="K13" s="8"/>
      <c r="L13" s="330">
        <v>48</v>
      </c>
      <c r="M13" s="19"/>
      <c r="N13" s="206">
        <v>32</v>
      </c>
      <c r="O13" s="6"/>
      <c r="P13" s="341">
        <v>27</v>
      </c>
      <c r="Q13" s="58"/>
      <c r="R13" s="5"/>
      <c r="S13" s="8"/>
      <c r="T13" s="6"/>
      <c r="U13" s="19"/>
      <c r="V13" s="16"/>
      <c r="W13" s="8"/>
      <c r="X13" s="6"/>
      <c r="Y13" s="19"/>
    </row>
    <row r="14" spans="1:255" s="4" customFormat="1" ht="12" customHeight="1" x14ac:dyDescent="0.25">
      <c r="A14" s="29" t="s">
        <v>136</v>
      </c>
      <c r="B14" s="267" t="s">
        <v>174</v>
      </c>
      <c r="C14" s="273" t="s">
        <v>209</v>
      </c>
      <c r="D14" s="277">
        <v>144</v>
      </c>
      <c r="E14" s="282">
        <v>2</v>
      </c>
      <c r="F14" s="315">
        <v>142</v>
      </c>
      <c r="G14" s="306">
        <v>142</v>
      </c>
      <c r="H14" s="312"/>
      <c r="I14" s="19"/>
      <c r="J14" s="206">
        <v>17</v>
      </c>
      <c r="K14" s="8"/>
      <c r="L14" s="330">
        <v>26</v>
      </c>
      <c r="M14" s="19"/>
      <c r="N14" s="206">
        <v>48</v>
      </c>
      <c r="O14" s="81"/>
      <c r="P14" s="284">
        <v>51</v>
      </c>
      <c r="Q14" s="83"/>
      <c r="R14" s="84"/>
      <c r="S14" s="81"/>
      <c r="T14" s="81"/>
      <c r="U14" s="85"/>
      <c r="V14" s="82"/>
      <c r="W14" s="81"/>
      <c r="X14" s="81"/>
      <c r="Y14" s="19"/>
    </row>
    <row r="15" spans="1:255" s="4" customFormat="1" ht="14.25" customHeight="1" x14ac:dyDescent="0.25">
      <c r="A15" s="29" t="s">
        <v>133</v>
      </c>
      <c r="B15" s="267" t="s">
        <v>23</v>
      </c>
      <c r="C15" s="274" t="s">
        <v>126</v>
      </c>
      <c r="D15" s="277">
        <v>78</v>
      </c>
      <c r="E15" s="206">
        <v>2</v>
      </c>
      <c r="F15" s="315">
        <v>76</v>
      </c>
      <c r="G15" s="305">
        <v>76</v>
      </c>
      <c r="H15" s="312"/>
      <c r="I15" s="19"/>
      <c r="J15" s="88">
        <v>34</v>
      </c>
      <c r="K15" s="8"/>
      <c r="L15" s="284">
        <v>44</v>
      </c>
      <c r="M15" s="19"/>
      <c r="N15" s="288"/>
      <c r="O15" s="81"/>
      <c r="P15" s="86"/>
      <c r="Q15" s="83"/>
      <c r="R15" s="84"/>
      <c r="S15" s="81"/>
      <c r="T15" s="81"/>
      <c r="U15" s="85"/>
      <c r="V15" s="82"/>
      <c r="W15" s="81"/>
      <c r="X15" s="81"/>
      <c r="Y15" s="19"/>
    </row>
    <row r="16" spans="1:255" s="4" customFormat="1" ht="12.75" customHeight="1" x14ac:dyDescent="0.2">
      <c r="A16" s="29" t="s">
        <v>134</v>
      </c>
      <c r="B16" s="265" t="s">
        <v>2</v>
      </c>
      <c r="C16" s="273" t="s">
        <v>129</v>
      </c>
      <c r="D16" s="276">
        <v>110</v>
      </c>
      <c r="E16" s="283">
        <v>2</v>
      </c>
      <c r="F16" s="315">
        <v>108</v>
      </c>
      <c r="G16" s="306"/>
      <c r="H16" s="311">
        <v>108</v>
      </c>
      <c r="I16" s="19"/>
      <c r="J16" s="84">
        <v>34</v>
      </c>
      <c r="K16" s="8"/>
      <c r="L16" s="211">
        <v>48</v>
      </c>
      <c r="M16" s="19"/>
      <c r="N16" s="214">
        <v>26</v>
      </c>
      <c r="O16" s="81"/>
      <c r="P16" s="6"/>
      <c r="Q16" s="83"/>
      <c r="R16" s="84"/>
      <c r="S16" s="81"/>
      <c r="T16" s="81"/>
      <c r="U16" s="85"/>
      <c r="V16" s="82"/>
      <c r="W16" s="81"/>
      <c r="X16" s="81"/>
      <c r="Y16" s="19"/>
    </row>
    <row r="17" spans="1:25" s="4" customFormat="1" ht="12" customHeight="1" x14ac:dyDescent="0.25">
      <c r="A17" s="263" t="s">
        <v>160</v>
      </c>
      <c r="B17" s="268" t="s">
        <v>159</v>
      </c>
      <c r="C17" s="273" t="s">
        <v>180</v>
      </c>
      <c r="D17" s="276">
        <v>148</v>
      </c>
      <c r="E17" s="283">
        <v>2</v>
      </c>
      <c r="F17" s="315">
        <v>146</v>
      </c>
      <c r="G17" s="304"/>
      <c r="H17" s="310">
        <v>146</v>
      </c>
      <c r="I17" s="145"/>
      <c r="J17" s="92">
        <v>34</v>
      </c>
      <c r="K17" s="147"/>
      <c r="L17" s="215">
        <v>46</v>
      </c>
      <c r="M17" s="145"/>
      <c r="N17" s="5">
        <v>32</v>
      </c>
      <c r="O17" s="148"/>
      <c r="P17" s="205">
        <v>34</v>
      </c>
      <c r="Q17" s="150"/>
      <c r="R17" s="151"/>
      <c r="S17" s="148"/>
      <c r="T17" s="148"/>
      <c r="U17" s="95"/>
      <c r="V17" s="149"/>
      <c r="W17" s="148"/>
      <c r="X17" s="148"/>
      <c r="Y17" s="145"/>
    </row>
    <row r="18" spans="1:25" s="4" customFormat="1" ht="15" customHeight="1" x14ac:dyDescent="0.2">
      <c r="A18" s="29" t="s">
        <v>161</v>
      </c>
      <c r="B18" s="269" t="s">
        <v>175</v>
      </c>
      <c r="C18" s="273" t="s">
        <v>209</v>
      </c>
      <c r="D18" s="276">
        <v>148</v>
      </c>
      <c r="E18" s="204">
        <v>2</v>
      </c>
      <c r="F18" s="315">
        <v>146</v>
      </c>
      <c r="G18" s="306"/>
      <c r="H18" s="311">
        <v>146</v>
      </c>
      <c r="I18" s="19"/>
      <c r="J18" s="84">
        <v>34</v>
      </c>
      <c r="K18" s="8"/>
      <c r="L18" s="329">
        <v>48</v>
      </c>
      <c r="M18" s="85"/>
      <c r="N18" s="5">
        <v>32</v>
      </c>
      <c r="O18" s="81"/>
      <c r="P18" s="216">
        <v>34</v>
      </c>
      <c r="Q18" s="83"/>
      <c r="R18" s="84"/>
      <c r="S18" s="81"/>
      <c r="T18" s="81"/>
      <c r="U18" s="85"/>
      <c r="V18" s="82"/>
      <c r="W18" s="81"/>
      <c r="X18" s="81"/>
      <c r="Y18" s="19"/>
    </row>
    <row r="19" spans="1:25" s="4" customFormat="1" ht="15" customHeight="1" x14ac:dyDescent="0.2">
      <c r="A19" s="30" t="s">
        <v>162</v>
      </c>
      <c r="B19" s="265" t="s">
        <v>3</v>
      </c>
      <c r="C19" s="272" t="s">
        <v>125</v>
      </c>
      <c r="D19" s="276">
        <v>78</v>
      </c>
      <c r="E19" s="225">
        <v>0</v>
      </c>
      <c r="F19" s="315">
        <v>78</v>
      </c>
      <c r="G19" s="304"/>
      <c r="H19" s="310">
        <v>78</v>
      </c>
      <c r="I19" s="19"/>
      <c r="J19" s="92">
        <v>34</v>
      </c>
      <c r="K19" s="8"/>
      <c r="L19" s="220">
        <v>44</v>
      </c>
      <c r="M19" s="85"/>
      <c r="N19" s="5"/>
      <c r="O19" s="81"/>
      <c r="P19" s="81"/>
      <c r="Q19" s="83"/>
      <c r="R19" s="204"/>
      <c r="S19" s="81"/>
      <c r="T19" s="211"/>
      <c r="U19" s="85"/>
      <c r="V19" s="82"/>
      <c r="W19" s="81"/>
      <c r="X19" s="81"/>
      <c r="Y19" s="19"/>
    </row>
    <row r="20" spans="1:25" s="4" customFormat="1" ht="30.75" customHeight="1" x14ac:dyDescent="0.2">
      <c r="A20" s="30" t="s">
        <v>138</v>
      </c>
      <c r="B20" s="270" t="s">
        <v>158</v>
      </c>
      <c r="C20" s="272" t="s">
        <v>148</v>
      </c>
      <c r="D20" s="276">
        <v>71</v>
      </c>
      <c r="E20" s="204">
        <v>0</v>
      </c>
      <c r="F20" s="315">
        <v>71</v>
      </c>
      <c r="G20" s="304">
        <v>71</v>
      </c>
      <c r="H20" s="311"/>
      <c r="I20" s="19"/>
      <c r="J20" s="92">
        <v>17</v>
      </c>
      <c r="K20" s="8"/>
      <c r="L20" s="218">
        <v>24</v>
      </c>
      <c r="M20" s="85" t="s">
        <v>137</v>
      </c>
      <c r="N20" s="210">
        <v>30</v>
      </c>
      <c r="O20" s="81"/>
      <c r="P20" s="81"/>
      <c r="Q20" s="83"/>
      <c r="R20" s="204"/>
      <c r="S20" s="81"/>
      <c r="T20" s="81"/>
      <c r="U20" s="85"/>
      <c r="V20" s="82"/>
      <c r="W20" s="81"/>
      <c r="X20" s="81"/>
      <c r="Y20" s="19"/>
    </row>
    <row r="21" spans="1:25" s="27" customFormat="1" ht="16.5" customHeight="1" x14ac:dyDescent="0.2">
      <c r="A21" s="30" t="s">
        <v>163</v>
      </c>
      <c r="B21" s="269" t="s">
        <v>176</v>
      </c>
      <c r="C21" s="273" t="s">
        <v>210</v>
      </c>
      <c r="D21" s="276">
        <v>109</v>
      </c>
      <c r="E21" s="204">
        <v>0</v>
      </c>
      <c r="F21" s="315">
        <v>109</v>
      </c>
      <c r="G21" s="306">
        <v>79</v>
      </c>
      <c r="H21" s="311">
        <v>30</v>
      </c>
      <c r="I21" s="19"/>
      <c r="J21" s="204">
        <v>17</v>
      </c>
      <c r="K21" s="8"/>
      <c r="L21" s="211">
        <v>24</v>
      </c>
      <c r="M21" s="85"/>
      <c r="N21" s="214">
        <v>32</v>
      </c>
      <c r="O21" s="81"/>
      <c r="P21" s="205">
        <v>36</v>
      </c>
      <c r="Q21" s="83"/>
      <c r="R21" s="204"/>
      <c r="S21" s="81"/>
      <c r="T21" s="81"/>
      <c r="U21" s="85"/>
      <c r="V21" s="82"/>
      <c r="W21" s="81"/>
      <c r="X21" s="81"/>
      <c r="Y21" s="19"/>
    </row>
    <row r="22" spans="1:25" s="27" customFormat="1" ht="16.5" customHeight="1" x14ac:dyDescent="0.2">
      <c r="A22" s="263" t="s">
        <v>169</v>
      </c>
      <c r="B22" s="269" t="s">
        <v>177</v>
      </c>
      <c r="C22" s="273" t="s">
        <v>125</v>
      </c>
      <c r="D22" s="276">
        <v>78</v>
      </c>
      <c r="E22" s="279">
        <v>0</v>
      </c>
      <c r="F22" s="315">
        <v>78</v>
      </c>
      <c r="G22" s="306">
        <v>56</v>
      </c>
      <c r="H22" s="311">
        <v>22</v>
      </c>
      <c r="I22" s="19"/>
      <c r="J22" s="84">
        <v>34</v>
      </c>
      <c r="K22" s="8"/>
      <c r="L22" s="205">
        <v>44</v>
      </c>
      <c r="M22" s="85"/>
      <c r="N22" s="5"/>
      <c r="O22" s="81"/>
      <c r="P22" s="81"/>
      <c r="Q22" s="83"/>
      <c r="R22" s="204"/>
      <c r="S22" s="81"/>
      <c r="T22" s="81"/>
      <c r="U22" s="85"/>
      <c r="V22" s="82"/>
      <c r="W22" s="81"/>
      <c r="X22" s="81"/>
      <c r="Y22" s="19"/>
    </row>
    <row r="23" spans="1:25" s="27" customFormat="1" ht="16.5" customHeight="1" x14ac:dyDescent="0.2">
      <c r="A23" s="263" t="s">
        <v>170</v>
      </c>
      <c r="B23" s="269" t="s">
        <v>178</v>
      </c>
      <c r="C23" s="273" t="s">
        <v>181</v>
      </c>
      <c r="D23" s="276">
        <v>74</v>
      </c>
      <c r="E23" s="279">
        <v>0</v>
      </c>
      <c r="F23" s="315">
        <v>74</v>
      </c>
      <c r="G23" s="306">
        <v>74</v>
      </c>
      <c r="H23" s="311"/>
      <c r="I23" s="17"/>
      <c r="J23" s="84">
        <v>17</v>
      </c>
      <c r="K23" s="7"/>
      <c r="L23" s="211">
        <v>24</v>
      </c>
      <c r="M23" s="93"/>
      <c r="N23" s="5">
        <v>16</v>
      </c>
      <c r="O23" s="80"/>
      <c r="P23" s="205">
        <v>17</v>
      </c>
      <c r="Q23" s="91"/>
      <c r="R23" s="225"/>
      <c r="S23" s="80"/>
      <c r="T23" s="80"/>
      <c r="U23" s="93"/>
      <c r="V23" s="94"/>
      <c r="W23" s="80"/>
      <c r="X23" s="80"/>
      <c r="Y23" s="17"/>
    </row>
    <row r="24" spans="1:25" s="27" customFormat="1" ht="16.5" customHeight="1" thickBot="1" x14ac:dyDescent="0.25">
      <c r="A24" s="263" t="s">
        <v>171</v>
      </c>
      <c r="B24" s="271" t="s">
        <v>179</v>
      </c>
      <c r="C24" s="175" t="s">
        <v>146</v>
      </c>
      <c r="D24" s="278">
        <v>32</v>
      </c>
      <c r="E24" s="280">
        <v>0</v>
      </c>
      <c r="F24" s="316">
        <v>32</v>
      </c>
      <c r="G24" s="307"/>
      <c r="H24" s="313">
        <v>32</v>
      </c>
      <c r="I24" s="17"/>
      <c r="J24" s="286"/>
      <c r="K24" s="7"/>
      <c r="L24" s="287"/>
      <c r="M24" s="93"/>
      <c r="N24" s="493">
        <v>32</v>
      </c>
      <c r="O24" s="80"/>
      <c r="P24" s="287"/>
      <c r="Q24" s="91"/>
      <c r="R24" s="225"/>
      <c r="S24" s="80"/>
      <c r="T24" s="80"/>
      <c r="U24" s="93"/>
      <c r="V24" s="94"/>
      <c r="W24" s="80"/>
      <c r="X24" s="80"/>
      <c r="Y24" s="17"/>
    </row>
    <row r="25" spans="1:25" s="27" customFormat="1" ht="31.5" customHeight="1" thickBot="1" x14ac:dyDescent="0.25">
      <c r="A25" s="289"/>
      <c r="B25" s="375" t="s">
        <v>166</v>
      </c>
      <c r="C25" s="374"/>
      <c r="D25" s="371">
        <v>5346</v>
      </c>
      <c r="E25" s="372">
        <v>1782</v>
      </c>
      <c r="F25" s="373">
        <v>3564</v>
      </c>
      <c r="G25" s="291"/>
      <c r="H25" s="292"/>
      <c r="I25" s="294"/>
      <c r="J25" s="292"/>
      <c r="K25" s="293"/>
      <c r="L25" s="293"/>
      <c r="M25" s="294"/>
      <c r="N25" s="295"/>
      <c r="O25" s="296"/>
      <c r="P25" s="290"/>
      <c r="Q25" s="290"/>
      <c r="R25" s="295"/>
      <c r="S25" s="296"/>
      <c r="T25" s="296"/>
      <c r="U25" s="297"/>
      <c r="V25" s="295"/>
      <c r="W25" s="296"/>
      <c r="X25" s="296"/>
      <c r="Y25" s="297"/>
    </row>
    <row r="26" spans="1:25" s="27" customFormat="1" ht="106.5" customHeight="1" thickBot="1" x14ac:dyDescent="0.25">
      <c r="A26" s="253"/>
      <c r="B26" s="262"/>
      <c r="C26" s="486" t="s">
        <v>38</v>
      </c>
      <c r="D26" s="487" t="s">
        <v>46</v>
      </c>
      <c r="E26" s="488" t="s">
        <v>167</v>
      </c>
      <c r="F26" s="489" t="s">
        <v>168</v>
      </c>
      <c r="G26" s="490" t="s">
        <v>57</v>
      </c>
      <c r="H26" s="491" t="s">
        <v>165</v>
      </c>
      <c r="I26" s="492" t="s">
        <v>153</v>
      </c>
      <c r="J26" s="255"/>
      <c r="K26" s="254"/>
      <c r="L26" s="260"/>
      <c r="M26" s="257"/>
      <c r="N26" s="258"/>
      <c r="O26" s="259"/>
      <c r="P26" s="260"/>
      <c r="Q26" s="285"/>
      <c r="R26" s="261"/>
      <c r="S26" s="259"/>
      <c r="T26" s="259"/>
      <c r="U26" s="257"/>
      <c r="V26" s="258"/>
      <c r="W26" s="259"/>
      <c r="X26" s="259"/>
      <c r="Y26" s="256"/>
    </row>
    <row r="27" spans="1:25" s="4" customFormat="1" ht="30" customHeight="1" thickBot="1" x14ac:dyDescent="0.25">
      <c r="A27" s="36" t="s">
        <v>22</v>
      </c>
      <c r="B27" s="36" t="s">
        <v>25</v>
      </c>
      <c r="C27" s="227"/>
      <c r="D27" s="249">
        <v>874</v>
      </c>
      <c r="E27" s="249">
        <v>292</v>
      </c>
      <c r="F27" s="249">
        <v>582</v>
      </c>
      <c r="G27" s="249">
        <f t="shared" ref="G27:Y27" si="1">SUM(G28:G32)</f>
        <v>144</v>
      </c>
      <c r="H27" s="249">
        <v>438</v>
      </c>
      <c r="I27" s="249">
        <f t="shared" si="1"/>
        <v>0</v>
      </c>
      <c r="J27" s="249">
        <v>68</v>
      </c>
      <c r="K27" s="249">
        <f t="shared" si="1"/>
        <v>0</v>
      </c>
      <c r="L27" s="249">
        <v>44</v>
      </c>
      <c r="M27" s="249">
        <f t="shared" si="1"/>
        <v>0</v>
      </c>
      <c r="N27" s="249">
        <f t="shared" si="1"/>
        <v>112</v>
      </c>
      <c r="O27" s="249">
        <f t="shared" si="1"/>
        <v>0</v>
      </c>
      <c r="P27" s="249">
        <f t="shared" si="1"/>
        <v>72</v>
      </c>
      <c r="Q27" s="249">
        <f t="shared" si="1"/>
        <v>0</v>
      </c>
      <c r="R27" s="249">
        <f t="shared" si="1"/>
        <v>64</v>
      </c>
      <c r="S27" s="249">
        <f t="shared" si="1"/>
        <v>0</v>
      </c>
      <c r="T27" s="249">
        <f t="shared" si="1"/>
        <v>72</v>
      </c>
      <c r="U27" s="249">
        <f t="shared" si="1"/>
        <v>0</v>
      </c>
      <c r="V27" s="249">
        <f t="shared" si="1"/>
        <v>128</v>
      </c>
      <c r="W27" s="249">
        <f t="shared" si="1"/>
        <v>0</v>
      </c>
      <c r="X27" s="249">
        <f t="shared" si="1"/>
        <v>22</v>
      </c>
      <c r="Y27" s="249">
        <f t="shared" si="1"/>
        <v>0</v>
      </c>
    </row>
    <row r="28" spans="1:25" s="4" customFormat="1" ht="9.75" customHeight="1" x14ac:dyDescent="0.2">
      <c r="A28" s="31" t="s">
        <v>108</v>
      </c>
      <c r="B28" s="71" t="s">
        <v>26</v>
      </c>
      <c r="C28" s="212" t="s">
        <v>63</v>
      </c>
      <c r="D28" s="404">
        <v>48</v>
      </c>
      <c r="E28" s="378"/>
      <c r="F28" s="430">
        <f>SUM(J28:Y28)</f>
        <v>48</v>
      </c>
      <c r="G28" s="113">
        <v>48</v>
      </c>
      <c r="H28" s="128"/>
      <c r="I28" s="134"/>
      <c r="J28" s="137"/>
      <c r="K28" s="138"/>
      <c r="L28" s="97"/>
      <c r="M28" s="96"/>
      <c r="N28" s="135"/>
      <c r="O28" s="97"/>
      <c r="P28" s="97"/>
      <c r="Q28" s="96"/>
      <c r="R28" s="94"/>
      <c r="S28" s="80"/>
      <c r="T28" s="80"/>
      <c r="U28" s="91"/>
      <c r="V28" s="199">
        <v>48</v>
      </c>
      <c r="W28" s="97"/>
      <c r="X28" s="97"/>
      <c r="Y28" s="134"/>
    </row>
    <row r="29" spans="1:25" s="4" customFormat="1" ht="9.75" customHeight="1" x14ac:dyDescent="0.2">
      <c r="A29" s="32" t="s">
        <v>112</v>
      </c>
      <c r="B29" s="38" t="s">
        <v>189</v>
      </c>
      <c r="C29" s="213" t="s">
        <v>204</v>
      </c>
      <c r="D29" s="405">
        <v>48</v>
      </c>
      <c r="E29" s="378"/>
      <c r="F29" s="431">
        <v>48</v>
      </c>
      <c r="G29" s="111">
        <v>48</v>
      </c>
      <c r="H29" s="126"/>
      <c r="I29" s="19"/>
      <c r="J29" s="18"/>
      <c r="K29" s="8"/>
      <c r="L29" s="81"/>
      <c r="M29" s="85"/>
      <c r="N29" s="369">
        <v>48</v>
      </c>
      <c r="O29" s="81"/>
      <c r="P29" s="81"/>
      <c r="Q29" s="85"/>
      <c r="R29" s="82"/>
      <c r="S29" s="81"/>
      <c r="T29" s="81"/>
      <c r="U29" s="83"/>
      <c r="V29" s="84"/>
      <c r="W29" s="81"/>
      <c r="X29" s="81"/>
      <c r="Y29" s="19"/>
    </row>
    <row r="30" spans="1:25" s="4" customFormat="1" ht="9.75" customHeight="1" x14ac:dyDescent="0.2">
      <c r="A30" s="32" t="s">
        <v>109</v>
      </c>
      <c r="B30" s="38" t="s">
        <v>27</v>
      </c>
      <c r="C30" s="213" t="s">
        <v>206</v>
      </c>
      <c r="D30" s="405">
        <v>48</v>
      </c>
      <c r="E30" s="378"/>
      <c r="F30" s="431">
        <f>SUM(J30:Y30)</f>
        <v>48</v>
      </c>
      <c r="G30" s="111">
        <v>48</v>
      </c>
      <c r="H30" s="126"/>
      <c r="I30" s="19"/>
      <c r="J30" s="18"/>
      <c r="K30" s="8"/>
      <c r="L30" s="81"/>
      <c r="M30" s="85"/>
      <c r="N30" s="84"/>
      <c r="O30" s="81"/>
      <c r="P30" s="81"/>
      <c r="Q30" s="85"/>
      <c r="R30" s="82"/>
      <c r="S30" s="81"/>
      <c r="T30" s="81"/>
      <c r="U30" s="83"/>
      <c r="V30" s="376">
        <v>48</v>
      </c>
      <c r="W30" s="81"/>
      <c r="X30" s="81"/>
      <c r="Y30" s="19"/>
    </row>
    <row r="31" spans="1:25" s="4" customFormat="1" ht="9.75" customHeight="1" x14ac:dyDescent="0.2">
      <c r="A31" s="32" t="s">
        <v>111</v>
      </c>
      <c r="B31" s="38" t="s">
        <v>2</v>
      </c>
      <c r="C31" s="130" t="s">
        <v>140</v>
      </c>
      <c r="D31" s="405">
        <v>190</v>
      </c>
      <c r="E31" s="378">
        <v>50</v>
      </c>
      <c r="F31" s="431">
        <v>140</v>
      </c>
      <c r="G31" s="111"/>
      <c r="H31" s="126">
        <v>140</v>
      </c>
      <c r="I31" s="19"/>
      <c r="J31" s="18"/>
      <c r="K31" s="8"/>
      <c r="L31" s="81"/>
      <c r="M31" s="85"/>
      <c r="N31" s="204">
        <v>32</v>
      </c>
      <c r="O31" s="81"/>
      <c r="P31" s="211">
        <v>36</v>
      </c>
      <c r="Q31" s="85"/>
      <c r="R31" s="223">
        <v>32</v>
      </c>
      <c r="S31" s="81"/>
      <c r="T31" s="216">
        <v>40</v>
      </c>
      <c r="U31" s="83"/>
      <c r="V31" s="84"/>
      <c r="W31" s="81"/>
      <c r="X31" s="81"/>
      <c r="Y31" s="19"/>
    </row>
    <row r="32" spans="1:25" s="28" customFormat="1" ht="14.25" customHeight="1" x14ac:dyDescent="0.2">
      <c r="A32" s="33" t="s">
        <v>110</v>
      </c>
      <c r="B32" s="52" t="s">
        <v>3</v>
      </c>
      <c r="C32" s="166" t="s">
        <v>164</v>
      </c>
      <c r="D32" s="406">
        <v>372</v>
      </c>
      <c r="E32" s="379">
        <v>186</v>
      </c>
      <c r="F32" s="432">
        <v>186</v>
      </c>
      <c r="G32" s="343"/>
      <c r="H32" s="127">
        <v>186</v>
      </c>
      <c r="I32" s="20"/>
      <c r="J32" s="139"/>
      <c r="K32" s="175"/>
      <c r="L32" s="86"/>
      <c r="M32" s="342"/>
      <c r="N32" s="250">
        <v>32</v>
      </c>
      <c r="O32" s="86"/>
      <c r="P32" s="251">
        <v>36</v>
      </c>
      <c r="Q32" s="89"/>
      <c r="R32" s="252">
        <v>32</v>
      </c>
      <c r="S32" s="86"/>
      <c r="T32" s="251">
        <v>32</v>
      </c>
      <c r="U32" s="87"/>
      <c r="V32" s="250">
        <v>32</v>
      </c>
      <c r="W32" s="86"/>
      <c r="X32" s="251">
        <v>22</v>
      </c>
      <c r="Y32" s="20"/>
    </row>
    <row r="33" spans="1:25" s="28" customFormat="1" ht="14.25" customHeight="1" x14ac:dyDescent="0.2">
      <c r="A33" s="355" t="s">
        <v>201</v>
      </c>
      <c r="B33" s="356" t="s">
        <v>182</v>
      </c>
      <c r="C33" s="273" t="s">
        <v>125</v>
      </c>
      <c r="D33" s="407">
        <v>84</v>
      </c>
      <c r="E33" s="380">
        <v>28</v>
      </c>
      <c r="F33" s="433">
        <v>56</v>
      </c>
      <c r="G33" s="357"/>
      <c r="H33" s="358">
        <v>56</v>
      </c>
      <c r="I33" s="359"/>
      <c r="J33" s="360">
        <v>34</v>
      </c>
      <c r="K33" s="361"/>
      <c r="L33" s="362">
        <v>22</v>
      </c>
      <c r="M33" s="99"/>
      <c r="N33" s="204"/>
      <c r="O33" s="81"/>
      <c r="P33" s="211"/>
      <c r="Q33" s="81"/>
      <c r="R33" s="203"/>
      <c r="S33" s="81"/>
      <c r="T33" s="211"/>
      <c r="U33" s="99"/>
      <c r="V33" s="204"/>
      <c r="W33" s="81"/>
      <c r="X33" s="203"/>
      <c r="Y33" s="42"/>
    </row>
    <row r="34" spans="1:25" s="28" customFormat="1" ht="26.25" customHeight="1" x14ac:dyDescent="0.2">
      <c r="A34" s="348" t="s">
        <v>202</v>
      </c>
      <c r="B34" s="349" t="s">
        <v>183</v>
      </c>
      <c r="C34" s="47" t="s">
        <v>203</v>
      </c>
      <c r="D34" s="408">
        <v>84</v>
      </c>
      <c r="E34" s="381">
        <v>28</v>
      </c>
      <c r="F34" s="434">
        <v>56</v>
      </c>
      <c r="G34" s="350"/>
      <c r="H34" s="351">
        <v>56</v>
      </c>
      <c r="I34" s="352"/>
      <c r="J34" s="353">
        <v>34</v>
      </c>
      <c r="K34" s="354"/>
      <c r="L34" s="368">
        <v>22</v>
      </c>
      <c r="M34" s="326"/>
      <c r="N34" s="206"/>
      <c r="O34" s="86"/>
      <c r="P34" s="209"/>
      <c r="Q34" s="81"/>
      <c r="R34" s="224"/>
      <c r="S34" s="86"/>
      <c r="T34" s="209"/>
      <c r="U34" s="326"/>
      <c r="V34" s="206"/>
      <c r="W34" s="81"/>
      <c r="X34" s="224"/>
      <c r="Y34" s="43"/>
    </row>
    <row r="35" spans="1:25" s="4" customFormat="1" ht="26.25" customHeight="1" thickBot="1" x14ac:dyDescent="0.25">
      <c r="A35" s="344" t="s">
        <v>28</v>
      </c>
      <c r="B35" s="345" t="s">
        <v>29</v>
      </c>
      <c r="C35" s="346"/>
      <c r="D35" s="409">
        <f>SUM(D36:D38)</f>
        <v>165</v>
      </c>
      <c r="E35" s="382">
        <f t="shared" ref="E35:Y35" si="2">SUM(E36:E38)</f>
        <v>55</v>
      </c>
      <c r="F35" s="435">
        <f t="shared" si="2"/>
        <v>110</v>
      </c>
      <c r="G35" s="347">
        <f t="shared" si="2"/>
        <v>36</v>
      </c>
      <c r="H35" s="347">
        <f t="shared" si="2"/>
        <v>74</v>
      </c>
      <c r="I35" s="347">
        <f t="shared" si="2"/>
        <v>0</v>
      </c>
      <c r="J35" s="347">
        <f t="shared" si="2"/>
        <v>0</v>
      </c>
      <c r="K35" s="347">
        <f t="shared" si="2"/>
        <v>0</v>
      </c>
      <c r="L35" s="347">
        <f t="shared" si="2"/>
        <v>0</v>
      </c>
      <c r="M35" s="347">
        <f t="shared" si="2"/>
        <v>34</v>
      </c>
      <c r="N35" s="347">
        <f t="shared" si="2"/>
        <v>32</v>
      </c>
      <c r="O35" s="347">
        <f t="shared" si="2"/>
        <v>22</v>
      </c>
      <c r="P35" s="347">
        <f t="shared" si="2"/>
        <v>36</v>
      </c>
      <c r="Q35" s="347">
        <f t="shared" si="2"/>
        <v>0</v>
      </c>
      <c r="R35" s="347">
        <f t="shared" si="2"/>
        <v>42</v>
      </c>
      <c r="S35" s="347">
        <f t="shared" si="2"/>
        <v>0</v>
      </c>
      <c r="T35" s="347">
        <f t="shared" si="2"/>
        <v>0</v>
      </c>
      <c r="U35" s="347">
        <f t="shared" si="2"/>
        <v>0</v>
      </c>
      <c r="V35" s="347">
        <f t="shared" si="2"/>
        <v>0</v>
      </c>
      <c r="W35" s="347">
        <f t="shared" si="2"/>
        <v>0</v>
      </c>
      <c r="X35" s="347">
        <f t="shared" si="2"/>
        <v>0</v>
      </c>
      <c r="Y35" s="364">
        <f t="shared" si="2"/>
        <v>0</v>
      </c>
    </row>
    <row r="36" spans="1:25" s="4" customFormat="1" ht="9.75" customHeight="1" x14ac:dyDescent="0.2">
      <c r="A36" s="31" t="s">
        <v>113</v>
      </c>
      <c r="B36" s="51" t="s">
        <v>67</v>
      </c>
      <c r="C36" s="44" t="s">
        <v>63</v>
      </c>
      <c r="D36" s="410">
        <v>48</v>
      </c>
      <c r="E36" s="383">
        <v>16</v>
      </c>
      <c r="F36" s="436">
        <v>32</v>
      </c>
      <c r="G36" s="111"/>
      <c r="H36" s="125">
        <v>32</v>
      </c>
      <c r="I36" s="17"/>
      <c r="J36" s="41"/>
      <c r="K36" s="7"/>
      <c r="L36" s="80"/>
      <c r="M36" s="93"/>
      <c r="N36" s="198">
        <v>32</v>
      </c>
      <c r="O36" s="80"/>
      <c r="P36" s="80"/>
      <c r="Q36" s="91"/>
      <c r="R36" s="92"/>
      <c r="S36" s="80"/>
      <c r="T36" s="80"/>
      <c r="U36" s="93"/>
      <c r="V36" s="94"/>
      <c r="W36" s="80"/>
      <c r="X36" s="80"/>
      <c r="Y36" s="17"/>
    </row>
    <row r="37" spans="1:25" s="4" customFormat="1" ht="9.75" customHeight="1" x14ac:dyDescent="0.2">
      <c r="A37" s="35" t="s">
        <v>114</v>
      </c>
      <c r="B37" s="143" t="s">
        <v>4</v>
      </c>
      <c r="C37" s="144" t="s">
        <v>63</v>
      </c>
      <c r="D37" s="411">
        <v>54</v>
      </c>
      <c r="E37" s="384">
        <v>18</v>
      </c>
      <c r="F37" s="436">
        <v>36</v>
      </c>
      <c r="G37" s="114">
        <v>36</v>
      </c>
      <c r="H37" s="129"/>
      <c r="I37" s="145"/>
      <c r="J37" s="146"/>
      <c r="K37" s="147"/>
      <c r="L37" s="148"/>
      <c r="M37" s="95"/>
      <c r="N37" s="149"/>
      <c r="O37" s="148"/>
      <c r="P37" s="200">
        <v>36</v>
      </c>
      <c r="Q37" s="150"/>
      <c r="R37" s="151"/>
      <c r="S37" s="148"/>
      <c r="T37" s="148"/>
      <c r="U37" s="95"/>
      <c r="V37" s="149"/>
      <c r="W37" s="148"/>
      <c r="X37" s="148"/>
      <c r="Y37" s="145"/>
    </row>
    <row r="38" spans="1:25" s="4" customFormat="1" ht="28.5" customHeight="1" thickBot="1" x14ac:dyDescent="0.25">
      <c r="A38" s="33" t="s">
        <v>145</v>
      </c>
      <c r="B38" s="52" t="s">
        <v>68</v>
      </c>
      <c r="C38" s="47" t="s">
        <v>63</v>
      </c>
      <c r="D38" s="412">
        <v>63</v>
      </c>
      <c r="E38" s="385">
        <v>21</v>
      </c>
      <c r="F38" s="436">
        <v>42</v>
      </c>
      <c r="G38" s="112"/>
      <c r="H38" s="127">
        <v>42</v>
      </c>
      <c r="I38" s="20"/>
      <c r="J38" s="43"/>
      <c r="K38" s="9"/>
      <c r="L38" s="86"/>
      <c r="M38" s="360">
        <v>34</v>
      </c>
      <c r="N38" s="361"/>
      <c r="O38" s="362">
        <v>22</v>
      </c>
      <c r="P38" s="86"/>
      <c r="Q38" s="87"/>
      <c r="R38" s="201">
        <v>42</v>
      </c>
      <c r="S38" s="86"/>
      <c r="T38" s="86"/>
      <c r="U38" s="89"/>
      <c r="V38" s="90"/>
      <c r="W38" s="86"/>
      <c r="X38" s="86"/>
      <c r="Y38" s="20"/>
    </row>
    <row r="39" spans="1:25" ht="24.75" customHeight="1" thickBot="1" x14ac:dyDescent="0.25">
      <c r="A39" s="36" t="s">
        <v>30</v>
      </c>
      <c r="B39" s="50" t="s">
        <v>31</v>
      </c>
      <c r="C39" s="46"/>
      <c r="D39" s="413"/>
      <c r="E39" s="386"/>
      <c r="F39" s="437"/>
      <c r="G39" s="57"/>
      <c r="H39" s="57"/>
      <c r="I39" s="57">
        <f>I40+I49</f>
        <v>0</v>
      </c>
      <c r="J39" s="57"/>
      <c r="K39" s="57">
        <f>K40+K49</f>
        <v>0</v>
      </c>
      <c r="L39" s="57"/>
      <c r="M39" s="353">
        <v>34</v>
      </c>
      <c r="N39" s="354"/>
      <c r="O39" s="368">
        <v>22</v>
      </c>
      <c r="P39" s="57"/>
      <c r="Q39" s="57">
        <f>Q40+Q49</f>
        <v>0</v>
      </c>
      <c r="R39" s="57"/>
      <c r="S39" s="57">
        <f>S40+S49</f>
        <v>0</v>
      </c>
      <c r="T39" s="57"/>
      <c r="U39" s="57">
        <f>U40+U49</f>
        <v>0</v>
      </c>
      <c r="V39" s="57"/>
      <c r="W39" s="57">
        <f>W40+W49</f>
        <v>0</v>
      </c>
      <c r="X39" s="57"/>
      <c r="Y39" s="363">
        <f>Y40+Y49</f>
        <v>0</v>
      </c>
    </row>
    <row r="40" spans="1:25" ht="26.25" customHeight="1" thickBot="1" x14ac:dyDescent="0.25">
      <c r="A40" s="26" t="s">
        <v>32</v>
      </c>
      <c r="B40" s="50" t="s">
        <v>5</v>
      </c>
      <c r="C40" s="48"/>
      <c r="D40" s="413">
        <f t="shared" ref="D40:Y40" si="3">SUM(D41:D48)</f>
        <v>940</v>
      </c>
      <c r="E40" s="386">
        <f t="shared" si="3"/>
        <v>313</v>
      </c>
      <c r="F40" s="437">
        <f t="shared" si="3"/>
        <v>627</v>
      </c>
      <c r="G40" s="57">
        <f t="shared" si="3"/>
        <v>593</v>
      </c>
      <c r="H40" s="57">
        <f t="shared" si="3"/>
        <v>34</v>
      </c>
      <c r="I40" s="57">
        <f t="shared" si="3"/>
        <v>0</v>
      </c>
      <c r="J40" s="57">
        <f t="shared" si="3"/>
        <v>85</v>
      </c>
      <c r="K40" s="57">
        <f t="shared" si="3"/>
        <v>0</v>
      </c>
      <c r="L40" s="57">
        <f t="shared" si="3"/>
        <v>116</v>
      </c>
      <c r="M40" s="57">
        <f t="shared" si="3"/>
        <v>0</v>
      </c>
      <c r="N40" s="57">
        <f t="shared" si="3"/>
        <v>16</v>
      </c>
      <c r="O40" s="57">
        <f t="shared" si="3"/>
        <v>0</v>
      </c>
      <c r="P40" s="57">
        <f t="shared" si="3"/>
        <v>36</v>
      </c>
      <c r="Q40" s="57">
        <f t="shared" si="3"/>
        <v>0</v>
      </c>
      <c r="R40" s="57">
        <f t="shared" si="3"/>
        <v>112</v>
      </c>
      <c r="S40" s="57">
        <f t="shared" si="3"/>
        <v>0</v>
      </c>
      <c r="T40" s="57">
        <f t="shared" si="3"/>
        <v>126</v>
      </c>
      <c r="U40" s="57">
        <f t="shared" si="3"/>
        <v>0</v>
      </c>
      <c r="V40" s="57">
        <f t="shared" si="3"/>
        <v>64</v>
      </c>
      <c r="W40" s="57">
        <f t="shared" si="3"/>
        <v>0</v>
      </c>
      <c r="X40" s="57">
        <f t="shared" si="3"/>
        <v>72</v>
      </c>
      <c r="Y40" s="363">
        <f t="shared" si="3"/>
        <v>0</v>
      </c>
    </row>
    <row r="41" spans="1:25" ht="9.75" customHeight="1" x14ac:dyDescent="0.2">
      <c r="A41" s="31" t="s">
        <v>115</v>
      </c>
      <c r="B41" s="51" t="s">
        <v>6</v>
      </c>
      <c r="C41" s="44" t="s">
        <v>141</v>
      </c>
      <c r="D41" s="410">
        <v>180</v>
      </c>
      <c r="E41" s="383">
        <v>60</v>
      </c>
      <c r="F41" s="436">
        <v>120</v>
      </c>
      <c r="G41" s="111">
        <v>120</v>
      </c>
      <c r="H41" s="125"/>
      <c r="I41" s="17"/>
      <c r="J41" s="41"/>
      <c r="K41" s="7"/>
      <c r="L41" s="80"/>
      <c r="M41" s="93"/>
      <c r="N41" s="208">
        <v>16</v>
      </c>
      <c r="O41" s="80"/>
      <c r="P41" s="218">
        <v>36</v>
      </c>
      <c r="Q41" s="91"/>
      <c r="R41" s="131">
        <v>32</v>
      </c>
      <c r="S41" s="80"/>
      <c r="T41" s="123">
        <v>36</v>
      </c>
      <c r="U41" s="93"/>
      <c r="V41" s="94"/>
      <c r="W41" s="80"/>
      <c r="X41" s="80"/>
      <c r="Y41" s="17"/>
    </row>
    <row r="42" spans="1:25" ht="22.5" customHeight="1" x14ac:dyDescent="0.2">
      <c r="A42" s="32" t="s">
        <v>119</v>
      </c>
      <c r="B42" s="38" t="s">
        <v>69</v>
      </c>
      <c r="C42" s="44" t="s">
        <v>205</v>
      </c>
      <c r="D42" s="414">
        <v>150</v>
      </c>
      <c r="E42" s="383">
        <v>50</v>
      </c>
      <c r="F42" s="436">
        <v>100</v>
      </c>
      <c r="G42" s="111">
        <v>100</v>
      </c>
      <c r="H42" s="126"/>
      <c r="I42" s="19"/>
      <c r="J42" s="42"/>
      <c r="K42" s="8"/>
      <c r="L42" s="81"/>
      <c r="M42" s="85"/>
      <c r="N42" s="82"/>
      <c r="O42" s="81"/>
      <c r="P42" s="81"/>
      <c r="Q42" s="83"/>
      <c r="R42" s="332">
        <v>32</v>
      </c>
      <c r="S42" s="81"/>
      <c r="T42" s="211">
        <v>36</v>
      </c>
      <c r="U42" s="85"/>
      <c r="V42" s="124">
        <v>32</v>
      </c>
      <c r="W42" s="81"/>
      <c r="X42" s="81"/>
      <c r="Y42" s="19"/>
    </row>
    <row r="43" spans="1:25" ht="22.5" customHeight="1" x14ac:dyDescent="0.2">
      <c r="A43" s="32" t="s">
        <v>116</v>
      </c>
      <c r="B43" s="38" t="s">
        <v>70</v>
      </c>
      <c r="C43" s="45" t="s">
        <v>62</v>
      </c>
      <c r="D43" s="414">
        <v>93</v>
      </c>
      <c r="E43" s="383">
        <v>31</v>
      </c>
      <c r="F43" s="436">
        <v>62</v>
      </c>
      <c r="G43" s="111">
        <v>62</v>
      </c>
      <c r="H43" s="126"/>
      <c r="I43" s="19"/>
      <c r="J43" s="42"/>
      <c r="K43" s="8"/>
      <c r="L43" s="81"/>
      <c r="M43" s="85"/>
      <c r="N43" s="82"/>
      <c r="O43" s="81"/>
      <c r="P43" s="81"/>
      <c r="Q43" s="83"/>
      <c r="R43" s="84"/>
      <c r="S43" s="81"/>
      <c r="T43" s="81"/>
      <c r="U43" s="85"/>
      <c r="V43" s="203">
        <v>32</v>
      </c>
      <c r="W43" s="81"/>
      <c r="X43" s="202">
        <v>30</v>
      </c>
      <c r="Y43" s="19"/>
    </row>
    <row r="44" spans="1:25" ht="15.75" customHeight="1" x14ac:dyDescent="0.2">
      <c r="A44" s="32" t="s">
        <v>118</v>
      </c>
      <c r="B44" s="38" t="s">
        <v>1</v>
      </c>
      <c r="C44" s="44" t="s">
        <v>127</v>
      </c>
      <c r="D44" s="414">
        <v>51</v>
      </c>
      <c r="E44" s="383">
        <v>17</v>
      </c>
      <c r="F44" s="436">
        <f>SUM(J44:Y44)</f>
        <v>34</v>
      </c>
      <c r="G44" s="111"/>
      <c r="H44" s="126">
        <v>34</v>
      </c>
      <c r="I44" s="19"/>
      <c r="J44" s="42"/>
      <c r="K44" s="8"/>
      <c r="L44" s="81"/>
      <c r="M44" s="85"/>
      <c r="N44" s="82"/>
      <c r="O44" s="81"/>
      <c r="P44" s="81"/>
      <c r="Q44" s="83"/>
      <c r="R44" s="204">
        <v>16</v>
      </c>
      <c r="S44" s="81"/>
      <c r="T44" s="205">
        <v>18</v>
      </c>
      <c r="U44" s="85"/>
      <c r="V44" s="82"/>
      <c r="W44" s="81"/>
      <c r="X44" s="81"/>
      <c r="Y44" s="19"/>
    </row>
    <row r="45" spans="1:25" ht="14.25" customHeight="1" x14ac:dyDescent="0.2">
      <c r="A45" s="33" t="s">
        <v>117</v>
      </c>
      <c r="B45" s="52" t="s">
        <v>71</v>
      </c>
      <c r="C45" s="44" t="s">
        <v>63</v>
      </c>
      <c r="D45" s="412">
        <v>63</v>
      </c>
      <c r="E45" s="384">
        <v>21</v>
      </c>
      <c r="F45" s="436">
        <v>42</v>
      </c>
      <c r="G45" s="114">
        <v>42</v>
      </c>
      <c r="H45" s="127"/>
      <c r="I45" s="20"/>
      <c r="J45" s="43"/>
      <c r="K45" s="9"/>
      <c r="L45" s="86"/>
      <c r="M45" s="89"/>
      <c r="N45" s="90"/>
      <c r="O45" s="86"/>
      <c r="P45" s="86"/>
      <c r="Q45" s="87"/>
      <c r="R45" s="88"/>
      <c r="S45" s="86"/>
      <c r="T45" s="86"/>
      <c r="U45" s="89"/>
      <c r="V45" s="90"/>
      <c r="W45" s="86"/>
      <c r="X45" s="207">
        <v>42</v>
      </c>
      <c r="Y45" s="219"/>
    </row>
    <row r="46" spans="1:25" ht="14.25" customHeight="1" x14ac:dyDescent="0.2">
      <c r="A46" s="33" t="s">
        <v>190</v>
      </c>
      <c r="B46" s="52" t="s">
        <v>7</v>
      </c>
      <c r="C46" s="44" t="s">
        <v>62</v>
      </c>
      <c r="D46" s="412">
        <v>102</v>
      </c>
      <c r="E46" s="385">
        <v>34</v>
      </c>
      <c r="F46" s="436">
        <f>SUM(J46:Y46)</f>
        <v>68</v>
      </c>
      <c r="G46" s="112">
        <v>68</v>
      </c>
      <c r="H46" s="127"/>
      <c r="I46" s="20"/>
      <c r="J46" s="43"/>
      <c r="K46" s="9"/>
      <c r="L46" s="86"/>
      <c r="M46" s="89"/>
      <c r="N46" s="90"/>
      <c r="O46" s="86"/>
      <c r="P46" s="86"/>
      <c r="Q46" s="87"/>
      <c r="R46" s="206">
        <v>32</v>
      </c>
      <c r="S46" s="86"/>
      <c r="T46" s="207">
        <v>36</v>
      </c>
      <c r="U46" s="89"/>
      <c r="V46" s="90"/>
      <c r="W46" s="86"/>
      <c r="X46" s="209"/>
      <c r="Y46" s="219"/>
    </row>
    <row r="47" spans="1:25" ht="14.25" customHeight="1" x14ac:dyDescent="0.2">
      <c r="A47" s="33" t="s">
        <v>195</v>
      </c>
      <c r="B47" s="52" t="s">
        <v>191</v>
      </c>
      <c r="C47" s="44" t="s">
        <v>203</v>
      </c>
      <c r="D47" s="412">
        <v>240</v>
      </c>
      <c r="E47" s="384">
        <v>80</v>
      </c>
      <c r="F47" s="436">
        <v>160</v>
      </c>
      <c r="G47" s="114">
        <v>160</v>
      </c>
      <c r="H47" s="127"/>
      <c r="I47" s="20"/>
      <c r="J47" s="43">
        <v>68</v>
      </c>
      <c r="K47" s="9"/>
      <c r="L47" s="330">
        <v>92</v>
      </c>
      <c r="M47" s="89"/>
      <c r="N47" s="90"/>
      <c r="O47" s="86"/>
      <c r="P47" s="86"/>
      <c r="Q47" s="87"/>
      <c r="R47" s="88"/>
      <c r="S47" s="86"/>
      <c r="T47" s="86"/>
      <c r="U47" s="89"/>
      <c r="V47" s="90"/>
      <c r="W47" s="86"/>
      <c r="X47" s="209"/>
      <c r="Y47" s="219"/>
    </row>
    <row r="48" spans="1:25" ht="24" customHeight="1" thickBot="1" x14ac:dyDescent="0.25">
      <c r="A48" s="33" t="s">
        <v>196</v>
      </c>
      <c r="B48" s="52" t="s">
        <v>198</v>
      </c>
      <c r="C48" s="44" t="s">
        <v>203</v>
      </c>
      <c r="D48" s="412">
        <v>61</v>
      </c>
      <c r="E48" s="387">
        <v>20</v>
      </c>
      <c r="F48" s="436">
        <v>41</v>
      </c>
      <c r="G48" s="133">
        <v>41</v>
      </c>
      <c r="H48" s="127"/>
      <c r="I48" s="20"/>
      <c r="J48" s="43">
        <v>17</v>
      </c>
      <c r="K48" s="9"/>
      <c r="L48" s="330">
        <v>24</v>
      </c>
      <c r="M48" s="89"/>
      <c r="N48" s="90"/>
      <c r="O48" s="86"/>
      <c r="P48" s="86"/>
      <c r="Q48" s="87"/>
      <c r="R48" s="206"/>
      <c r="S48" s="86"/>
      <c r="T48" s="209"/>
      <c r="U48" s="89"/>
      <c r="V48" s="90"/>
      <c r="W48" s="86"/>
      <c r="X48" s="86"/>
      <c r="Y48" s="20"/>
    </row>
    <row r="49" spans="1:25" ht="19.5" customHeight="1" thickBot="1" x14ac:dyDescent="0.25">
      <c r="A49" s="456" t="s">
        <v>33</v>
      </c>
      <c r="B49" s="457" t="s">
        <v>34</v>
      </c>
      <c r="C49" s="458"/>
      <c r="D49" s="454">
        <v>3367.5</v>
      </c>
      <c r="E49" s="454">
        <f>E50+E69+E77+E86</f>
        <v>1122</v>
      </c>
      <c r="F49" s="454">
        <v>2245</v>
      </c>
      <c r="G49" s="454">
        <f t="shared" ref="G49:Y49" si="4">G50+G69+G77+G86</f>
        <v>1522</v>
      </c>
      <c r="H49" s="454">
        <f t="shared" si="4"/>
        <v>723</v>
      </c>
      <c r="I49" s="454">
        <f t="shared" si="4"/>
        <v>0</v>
      </c>
      <c r="J49" s="454">
        <v>102</v>
      </c>
      <c r="K49" s="454">
        <f t="shared" si="4"/>
        <v>0</v>
      </c>
      <c r="L49" s="454">
        <v>162</v>
      </c>
      <c r="M49" s="454">
        <f t="shared" si="4"/>
        <v>0</v>
      </c>
      <c r="N49" s="454">
        <v>86</v>
      </c>
      <c r="O49" s="454">
        <f t="shared" si="4"/>
        <v>0</v>
      </c>
      <c r="P49" s="454">
        <v>233</v>
      </c>
      <c r="Q49" s="454">
        <f t="shared" si="4"/>
        <v>0</v>
      </c>
      <c r="R49" s="454">
        <v>358</v>
      </c>
      <c r="S49" s="454">
        <f t="shared" si="4"/>
        <v>0</v>
      </c>
      <c r="T49" s="454">
        <v>450</v>
      </c>
      <c r="U49" s="454">
        <f t="shared" si="4"/>
        <v>0</v>
      </c>
      <c r="V49" s="454">
        <v>384</v>
      </c>
      <c r="W49" s="454">
        <f t="shared" si="4"/>
        <v>0</v>
      </c>
      <c r="X49" s="454">
        <v>446</v>
      </c>
      <c r="Y49" s="459">
        <f t="shared" si="4"/>
        <v>0</v>
      </c>
    </row>
    <row r="50" spans="1:25" ht="20.25" customHeight="1" thickBot="1" x14ac:dyDescent="0.25">
      <c r="A50" s="460" t="s">
        <v>35</v>
      </c>
      <c r="B50" s="461" t="s">
        <v>65</v>
      </c>
      <c r="C50" s="462" t="s">
        <v>64</v>
      </c>
      <c r="D50" s="463">
        <f t="shared" ref="D50:Y50" si="5">D51+D55+D60+D63</f>
        <v>1469.5</v>
      </c>
      <c r="E50" s="463">
        <f t="shared" si="5"/>
        <v>489.5</v>
      </c>
      <c r="F50" s="463">
        <f t="shared" si="5"/>
        <v>980</v>
      </c>
      <c r="G50" s="463">
        <f t="shared" si="5"/>
        <v>758</v>
      </c>
      <c r="H50" s="463">
        <f t="shared" si="5"/>
        <v>222</v>
      </c>
      <c r="I50" s="463">
        <f t="shared" si="5"/>
        <v>0</v>
      </c>
      <c r="J50" s="463">
        <f t="shared" si="5"/>
        <v>102</v>
      </c>
      <c r="K50" s="463">
        <f t="shared" si="5"/>
        <v>0</v>
      </c>
      <c r="L50" s="463">
        <v>162</v>
      </c>
      <c r="M50" s="463">
        <f t="shared" si="5"/>
        <v>0</v>
      </c>
      <c r="N50" s="463">
        <f t="shared" si="5"/>
        <v>70</v>
      </c>
      <c r="O50" s="463">
        <f t="shared" si="5"/>
        <v>0</v>
      </c>
      <c r="P50" s="463">
        <f t="shared" si="5"/>
        <v>179</v>
      </c>
      <c r="Q50" s="463">
        <f t="shared" si="5"/>
        <v>0</v>
      </c>
      <c r="R50" s="463">
        <f t="shared" si="5"/>
        <v>160</v>
      </c>
      <c r="S50" s="463">
        <f t="shared" si="5"/>
        <v>0</v>
      </c>
      <c r="T50" s="463">
        <f t="shared" si="5"/>
        <v>180</v>
      </c>
      <c r="U50" s="463">
        <f t="shared" si="5"/>
        <v>0</v>
      </c>
      <c r="V50" s="463">
        <f t="shared" si="5"/>
        <v>32</v>
      </c>
      <c r="W50" s="463">
        <f t="shared" si="5"/>
        <v>0</v>
      </c>
      <c r="X50" s="463">
        <f t="shared" si="5"/>
        <v>71</v>
      </c>
      <c r="Y50" s="464">
        <f t="shared" si="5"/>
        <v>0</v>
      </c>
    </row>
    <row r="51" spans="1:25" s="40" customFormat="1" ht="12" customHeight="1" x14ac:dyDescent="0.2">
      <c r="A51" s="34" t="s">
        <v>36</v>
      </c>
      <c r="B51" s="141" t="s">
        <v>72</v>
      </c>
      <c r="C51" s="212" t="s">
        <v>150</v>
      </c>
      <c r="D51" s="415">
        <f t="shared" ref="D51:Y51" si="6">SUM(D52:D54)</f>
        <v>451.5</v>
      </c>
      <c r="E51" s="388">
        <f t="shared" si="6"/>
        <v>150.5</v>
      </c>
      <c r="F51" s="438">
        <f t="shared" si="6"/>
        <v>301</v>
      </c>
      <c r="G51" s="370">
        <f t="shared" si="6"/>
        <v>271</v>
      </c>
      <c r="H51" s="370">
        <f t="shared" si="6"/>
        <v>30</v>
      </c>
      <c r="I51" s="325">
        <f t="shared" si="6"/>
        <v>0</v>
      </c>
      <c r="J51" s="370">
        <f t="shared" si="6"/>
        <v>68</v>
      </c>
      <c r="K51" s="370">
        <f t="shared" si="6"/>
        <v>0</v>
      </c>
      <c r="L51" s="370">
        <f t="shared" si="6"/>
        <v>116</v>
      </c>
      <c r="M51" s="325">
        <f t="shared" si="6"/>
        <v>0</v>
      </c>
      <c r="N51" s="370">
        <f t="shared" si="6"/>
        <v>16</v>
      </c>
      <c r="O51" s="370">
        <f t="shared" si="6"/>
        <v>0</v>
      </c>
      <c r="P51" s="370">
        <f t="shared" si="6"/>
        <v>18</v>
      </c>
      <c r="Q51" s="370">
        <f t="shared" si="6"/>
        <v>0</v>
      </c>
      <c r="R51" s="370">
        <f t="shared" si="6"/>
        <v>16</v>
      </c>
      <c r="S51" s="325">
        <f t="shared" si="6"/>
        <v>0</v>
      </c>
      <c r="T51" s="370">
        <f t="shared" si="6"/>
        <v>36</v>
      </c>
      <c r="U51" s="370">
        <f t="shared" si="6"/>
        <v>0</v>
      </c>
      <c r="V51" s="370">
        <f t="shared" si="6"/>
        <v>16</v>
      </c>
      <c r="W51" s="370">
        <f t="shared" si="6"/>
        <v>0</v>
      </c>
      <c r="X51" s="370">
        <f t="shared" si="6"/>
        <v>15</v>
      </c>
      <c r="Y51" s="325">
        <f t="shared" si="6"/>
        <v>0</v>
      </c>
    </row>
    <row r="52" spans="1:25" s="40" customFormat="1" ht="12" customHeight="1" x14ac:dyDescent="0.2">
      <c r="A52" s="32"/>
      <c r="B52" s="38" t="s">
        <v>72</v>
      </c>
      <c r="C52" s="130" t="s">
        <v>211</v>
      </c>
      <c r="D52" s="416">
        <v>292.5</v>
      </c>
      <c r="E52" s="383">
        <v>97.5</v>
      </c>
      <c r="F52" s="436">
        <v>195</v>
      </c>
      <c r="G52" s="111">
        <v>165</v>
      </c>
      <c r="H52" s="126">
        <v>30</v>
      </c>
      <c r="I52" s="19"/>
      <c r="J52" s="42">
        <v>34</v>
      </c>
      <c r="K52" s="8"/>
      <c r="L52" s="8">
        <v>44</v>
      </c>
      <c r="M52" s="83"/>
      <c r="N52" s="332">
        <v>16</v>
      </c>
      <c r="O52" s="81"/>
      <c r="P52" s="211">
        <v>18</v>
      </c>
      <c r="Q52" s="85"/>
      <c r="R52" s="333">
        <v>16</v>
      </c>
      <c r="S52" s="81"/>
      <c r="T52" s="211">
        <v>36</v>
      </c>
      <c r="U52" s="83"/>
      <c r="V52" s="332">
        <v>16</v>
      </c>
      <c r="W52" s="81"/>
      <c r="X52" s="216">
        <v>15</v>
      </c>
      <c r="Y52" s="19"/>
    </row>
    <row r="53" spans="1:25" s="1" customFormat="1" ht="18.75" customHeight="1" x14ac:dyDescent="0.2">
      <c r="A53" s="32"/>
      <c r="B53" s="38" t="s">
        <v>73</v>
      </c>
      <c r="C53" s="130" t="s">
        <v>213</v>
      </c>
      <c r="D53" s="416">
        <v>87</v>
      </c>
      <c r="E53" s="383">
        <v>29</v>
      </c>
      <c r="F53" s="436">
        <v>58</v>
      </c>
      <c r="G53" s="111">
        <v>58</v>
      </c>
      <c r="H53" s="126"/>
      <c r="I53" s="19"/>
      <c r="J53" s="42">
        <v>34</v>
      </c>
      <c r="K53" s="8"/>
      <c r="L53" s="329">
        <v>24</v>
      </c>
      <c r="M53" s="83"/>
      <c r="N53" s="204"/>
      <c r="O53" s="81"/>
      <c r="P53" s="81"/>
      <c r="Q53" s="85"/>
      <c r="R53" s="82"/>
      <c r="S53" s="81"/>
      <c r="T53" s="81"/>
      <c r="U53" s="83"/>
      <c r="V53" s="84"/>
      <c r="W53" s="81"/>
      <c r="X53" s="81"/>
      <c r="Y53" s="19"/>
    </row>
    <row r="54" spans="1:25" s="3" customFormat="1" ht="15.75" customHeight="1" thickBot="1" x14ac:dyDescent="0.25">
      <c r="A54" s="32"/>
      <c r="B54" s="38" t="s">
        <v>74</v>
      </c>
      <c r="C54" s="130" t="s">
        <v>151</v>
      </c>
      <c r="D54" s="416">
        <v>72</v>
      </c>
      <c r="E54" s="383">
        <v>24</v>
      </c>
      <c r="F54" s="436">
        <v>48</v>
      </c>
      <c r="G54" s="111">
        <v>48</v>
      </c>
      <c r="H54" s="126"/>
      <c r="I54" s="19"/>
      <c r="J54" s="42"/>
      <c r="K54" s="8"/>
      <c r="L54" s="8">
        <v>48</v>
      </c>
      <c r="M54" s="83"/>
      <c r="N54" s="84"/>
      <c r="O54" s="81"/>
      <c r="P54" s="211"/>
      <c r="Q54" s="85"/>
      <c r="R54" s="82"/>
      <c r="S54" s="81"/>
      <c r="T54" s="81"/>
      <c r="U54" s="83"/>
      <c r="V54" s="84"/>
      <c r="W54" s="81"/>
      <c r="X54" s="81"/>
      <c r="Y54" s="19"/>
    </row>
    <row r="55" spans="1:25" ht="17.25" customHeight="1" thickBot="1" x14ac:dyDescent="0.25">
      <c r="A55" s="37" t="s">
        <v>77</v>
      </c>
      <c r="B55" s="53" t="s">
        <v>75</v>
      </c>
      <c r="C55" s="49" t="s">
        <v>211</v>
      </c>
      <c r="D55" s="417">
        <f>SUM(D56:D59)</f>
        <v>506.5</v>
      </c>
      <c r="E55" s="389">
        <f t="shared" ref="E55:Y55" si="7">SUM(E56:E59)</f>
        <v>168.5</v>
      </c>
      <c r="F55" s="439">
        <f t="shared" si="7"/>
        <v>338</v>
      </c>
      <c r="G55" s="248">
        <f t="shared" si="7"/>
        <v>246</v>
      </c>
      <c r="H55" s="248">
        <f t="shared" si="7"/>
        <v>92</v>
      </c>
      <c r="I55" s="248">
        <f t="shared" si="7"/>
        <v>0</v>
      </c>
      <c r="J55" s="248">
        <f t="shared" si="7"/>
        <v>34</v>
      </c>
      <c r="K55" s="248">
        <f t="shared" si="7"/>
        <v>0</v>
      </c>
      <c r="L55" s="248">
        <f t="shared" si="7"/>
        <v>46</v>
      </c>
      <c r="M55" s="248">
        <f t="shared" si="7"/>
        <v>0</v>
      </c>
      <c r="N55" s="322">
        <f t="shared" si="7"/>
        <v>16</v>
      </c>
      <c r="O55" s="322">
        <f t="shared" si="7"/>
        <v>0</v>
      </c>
      <c r="P55" s="322">
        <f t="shared" si="7"/>
        <v>18</v>
      </c>
      <c r="Q55" s="322">
        <f t="shared" si="7"/>
        <v>0</v>
      </c>
      <c r="R55" s="322">
        <f t="shared" si="7"/>
        <v>80</v>
      </c>
      <c r="S55" s="322">
        <f t="shared" si="7"/>
        <v>0</v>
      </c>
      <c r="T55" s="322">
        <f t="shared" si="7"/>
        <v>72</v>
      </c>
      <c r="U55" s="322">
        <f t="shared" si="7"/>
        <v>0</v>
      </c>
      <c r="V55" s="322">
        <f t="shared" si="7"/>
        <v>16</v>
      </c>
      <c r="W55" s="322">
        <f t="shared" si="7"/>
        <v>0</v>
      </c>
      <c r="X55" s="322">
        <f t="shared" si="7"/>
        <v>56</v>
      </c>
      <c r="Y55" s="323">
        <f t="shared" si="7"/>
        <v>0</v>
      </c>
    </row>
    <row r="56" spans="1:25" ht="13.5" customHeight="1" x14ac:dyDescent="0.2">
      <c r="A56" s="71"/>
      <c r="B56" s="54" t="s">
        <v>75</v>
      </c>
      <c r="C56" s="49" t="s">
        <v>211</v>
      </c>
      <c r="D56" s="418">
        <v>295.5</v>
      </c>
      <c r="E56" s="390">
        <v>98.5</v>
      </c>
      <c r="F56" s="440">
        <v>197</v>
      </c>
      <c r="G56" s="113">
        <v>152</v>
      </c>
      <c r="H56" s="128">
        <v>45</v>
      </c>
      <c r="I56" s="96"/>
      <c r="J56" s="339">
        <v>34</v>
      </c>
      <c r="K56" s="97"/>
      <c r="L56" s="97">
        <v>46</v>
      </c>
      <c r="M56" s="96"/>
      <c r="N56" s="331">
        <v>16</v>
      </c>
      <c r="O56" s="80"/>
      <c r="P56" s="218">
        <v>18</v>
      </c>
      <c r="Q56" s="91"/>
      <c r="R56" s="334">
        <v>16</v>
      </c>
      <c r="S56" s="80"/>
      <c r="T56" s="10">
        <v>36</v>
      </c>
      <c r="U56" s="93"/>
      <c r="V56" s="331">
        <v>16</v>
      </c>
      <c r="W56" s="80"/>
      <c r="X56" s="215">
        <v>15</v>
      </c>
      <c r="Y56" s="17"/>
    </row>
    <row r="57" spans="1:25" ht="17.25" customHeight="1" x14ac:dyDescent="0.2">
      <c r="A57" s="35"/>
      <c r="B57" s="52" t="s">
        <v>139</v>
      </c>
      <c r="C57" s="72" t="s">
        <v>213</v>
      </c>
      <c r="D57" s="411">
        <v>102</v>
      </c>
      <c r="E57" s="385">
        <v>34</v>
      </c>
      <c r="F57" s="441">
        <v>68</v>
      </c>
      <c r="G57" s="112">
        <v>68</v>
      </c>
      <c r="H57" s="129"/>
      <c r="I57" s="95"/>
      <c r="J57" s="90"/>
      <c r="K57" s="86"/>
      <c r="L57" s="86"/>
      <c r="M57" s="89"/>
      <c r="N57" s="82"/>
      <c r="O57" s="81"/>
      <c r="P57" s="211"/>
      <c r="Q57" s="83"/>
      <c r="R57" s="204">
        <v>32</v>
      </c>
      <c r="S57" s="81"/>
      <c r="T57" s="329">
        <v>36</v>
      </c>
      <c r="U57" s="85"/>
      <c r="V57" s="82"/>
      <c r="W57" s="81"/>
      <c r="X57" s="81"/>
      <c r="Y57" s="23"/>
    </row>
    <row r="58" spans="1:25" ht="22.5" customHeight="1" x14ac:dyDescent="0.2">
      <c r="A58" s="328"/>
      <c r="B58" s="52" t="s">
        <v>197</v>
      </c>
      <c r="C58" s="72" t="s">
        <v>212</v>
      </c>
      <c r="D58" s="414">
        <v>61</v>
      </c>
      <c r="E58" s="384">
        <v>20</v>
      </c>
      <c r="F58" s="442">
        <v>41</v>
      </c>
      <c r="G58" s="114">
        <v>26</v>
      </c>
      <c r="H58" s="126">
        <v>15</v>
      </c>
      <c r="I58" s="98"/>
      <c r="J58" s="82"/>
      <c r="K58" s="326"/>
      <c r="L58" s="87"/>
      <c r="M58" s="89"/>
      <c r="N58" s="90"/>
      <c r="O58" s="86"/>
      <c r="P58" s="209"/>
      <c r="Q58" s="87"/>
      <c r="R58" s="206"/>
      <c r="S58" s="86"/>
      <c r="T58" s="86"/>
      <c r="U58" s="89"/>
      <c r="V58" s="90"/>
      <c r="W58" s="86"/>
      <c r="X58" s="330">
        <v>41</v>
      </c>
      <c r="Y58" s="24"/>
    </row>
    <row r="59" spans="1:25" ht="23.25" customHeight="1" thickBot="1" x14ac:dyDescent="0.25">
      <c r="A59" s="73"/>
      <c r="B59" s="38" t="s">
        <v>76</v>
      </c>
      <c r="C59" s="61" t="s">
        <v>212</v>
      </c>
      <c r="D59" s="405">
        <v>48</v>
      </c>
      <c r="E59" s="384">
        <v>16</v>
      </c>
      <c r="F59" s="443">
        <v>32</v>
      </c>
      <c r="G59" s="114"/>
      <c r="H59" s="327">
        <v>32</v>
      </c>
      <c r="I59" s="98"/>
      <c r="J59" s="84"/>
      <c r="K59" s="99"/>
      <c r="L59" s="83"/>
      <c r="M59" s="85"/>
      <c r="N59" s="224"/>
      <c r="O59" s="86"/>
      <c r="P59" s="86"/>
      <c r="Q59" s="87"/>
      <c r="R59" s="335">
        <v>32</v>
      </c>
      <c r="S59" s="86"/>
      <c r="T59" s="86"/>
      <c r="U59" s="89"/>
      <c r="V59" s="90"/>
      <c r="W59" s="86"/>
      <c r="X59" s="86"/>
      <c r="Y59" s="24"/>
    </row>
    <row r="60" spans="1:25" ht="24.75" customHeight="1" thickBot="1" x14ac:dyDescent="0.25">
      <c r="A60" s="12" t="s">
        <v>78</v>
      </c>
      <c r="B60" s="226" t="s">
        <v>79</v>
      </c>
      <c r="C60" s="74" t="s">
        <v>149</v>
      </c>
      <c r="D60" s="419">
        <f>SUM(D61:D62)</f>
        <v>303</v>
      </c>
      <c r="E60" s="391">
        <f t="shared" ref="E60:Y60" si="8">SUM(E61:E62)</f>
        <v>101</v>
      </c>
      <c r="F60" s="444">
        <f t="shared" si="8"/>
        <v>202</v>
      </c>
      <c r="G60" s="247">
        <f t="shared" si="8"/>
        <v>122</v>
      </c>
      <c r="H60" s="247">
        <f t="shared" si="8"/>
        <v>80</v>
      </c>
      <c r="I60" s="247">
        <f t="shared" si="8"/>
        <v>0</v>
      </c>
      <c r="J60" s="247">
        <f t="shared" si="8"/>
        <v>0</v>
      </c>
      <c r="K60" s="247">
        <f t="shared" si="8"/>
        <v>0</v>
      </c>
      <c r="L60" s="247">
        <f t="shared" si="8"/>
        <v>24</v>
      </c>
      <c r="M60" s="247">
        <f t="shared" si="8"/>
        <v>0</v>
      </c>
      <c r="N60" s="247">
        <f t="shared" si="8"/>
        <v>38</v>
      </c>
      <c r="O60" s="247">
        <f t="shared" si="8"/>
        <v>0</v>
      </c>
      <c r="P60" s="247">
        <f t="shared" si="8"/>
        <v>72</v>
      </c>
      <c r="Q60" s="247">
        <f t="shared" si="8"/>
        <v>0</v>
      </c>
      <c r="R60" s="247">
        <f t="shared" si="8"/>
        <v>32</v>
      </c>
      <c r="S60" s="247">
        <f t="shared" si="8"/>
        <v>0</v>
      </c>
      <c r="T60" s="247">
        <f t="shared" si="8"/>
        <v>36</v>
      </c>
      <c r="U60" s="247">
        <f t="shared" si="8"/>
        <v>0</v>
      </c>
      <c r="V60" s="247">
        <f t="shared" si="8"/>
        <v>0</v>
      </c>
      <c r="W60" s="247">
        <f t="shared" si="8"/>
        <v>0</v>
      </c>
      <c r="X60" s="247">
        <f t="shared" si="8"/>
        <v>0</v>
      </c>
      <c r="Y60" s="324">
        <f t="shared" si="8"/>
        <v>0</v>
      </c>
    </row>
    <row r="61" spans="1:25" ht="24.75" customHeight="1" thickBot="1" x14ac:dyDescent="0.25">
      <c r="A61" s="31"/>
      <c r="B61" s="55" t="s">
        <v>80</v>
      </c>
      <c r="C61" s="60" t="s">
        <v>214</v>
      </c>
      <c r="D61" s="410">
        <v>123</v>
      </c>
      <c r="E61" s="383">
        <v>41</v>
      </c>
      <c r="F61" s="436">
        <v>82</v>
      </c>
      <c r="G61" s="111">
        <v>52</v>
      </c>
      <c r="H61" s="125">
        <v>30</v>
      </c>
      <c r="I61" s="93"/>
      <c r="J61" s="94"/>
      <c r="K61" s="80"/>
      <c r="L61" s="80">
        <v>24</v>
      </c>
      <c r="M61" s="93"/>
      <c r="N61" s="331">
        <v>22</v>
      </c>
      <c r="O61" s="80"/>
      <c r="P61" s="367">
        <v>36</v>
      </c>
      <c r="Q61" s="91"/>
      <c r="R61" s="92"/>
      <c r="S61" s="80"/>
      <c r="T61" s="80"/>
      <c r="U61" s="93"/>
      <c r="V61" s="94"/>
      <c r="W61" s="80"/>
      <c r="X61" s="80"/>
      <c r="Y61" s="22"/>
    </row>
    <row r="62" spans="1:25" ht="15.75" customHeight="1" thickBot="1" x14ac:dyDescent="0.25">
      <c r="A62" s="35"/>
      <c r="B62" s="165" t="s">
        <v>124</v>
      </c>
      <c r="C62" s="167" t="s">
        <v>215</v>
      </c>
      <c r="D62" s="412">
        <v>180</v>
      </c>
      <c r="E62" s="385">
        <v>60</v>
      </c>
      <c r="F62" s="441">
        <v>120</v>
      </c>
      <c r="G62" s="112">
        <v>70</v>
      </c>
      <c r="H62" s="127">
        <v>50</v>
      </c>
      <c r="I62" s="89"/>
      <c r="J62" s="90"/>
      <c r="K62" s="86"/>
      <c r="L62" s="86"/>
      <c r="M62" s="89"/>
      <c r="N62" s="90">
        <v>16</v>
      </c>
      <c r="O62" s="86"/>
      <c r="P62" s="209">
        <v>36</v>
      </c>
      <c r="Q62" s="87"/>
      <c r="R62" s="88">
        <v>32</v>
      </c>
      <c r="S62" s="86"/>
      <c r="T62" s="284">
        <v>36</v>
      </c>
      <c r="U62" s="89"/>
      <c r="V62" s="90"/>
      <c r="W62" s="86"/>
      <c r="X62" s="86"/>
      <c r="Y62" s="24"/>
    </row>
    <row r="63" spans="1:25" ht="27" customHeight="1" thickBot="1" x14ac:dyDescent="0.25">
      <c r="A63" s="12" t="s">
        <v>84</v>
      </c>
      <c r="B63" s="226" t="s">
        <v>81</v>
      </c>
      <c r="C63" s="178" t="s">
        <v>216</v>
      </c>
      <c r="D63" s="420">
        <v>208.5</v>
      </c>
      <c r="E63" s="392">
        <f t="shared" ref="E63:Y63" si="9">SUM(E64:E65)</f>
        <v>69.5</v>
      </c>
      <c r="F63" s="445">
        <f t="shared" si="9"/>
        <v>139</v>
      </c>
      <c r="G63" s="246">
        <f t="shared" si="9"/>
        <v>119</v>
      </c>
      <c r="H63" s="246">
        <f t="shared" si="9"/>
        <v>20</v>
      </c>
      <c r="I63" s="246">
        <f t="shared" si="9"/>
        <v>0</v>
      </c>
      <c r="J63" s="246">
        <f t="shared" si="9"/>
        <v>0</v>
      </c>
      <c r="K63" s="246">
        <f t="shared" si="9"/>
        <v>0</v>
      </c>
      <c r="L63" s="246">
        <f t="shared" si="9"/>
        <v>0</v>
      </c>
      <c r="M63" s="246">
        <f t="shared" si="9"/>
        <v>0</v>
      </c>
      <c r="N63" s="246">
        <f t="shared" si="9"/>
        <v>0</v>
      </c>
      <c r="O63" s="246">
        <f t="shared" si="9"/>
        <v>0</v>
      </c>
      <c r="P63" s="246">
        <f t="shared" si="9"/>
        <v>71</v>
      </c>
      <c r="Q63" s="246">
        <f t="shared" si="9"/>
        <v>0</v>
      </c>
      <c r="R63" s="246">
        <f t="shared" si="9"/>
        <v>32</v>
      </c>
      <c r="S63" s="246">
        <f t="shared" si="9"/>
        <v>0</v>
      </c>
      <c r="T63" s="246">
        <f t="shared" si="9"/>
        <v>36</v>
      </c>
      <c r="U63" s="246">
        <f t="shared" si="9"/>
        <v>0</v>
      </c>
      <c r="V63" s="246">
        <f t="shared" si="9"/>
        <v>0</v>
      </c>
      <c r="W63" s="246">
        <f t="shared" si="9"/>
        <v>0</v>
      </c>
      <c r="X63" s="246">
        <f t="shared" si="9"/>
        <v>0</v>
      </c>
      <c r="Y63" s="365">
        <f t="shared" si="9"/>
        <v>0</v>
      </c>
    </row>
    <row r="64" spans="1:25" ht="12.75" customHeight="1" x14ac:dyDescent="0.2">
      <c r="A64" s="31"/>
      <c r="B64" s="55" t="s">
        <v>82</v>
      </c>
      <c r="C64" s="178" t="s">
        <v>216</v>
      </c>
      <c r="D64" s="410">
        <v>156</v>
      </c>
      <c r="E64" s="383">
        <v>52</v>
      </c>
      <c r="F64" s="436">
        <v>104</v>
      </c>
      <c r="G64" s="111">
        <v>84</v>
      </c>
      <c r="H64" s="125">
        <v>20</v>
      </c>
      <c r="I64" s="93"/>
      <c r="J64" s="94"/>
      <c r="K64" s="80"/>
      <c r="L64" s="80"/>
      <c r="M64" s="91"/>
      <c r="N64" s="97"/>
      <c r="O64" s="80"/>
      <c r="P64" s="80">
        <v>36</v>
      </c>
      <c r="Q64" s="91"/>
      <c r="R64" s="336">
        <v>32</v>
      </c>
      <c r="S64" s="80"/>
      <c r="T64" s="215">
        <v>36</v>
      </c>
      <c r="U64" s="93"/>
      <c r="V64" s="94"/>
      <c r="W64" s="80"/>
      <c r="X64" s="80"/>
      <c r="Y64" s="153"/>
    </row>
    <row r="65" spans="1:25" ht="12" customHeight="1" thickBot="1" x14ac:dyDescent="0.25">
      <c r="A65" s="35"/>
      <c r="B65" s="56" t="s">
        <v>83</v>
      </c>
      <c r="C65" s="152" t="s">
        <v>128</v>
      </c>
      <c r="D65" s="411">
        <v>52.5</v>
      </c>
      <c r="E65" s="385">
        <v>17.5</v>
      </c>
      <c r="F65" s="441">
        <v>35</v>
      </c>
      <c r="G65" s="112">
        <v>35</v>
      </c>
      <c r="H65" s="129"/>
      <c r="I65" s="95"/>
      <c r="J65" s="149"/>
      <c r="K65" s="148"/>
      <c r="L65" s="148"/>
      <c r="M65" s="150"/>
      <c r="N65" s="136"/>
      <c r="O65" s="148"/>
      <c r="P65" s="340">
        <v>35</v>
      </c>
      <c r="Q65" s="150"/>
      <c r="R65" s="151"/>
      <c r="S65" s="148"/>
      <c r="T65" s="148"/>
      <c r="U65" s="95"/>
      <c r="V65" s="149"/>
      <c r="W65" s="148"/>
      <c r="X65" s="148"/>
      <c r="Y65" s="153"/>
    </row>
    <row r="66" spans="1:25" ht="18" customHeight="1" thickBot="1" x14ac:dyDescent="0.25">
      <c r="A66" s="100" t="s">
        <v>60</v>
      </c>
      <c r="B66" s="115" t="s">
        <v>39</v>
      </c>
      <c r="C66" s="116" t="s">
        <v>146</v>
      </c>
      <c r="D66" s="419"/>
      <c r="E66" s="393"/>
      <c r="F66" s="446"/>
      <c r="G66" s="117"/>
      <c r="H66" s="122"/>
      <c r="I66" s="118"/>
      <c r="J66" s="119"/>
      <c r="K66" s="120"/>
      <c r="L66" s="120"/>
      <c r="M66" s="121"/>
      <c r="N66" s="122"/>
      <c r="O66" s="120"/>
      <c r="P66" s="234">
        <v>72</v>
      </c>
      <c r="Q66" s="118"/>
      <c r="R66" s="122"/>
      <c r="S66" s="120"/>
      <c r="T66" s="120"/>
      <c r="U66" s="118"/>
      <c r="V66" s="119"/>
      <c r="W66" s="120"/>
      <c r="X66" s="120"/>
      <c r="Y66" s="118"/>
    </row>
    <row r="67" spans="1:25" ht="26.25" customHeight="1" thickBot="1" x14ac:dyDescent="0.25">
      <c r="A67" s="100" t="s">
        <v>91</v>
      </c>
      <c r="B67" s="101" t="s">
        <v>155</v>
      </c>
      <c r="C67" s="102"/>
      <c r="D67" s="421"/>
      <c r="E67" s="394"/>
      <c r="F67" s="447"/>
      <c r="G67" s="103"/>
      <c r="H67" s="105"/>
      <c r="I67" s="106"/>
      <c r="J67" s="107"/>
      <c r="K67" s="107"/>
      <c r="L67" s="107"/>
      <c r="M67" s="104"/>
      <c r="N67" s="105"/>
      <c r="O67" s="107"/>
      <c r="P67" s="107">
        <v>144</v>
      </c>
      <c r="Q67" s="104"/>
      <c r="R67" s="105"/>
      <c r="S67" s="107"/>
      <c r="T67" s="107"/>
      <c r="U67" s="109"/>
      <c r="V67" s="107"/>
      <c r="W67" s="107"/>
      <c r="X67" s="107"/>
      <c r="Y67" s="108"/>
    </row>
    <row r="68" spans="1:25" ht="26.25" customHeight="1" thickBot="1" x14ac:dyDescent="0.25">
      <c r="A68" s="180" t="s">
        <v>157</v>
      </c>
      <c r="B68" s="181" t="s">
        <v>156</v>
      </c>
      <c r="C68" s="182"/>
      <c r="D68" s="421"/>
      <c r="E68" s="394"/>
      <c r="F68" s="447"/>
      <c r="G68" s="103"/>
      <c r="H68" s="105"/>
      <c r="I68" s="106"/>
      <c r="J68" s="107"/>
      <c r="K68" s="107"/>
      <c r="L68" s="107"/>
      <c r="M68" s="104"/>
      <c r="N68" s="142"/>
      <c r="O68" s="107"/>
      <c r="P68" s="107"/>
      <c r="Q68" s="104"/>
      <c r="R68" s="105"/>
      <c r="S68" s="107"/>
      <c r="T68" s="107"/>
      <c r="U68" s="109"/>
      <c r="V68" s="107"/>
      <c r="W68" s="107"/>
      <c r="X68" s="107">
        <v>72</v>
      </c>
      <c r="Y68" s="108"/>
    </row>
    <row r="69" spans="1:25" ht="24.75" customHeight="1" thickBot="1" x14ac:dyDescent="0.25">
      <c r="A69" s="242" t="s">
        <v>85</v>
      </c>
      <c r="B69" s="243" t="s">
        <v>86</v>
      </c>
      <c r="C69" s="244" t="s">
        <v>64</v>
      </c>
      <c r="D69" s="454">
        <f>D70</f>
        <v>385.5</v>
      </c>
      <c r="E69" s="454">
        <f t="shared" ref="E69:Y69" si="10">E70</f>
        <v>128.5</v>
      </c>
      <c r="F69" s="454">
        <f t="shared" si="10"/>
        <v>257</v>
      </c>
      <c r="G69" s="454">
        <f t="shared" si="10"/>
        <v>237</v>
      </c>
      <c r="H69" s="245">
        <f t="shared" si="10"/>
        <v>20</v>
      </c>
      <c r="I69" s="245">
        <f t="shared" si="10"/>
        <v>0</v>
      </c>
      <c r="J69" s="245">
        <f t="shared" si="10"/>
        <v>0</v>
      </c>
      <c r="K69" s="245">
        <f t="shared" si="10"/>
        <v>0</v>
      </c>
      <c r="L69" s="245">
        <f t="shared" si="10"/>
        <v>0</v>
      </c>
      <c r="M69" s="245">
        <f t="shared" si="10"/>
        <v>0</v>
      </c>
      <c r="N69" s="245">
        <f t="shared" si="10"/>
        <v>16</v>
      </c>
      <c r="O69" s="245">
        <f t="shared" si="10"/>
        <v>0</v>
      </c>
      <c r="P69" s="245">
        <f t="shared" si="10"/>
        <v>54</v>
      </c>
      <c r="Q69" s="245">
        <f t="shared" si="10"/>
        <v>0</v>
      </c>
      <c r="R69" s="245">
        <f t="shared" si="10"/>
        <v>32</v>
      </c>
      <c r="S69" s="245">
        <f t="shared" si="10"/>
        <v>0</v>
      </c>
      <c r="T69" s="245">
        <f t="shared" si="10"/>
        <v>108</v>
      </c>
      <c r="U69" s="245">
        <f t="shared" si="10"/>
        <v>0</v>
      </c>
      <c r="V69" s="245">
        <f t="shared" si="10"/>
        <v>32</v>
      </c>
      <c r="W69" s="245">
        <f t="shared" si="10"/>
        <v>0</v>
      </c>
      <c r="X69" s="245">
        <f t="shared" si="10"/>
        <v>15</v>
      </c>
      <c r="Y69" s="245">
        <f t="shared" si="10"/>
        <v>0</v>
      </c>
    </row>
    <row r="70" spans="1:25" ht="28.5" customHeight="1" thickBot="1" x14ac:dyDescent="0.25">
      <c r="A70" s="12" t="s">
        <v>37</v>
      </c>
      <c r="B70" s="158" t="s">
        <v>87</v>
      </c>
      <c r="C70" s="44" t="s">
        <v>218</v>
      </c>
      <c r="D70" s="420">
        <v>385.5</v>
      </c>
      <c r="E70" s="392">
        <f t="shared" ref="E70:Y70" si="11">SUM(E71:E74)</f>
        <v>128.5</v>
      </c>
      <c r="F70" s="445">
        <f t="shared" si="11"/>
        <v>257</v>
      </c>
      <c r="G70" s="241">
        <f t="shared" si="11"/>
        <v>237</v>
      </c>
      <c r="H70" s="241">
        <f t="shared" si="11"/>
        <v>20</v>
      </c>
      <c r="I70" s="241">
        <f t="shared" si="11"/>
        <v>0</v>
      </c>
      <c r="J70" s="241">
        <f t="shared" si="11"/>
        <v>0</v>
      </c>
      <c r="K70" s="241">
        <f t="shared" si="11"/>
        <v>0</v>
      </c>
      <c r="L70" s="241">
        <f t="shared" si="11"/>
        <v>0</v>
      </c>
      <c r="M70" s="241">
        <f t="shared" si="11"/>
        <v>0</v>
      </c>
      <c r="N70" s="241">
        <f t="shared" si="11"/>
        <v>16</v>
      </c>
      <c r="O70" s="241">
        <f t="shared" si="11"/>
        <v>0</v>
      </c>
      <c r="P70" s="241">
        <f t="shared" si="11"/>
        <v>54</v>
      </c>
      <c r="Q70" s="241">
        <f t="shared" si="11"/>
        <v>0</v>
      </c>
      <c r="R70" s="241">
        <f t="shared" si="11"/>
        <v>32</v>
      </c>
      <c r="S70" s="241">
        <f t="shared" si="11"/>
        <v>0</v>
      </c>
      <c r="T70" s="241">
        <f t="shared" si="11"/>
        <v>108</v>
      </c>
      <c r="U70" s="241">
        <f t="shared" si="11"/>
        <v>0</v>
      </c>
      <c r="V70" s="241">
        <f t="shared" si="11"/>
        <v>32</v>
      </c>
      <c r="W70" s="241">
        <f t="shared" si="11"/>
        <v>0</v>
      </c>
      <c r="X70" s="241">
        <f t="shared" si="11"/>
        <v>15</v>
      </c>
      <c r="Y70" s="241">
        <f t="shared" si="11"/>
        <v>0</v>
      </c>
    </row>
    <row r="71" spans="1:25" ht="18" customHeight="1" x14ac:dyDescent="0.2">
      <c r="A71" s="31"/>
      <c r="B71" s="51" t="s">
        <v>87</v>
      </c>
      <c r="C71" s="44" t="s">
        <v>217</v>
      </c>
      <c r="D71" s="410">
        <v>175.5</v>
      </c>
      <c r="E71" s="383">
        <v>58.5</v>
      </c>
      <c r="F71" s="436">
        <v>117</v>
      </c>
      <c r="G71" s="111">
        <v>97</v>
      </c>
      <c r="H71" s="125">
        <v>20</v>
      </c>
      <c r="I71" s="17"/>
      <c r="J71" s="41"/>
      <c r="K71" s="7"/>
      <c r="L71" s="7"/>
      <c r="M71" s="91"/>
      <c r="N71" s="225">
        <v>16</v>
      </c>
      <c r="O71" s="80"/>
      <c r="P71" s="218">
        <v>18</v>
      </c>
      <c r="Q71" s="91"/>
      <c r="R71" s="225">
        <v>16</v>
      </c>
      <c r="S71" s="80"/>
      <c r="T71" s="218">
        <v>36</v>
      </c>
      <c r="U71" s="93"/>
      <c r="V71" s="331">
        <v>16</v>
      </c>
      <c r="W71" s="80"/>
      <c r="X71" s="215">
        <v>15</v>
      </c>
      <c r="Y71" s="17"/>
    </row>
    <row r="72" spans="1:25" ht="16.5" customHeight="1" x14ac:dyDescent="0.2">
      <c r="A72" s="32"/>
      <c r="B72" s="38" t="s">
        <v>88</v>
      </c>
      <c r="C72" s="45" t="s">
        <v>216</v>
      </c>
      <c r="D72" s="414">
        <v>105</v>
      </c>
      <c r="E72" s="384">
        <v>35</v>
      </c>
      <c r="F72" s="442">
        <f>SUM(J72:Y72)</f>
        <v>70</v>
      </c>
      <c r="G72" s="114">
        <v>70</v>
      </c>
      <c r="H72" s="126"/>
      <c r="I72" s="19"/>
      <c r="J72" s="42"/>
      <c r="K72" s="8"/>
      <c r="L72" s="8"/>
      <c r="M72" s="83"/>
      <c r="N72" s="84"/>
      <c r="O72" s="81"/>
      <c r="P72" s="211">
        <v>36</v>
      </c>
      <c r="Q72" s="83"/>
      <c r="R72" s="332">
        <v>16</v>
      </c>
      <c r="S72" s="81"/>
      <c r="T72" s="216">
        <v>18</v>
      </c>
      <c r="U72" s="85"/>
      <c r="V72" s="82"/>
      <c r="W72" s="81"/>
      <c r="X72" s="81"/>
      <c r="Y72" s="19"/>
    </row>
    <row r="73" spans="1:25" ht="25.5" customHeight="1" x14ac:dyDescent="0.2">
      <c r="A73" s="155"/>
      <c r="B73" s="155" t="s">
        <v>89</v>
      </c>
      <c r="C73" s="156" t="s">
        <v>212</v>
      </c>
      <c r="D73" s="422">
        <v>54</v>
      </c>
      <c r="E73" s="395">
        <v>18</v>
      </c>
      <c r="F73" s="448">
        <v>36</v>
      </c>
      <c r="G73" s="154">
        <v>36</v>
      </c>
      <c r="H73" s="157"/>
      <c r="I73" s="8"/>
      <c r="J73" s="8"/>
      <c r="K73" s="8"/>
      <c r="L73" s="8"/>
      <c r="M73" s="81"/>
      <c r="N73" s="81"/>
      <c r="O73" s="81"/>
      <c r="P73" s="81"/>
      <c r="Q73" s="81"/>
      <c r="R73" s="81"/>
      <c r="S73" s="81"/>
      <c r="T73" s="329">
        <v>36</v>
      </c>
      <c r="U73" s="81"/>
      <c r="V73" s="81"/>
      <c r="W73" s="81"/>
      <c r="X73" s="6"/>
      <c r="Y73" s="8"/>
    </row>
    <row r="74" spans="1:25" ht="24" customHeight="1" x14ac:dyDescent="0.2">
      <c r="A74" s="155"/>
      <c r="B74" s="155" t="s">
        <v>90</v>
      </c>
      <c r="C74" s="156" t="s">
        <v>213</v>
      </c>
      <c r="D74" s="422">
        <v>51</v>
      </c>
      <c r="E74" s="395">
        <v>17</v>
      </c>
      <c r="F74" s="448">
        <v>34</v>
      </c>
      <c r="G74" s="154">
        <v>34</v>
      </c>
      <c r="H74" s="157"/>
      <c r="I74" s="8"/>
      <c r="J74" s="8"/>
      <c r="K74" s="8"/>
      <c r="L74" s="8"/>
      <c r="M74" s="81"/>
      <c r="N74" s="81"/>
      <c r="O74" s="81"/>
      <c r="P74" s="81"/>
      <c r="Q74" s="81"/>
      <c r="R74" s="81"/>
      <c r="S74" s="81"/>
      <c r="T74" s="81">
        <v>18</v>
      </c>
      <c r="U74" s="81"/>
      <c r="V74" s="329">
        <v>16</v>
      </c>
      <c r="W74" s="81"/>
      <c r="X74" s="211"/>
      <c r="Y74" s="8"/>
    </row>
    <row r="75" spans="1:25" s="231" customFormat="1" ht="29.25" customHeight="1" x14ac:dyDescent="0.2">
      <c r="A75" s="228" t="s">
        <v>91</v>
      </c>
      <c r="B75" s="228" t="s">
        <v>92</v>
      </c>
      <c r="C75" s="229" t="s">
        <v>137</v>
      </c>
      <c r="D75" s="428"/>
      <c r="E75" s="428"/>
      <c r="F75" s="428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5">
        <v>144</v>
      </c>
      <c r="U75" s="230"/>
      <c r="V75" s="230"/>
      <c r="W75" s="230"/>
      <c r="X75" s="230"/>
      <c r="Y75" s="230"/>
    </row>
    <row r="76" spans="1:25" ht="27.75" customHeight="1" thickBot="1" x14ac:dyDescent="0.25">
      <c r="A76" s="180" t="s">
        <v>157</v>
      </c>
      <c r="B76" s="181" t="s">
        <v>156</v>
      </c>
      <c r="C76" s="182"/>
      <c r="D76" s="429"/>
      <c r="E76" s="429"/>
      <c r="F76" s="429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>
        <v>36</v>
      </c>
      <c r="Y76" s="221"/>
    </row>
    <row r="77" spans="1:25" ht="27.75" customHeight="1" thickBot="1" x14ac:dyDescent="0.25">
      <c r="A77" s="465" t="s">
        <v>93</v>
      </c>
      <c r="B77" s="466" t="s">
        <v>94</v>
      </c>
      <c r="C77" s="467" t="s">
        <v>64</v>
      </c>
      <c r="D77" s="468">
        <f t="shared" ref="D77:Y77" si="12">D78+D82</f>
        <v>682.5</v>
      </c>
      <c r="E77" s="468">
        <f t="shared" si="12"/>
        <v>227.5</v>
      </c>
      <c r="F77" s="468">
        <v>455</v>
      </c>
      <c r="G77" s="468">
        <f t="shared" si="12"/>
        <v>246</v>
      </c>
      <c r="H77" s="468">
        <f t="shared" si="12"/>
        <v>209</v>
      </c>
      <c r="I77" s="468">
        <f t="shared" si="12"/>
        <v>0</v>
      </c>
      <c r="J77" s="468">
        <f t="shared" si="12"/>
        <v>0</v>
      </c>
      <c r="K77" s="468">
        <f t="shared" si="12"/>
        <v>0</v>
      </c>
      <c r="L77" s="468">
        <f t="shared" si="12"/>
        <v>0</v>
      </c>
      <c r="M77" s="468">
        <f t="shared" si="12"/>
        <v>0</v>
      </c>
      <c r="N77" s="468">
        <f t="shared" si="12"/>
        <v>0</v>
      </c>
      <c r="O77" s="468">
        <f t="shared" si="12"/>
        <v>0</v>
      </c>
      <c r="P77" s="468">
        <f t="shared" si="12"/>
        <v>0</v>
      </c>
      <c r="Q77" s="468">
        <f t="shared" si="12"/>
        <v>0</v>
      </c>
      <c r="R77" s="468">
        <f t="shared" si="12"/>
        <v>118</v>
      </c>
      <c r="S77" s="468">
        <f t="shared" si="12"/>
        <v>0</v>
      </c>
      <c r="T77" s="468">
        <f t="shared" si="12"/>
        <v>90</v>
      </c>
      <c r="U77" s="468">
        <f t="shared" si="12"/>
        <v>0</v>
      </c>
      <c r="V77" s="468">
        <f t="shared" si="12"/>
        <v>112</v>
      </c>
      <c r="W77" s="468">
        <f t="shared" si="12"/>
        <v>0</v>
      </c>
      <c r="X77" s="468">
        <f t="shared" si="12"/>
        <v>135</v>
      </c>
      <c r="Y77" s="468">
        <f t="shared" si="12"/>
        <v>0</v>
      </c>
    </row>
    <row r="78" spans="1:25" ht="28.5" customHeight="1" thickBot="1" x14ac:dyDescent="0.25">
      <c r="A78" s="173" t="s">
        <v>95</v>
      </c>
      <c r="B78" s="163" t="s">
        <v>96</v>
      </c>
      <c r="C78" s="160" t="s">
        <v>221</v>
      </c>
      <c r="D78" s="423">
        <v>463.5</v>
      </c>
      <c r="E78" s="396">
        <v>154.5</v>
      </c>
      <c r="F78" s="449">
        <v>309</v>
      </c>
      <c r="G78" s="239">
        <f t="shared" ref="G78:Y78" si="13">SUM(G79:G80)</f>
        <v>140</v>
      </c>
      <c r="H78" s="239">
        <v>169</v>
      </c>
      <c r="I78" s="239">
        <f t="shared" si="13"/>
        <v>0</v>
      </c>
      <c r="J78" s="239">
        <f t="shared" si="13"/>
        <v>0</v>
      </c>
      <c r="K78" s="239">
        <f t="shared" si="13"/>
        <v>0</v>
      </c>
      <c r="L78" s="239">
        <f t="shared" si="13"/>
        <v>0</v>
      </c>
      <c r="M78" s="239">
        <f t="shared" si="13"/>
        <v>0</v>
      </c>
      <c r="N78" s="239">
        <f t="shared" si="13"/>
        <v>0</v>
      </c>
      <c r="O78" s="239">
        <f t="shared" si="13"/>
        <v>0</v>
      </c>
      <c r="P78" s="239">
        <f t="shared" si="13"/>
        <v>0</v>
      </c>
      <c r="Q78" s="239">
        <f t="shared" si="13"/>
        <v>0</v>
      </c>
      <c r="R78" s="239">
        <v>54</v>
      </c>
      <c r="S78" s="239">
        <f t="shared" si="13"/>
        <v>0</v>
      </c>
      <c r="T78" s="239">
        <f t="shared" si="13"/>
        <v>54</v>
      </c>
      <c r="U78" s="239">
        <f t="shared" si="13"/>
        <v>0</v>
      </c>
      <c r="V78" s="239">
        <f t="shared" si="13"/>
        <v>96</v>
      </c>
      <c r="W78" s="239">
        <f t="shared" si="13"/>
        <v>0</v>
      </c>
      <c r="X78" s="239">
        <f t="shared" si="13"/>
        <v>105</v>
      </c>
      <c r="Y78" s="239">
        <f t="shared" si="13"/>
        <v>0</v>
      </c>
    </row>
    <row r="79" spans="1:25" ht="11.25" customHeight="1" x14ac:dyDescent="0.2">
      <c r="A79" s="159"/>
      <c r="B79" s="168" t="s">
        <v>96</v>
      </c>
      <c r="C79" s="160" t="s">
        <v>219</v>
      </c>
      <c r="D79" s="424">
        <v>193.5</v>
      </c>
      <c r="E79" s="397">
        <v>64.5</v>
      </c>
      <c r="F79" s="450">
        <v>129</v>
      </c>
      <c r="G79" s="161">
        <v>69</v>
      </c>
      <c r="H79" s="162">
        <v>60</v>
      </c>
      <c r="I79" s="7"/>
      <c r="J79" s="7"/>
      <c r="K79" s="7"/>
      <c r="L79" s="7"/>
      <c r="M79" s="80"/>
      <c r="N79" s="80"/>
      <c r="O79" s="80"/>
      <c r="P79" s="80"/>
      <c r="Q79" s="80"/>
      <c r="R79" s="80">
        <v>16</v>
      </c>
      <c r="S79" s="80"/>
      <c r="T79" s="338">
        <v>36</v>
      </c>
      <c r="U79" s="80"/>
      <c r="V79" s="218">
        <v>32</v>
      </c>
      <c r="W79" s="80"/>
      <c r="X79" s="338">
        <v>45</v>
      </c>
      <c r="Y79" s="7"/>
    </row>
    <row r="80" spans="1:25" ht="12.75" customHeight="1" x14ac:dyDescent="0.2">
      <c r="A80" s="169"/>
      <c r="B80" s="169" t="s">
        <v>97</v>
      </c>
      <c r="C80" s="170" t="s">
        <v>220</v>
      </c>
      <c r="D80" s="425">
        <v>213</v>
      </c>
      <c r="E80" s="398">
        <v>71</v>
      </c>
      <c r="F80" s="451">
        <v>142</v>
      </c>
      <c r="G80" s="171">
        <v>71</v>
      </c>
      <c r="H80" s="172">
        <v>71</v>
      </c>
      <c r="I80" s="9"/>
      <c r="J80" s="9"/>
      <c r="K80" s="9"/>
      <c r="L80" s="9"/>
      <c r="M80" s="86"/>
      <c r="N80" s="86"/>
      <c r="O80" s="86"/>
      <c r="P80" s="86"/>
      <c r="Q80" s="86"/>
      <c r="R80" s="86"/>
      <c r="S80" s="86"/>
      <c r="T80" s="86">
        <v>18</v>
      </c>
      <c r="U80" s="86"/>
      <c r="V80" s="284">
        <v>64</v>
      </c>
      <c r="W80" s="86"/>
      <c r="X80" s="330">
        <v>60</v>
      </c>
      <c r="Y80" s="9"/>
    </row>
    <row r="81" spans="1:25" ht="12.75" customHeight="1" thickBot="1" x14ac:dyDescent="0.25">
      <c r="A81" s="317"/>
      <c r="B81" s="318" t="s">
        <v>192</v>
      </c>
      <c r="C81" s="319" t="s">
        <v>212</v>
      </c>
      <c r="D81" s="426">
        <v>57</v>
      </c>
      <c r="E81" s="399">
        <v>19</v>
      </c>
      <c r="F81" s="452">
        <v>38</v>
      </c>
      <c r="G81" s="320"/>
      <c r="H81" s="321">
        <v>38</v>
      </c>
      <c r="I81" s="140"/>
      <c r="J81" s="140"/>
      <c r="K81" s="140"/>
      <c r="L81" s="140"/>
      <c r="M81" s="136"/>
      <c r="N81" s="136"/>
      <c r="O81" s="136"/>
      <c r="P81" s="136"/>
      <c r="Q81" s="136"/>
      <c r="R81" s="337">
        <v>38</v>
      </c>
      <c r="S81" s="136"/>
      <c r="T81" s="136"/>
      <c r="U81" s="136"/>
      <c r="V81" s="136"/>
      <c r="W81" s="136"/>
      <c r="X81" s="217"/>
      <c r="Y81" s="140"/>
    </row>
    <row r="82" spans="1:25" ht="26.25" customHeight="1" thickBot="1" x14ac:dyDescent="0.25">
      <c r="A82" s="173" t="s">
        <v>98</v>
      </c>
      <c r="B82" s="163" t="s">
        <v>99</v>
      </c>
      <c r="C82" s="164" t="s">
        <v>142</v>
      </c>
      <c r="D82" s="423">
        <v>219</v>
      </c>
      <c r="E82" s="396">
        <f t="shared" ref="E82:Y82" si="14">SUM(E83:E84)</f>
        <v>73</v>
      </c>
      <c r="F82" s="449">
        <f t="shared" si="14"/>
        <v>146</v>
      </c>
      <c r="G82" s="239">
        <f t="shared" si="14"/>
        <v>106</v>
      </c>
      <c r="H82" s="239">
        <f t="shared" si="14"/>
        <v>40</v>
      </c>
      <c r="I82" s="239">
        <f t="shared" si="14"/>
        <v>0</v>
      </c>
      <c r="J82" s="239">
        <f t="shared" si="14"/>
        <v>0</v>
      </c>
      <c r="K82" s="239">
        <f t="shared" si="14"/>
        <v>0</v>
      </c>
      <c r="L82" s="239">
        <f t="shared" si="14"/>
        <v>0</v>
      </c>
      <c r="M82" s="239">
        <f t="shared" si="14"/>
        <v>0</v>
      </c>
      <c r="N82" s="239">
        <f t="shared" si="14"/>
        <v>0</v>
      </c>
      <c r="O82" s="239">
        <f t="shared" si="14"/>
        <v>0</v>
      </c>
      <c r="P82" s="239">
        <f t="shared" si="14"/>
        <v>0</v>
      </c>
      <c r="Q82" s="239">
        <f t="shared" si="14"/>
        <v>0</v>
      </c>
      <c r="R82" s="239">
        <f t="shared" si="14"/>
        <v>64</v>
      </c>
      <c r="S82" s="239">
        <f t="shared" si="14"/>
        <v>0</v>
      </c>
      <c r="T82" s="239">
        <f t="shared" si="14"/>
        <v>36</v>
      </c>
      <c r="U82" s="239">
        <f t="shared" si="14"/>
        <v>0</v>
      </c>
      <c r="V82" s="239">
        <f t="shared" si="14"/>
        <v>16</v>
      </c>
      <c r="W82" s="239">
        <f t="shared" si="14"/>
        <v>0</v>
      </c>
      <c r="X82" s="239">
        <f t="shared" si="14"/>
        <v>30</v>
      </c>
      <c r="Y82" s="239">
        <f t="shared" si="14"/>
        <v>0</v>
      </c>
    </row>
    <row r="83" spans="1:25" x14ac:dyDescent="0.2">
      <c r="A83" s="159"/>
      <c r="B83" s="168" t="s">
        <v>99</v>
      </c>
      <c r="C83" s="160" t="s">
        <v>222</v>
      </c>
      <c r="D83" s="424">
        <v>144</v>
      </c>
      <c r="E83" s="397">
        <v>48</v>
      </c>
      <c r="F83" s="450">
        <v>96</v>
      </c>
      <c r="G83" s="161">
        <v>76</v>
      </c>
      <c r="H83" s="162">
        <v>20</v>
      </c>
      <c r="I83" s="7"/>
      <c r="J83" s="7"/>
      <c r="K83" s="7"/>
      <c r="L83" s="7"/>
      <c r="M83" s="80"/>
      <c r="N83" s="80"/>
      <c r="O83" s="80"/>
      <c r="P83" s="80"/>
      <c r="Q83" s="80"/>
      <c r="R83" s="338">
        <v>32</v>
      </c>
      <c r="S83" s="80"/>
      <c r="T83" s="218">
        <v>18</v>
      </c>
      <c r="U83" s="80"/>
      <c r="V83" s="218">
        <v>16</v>
      </c>
      <c r="W83" s="80"/>
      <c r="X83" s="338">
        <v>30</v>
      </c>
      <c r="Y83" s="7"/>
    </row>
    <row r="84" spans="1:25" s="231" customFormat="1" ht="13.5" customHeight="1" x14ac:dyDescent="0.2">
      <c r="A84" s="155"/>
      <c r="B84" s="233" t="s">
        <v>100</v>
      </c>
      <c r="C84" s="156" t="s">
        <v>63</v>
      </c>
      <c r="D84" s="422">
        <v>75</v>
      </c>
      <c r="E84" s="395">
        <v>25</v>
      </c>
      <c r="F84" s="448">
        <v>50</v>
      </c>
      <c r="G84" s="154">
        <v>30</v>
      </c>
      <c r="H84" s="157">
        <v>20</v>
      </c>
      <c r="I84" s="8"/>
      <c r="J84" s="8"/>
      <c r="K84" s="8"/>
      <c r="L84" s="8"/>
      <c r="M84" s="81"/>
      <c r="N84" s="81"/>
      <c r="O84" s="81"/>
      <c r="P84" s="81"/>
      <c r="Q84" s="81"/>
      <c r="R84" s="81">
        <v>32</v>
      </c>
      <c r="S84" s="81"/>
      <c r="T84" s="329">
        <v>18</v>
      </c>
      <c r="U84" s="81"/>
      <c r="V84" s="81"/>
      <c r="W84" s="81"/>
      <c r="X84" s="211"/>
      <c r="Y84" s="8"/>
    </row>
    <row r="85" spans="1:25" ht="39.75" customHeight="1" thickBot="1" x14ac:dyDescent="0.25">
      <c r="A85" s="180" t="s">
        <v>157</v>
      </c>
      <c r="B85" s="181" t="s">
        <v>156</v>
      </c>
      <c r="C85" s="229" t="s">
        <v>146</v>
      </c>
      <c r="D85" s="429"/>
      <c r="E85" s="429"/>
      <c r="F85" s="429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 t="s">
        <v>137</v>
      </c>
      <c r="U85" s="183"/>
      <c r="V85" s="183"/>
      <c r="W85" s="183"/>
      <c r="X85" s="236">
        <v>36</v>
      </c>
      <c r="Y85" s="232"/>
    </row>
    <row r="86" spans="1:25" ht="26.25" thickBot="1" x14ac:dyDescent="0.25">
      <c r="A86" s="465" t="s">
        <v>101</v>
      </c>
      <c r="B86" s="466" t="s">
        <v>102</v>
      </c>
      <c r="C86" s="469" t="s">
        <v>64</v>
      </c>
      <c r="D86" s="468">
        <f>D87+D90</f>
        <v>829.5</v>
      </c>
      <c r="E86" s="468">
        <f t="shared" ref="E86:Y86" si="15">E87+E90</f>
        <v>276.5</v>
      </c>
      <c r="F86" s="468">
        <f t="shared" si="15"/>
        <v>553</v>
      </c>
      <c r="G86" s="468">
        <f t="shared" si="15"/>
        <v>281</v>
      </c>
      <c r="H86" s="468">
        <f t="shared" si="15"/>
        <v>272</v>
      </c>
      <c r="I86" s="468">
        <f t="shared" si="15"/>
        <v>0</v>
      </c>
      <c r="J86" s="468">
        <f t="shared" si="15"/>
        <v>0</v>
      </c>
      <c r="K86" s="468">
        <f t="shared" si="15"/>
        <v>0</v>
      </c>
      <c r="L86" s="468">
        <f t="shared" si="15"/>
        <v>0</v>
      </c>
      <c r="M86" s="468">
        <f t="shared" si="15"/>
        <v>0</v>
      </c>
      <c r="N86" s="468">
        <f t="shared" si="15"/>
        <v>0</v>
      </c>
      <c r="O86" s="468">
        <f t="shared" si="15"/>
        <v>0</v>
      </c>
      <c r="P86" s="468">
        <f t="shared" si="15"/>
        <v>0</v>
      </c>
      <c r="Q86" s="468">
        <f t="shared" si="15"/>
        <v>0</v>
      </c>
      <c r="R86" s="468">
        <f t="shared" si="15"/>
        <v>48</v>
      </c>
      <c r="S86" s="468">
        <f t="shared" si="15"/>
        <v>0</v>
      </c>
      <c r="T86" s="468">
        <f t="shared" si="15"/>
        <v>72</v>
      </c>
      <c r="U86" s="468">
        <f t="shared" si="15"/>
        <v>0</v>
      </c>
      <c r="V86" s="468">
        <f t="shared" si="15"/>
        <v>208</v>
      </c>
      <c r="W86" s="468">
        <f t="shared" si="15"/>
        <v>0</v>
      </c>
      <c r="X86" s="468">
        <f t="shared" si="15"/>
        <v>225</v>
      </c>
      <c r="Y86" s="468">
        <f t="shared" si="15"/>
        <v>0</v>
      </c>
    </row>
    <row r="87" spans="1:25" ht="24.75" thickBot="1" x14ac:dyDescent="0.25">
      <c r="A87" s="173" t="s">
        <v>103</v>
      </c>
      <c r="B87" s="174" t="s">
        <v>104</v>
      </c>
      <c r="C87" s="164" t="s">
        <v>147</v>
      </c>
      <c r="D87" s="423">
        <f>SUM(D88:D89)</f>
        <v>426</v>
      </c>
      <c r="E87" s="396">
        <f t="shared" ref="E87:Y87" si="16">SUM(E88:E89)</f>
        <v>142</v>
      </c>
      <c r="F87" s="449">
        <f t="shared" si="16"/>
        <v>284</v>
      </c>
      <c r="G87" s="239">
        <f t="shared" si="16"/>
        <v>142</v>
      </c>
      <c r="H87" s="239">
        <f t="shared" si="16"/>
        <v>142</v>
      </c>
      <c r="I87" s="239">
        <f t="shared" si="16"/>
        <v>0</v>
      </c>
      <c r="J87" s="239">
        <f t="shared" si="16"/>
        <v>0</v>
      </c>
      <c r="K87" s="239">
        <f t="shared" si="16"/>
        <v>0</v>
      </c>
      <c r="L87" s="239">
        <f t="shared" si="16"/>
        <v>0</v>
      </c>
      <c r="M87" s="239">
        <f t="shared" si="16"/>
        <v>0</v>
      </c>
      <c r="N87" s="239">
        <f t="shared" si="16"/>
        <v>0</v>
      </c>
      <c r="O87" s="239">
        <f t="shared" si="16"/>
        <v>0</v>
      </c>
      <c r="P87" s="239">
        <f t="shared" si="16"/>
        <v>0</v>
      </c>
      <c r="Q87" s="239">
        <f t="shared" si="16"/>
        <v>0</v>
      </c>
      <c r="R87" s="239">
        <f t="shared" si="16"/>
        <v>16</v>
      </c>
      <c r="S87" s="239">
        <f t="shared" si="16"/>
        <v>0</v>
      </c>
      <c r="T87" s="239">
        <f t="shared" si="16"/>
        <v>36</v>
      </c>
      <c r="U87" s="239">
        <f t="shared" si="16"/>
        <v>0</v>
      </c>
      <c r="V87" s="239">
        <f t="shared" si="16"/>
        <v>112</v>
      </c>
      <c r="W87" s="239">
        <f t="shared" si="16"/>
        <v>0</v>
      </c>
      <c r="X87" s="239">
        <f t="shared" si="16"/>
        <v>120</v>
      </c>
      <c r="Y87" s="239">
        <f t="shared" si="16"/>
        <v>0</v>
      </c>
    </row>
    <row r="88" spans="1:25" ht="22.5" x14ac:dyDescent="0.2">
      <c r="A88" s="159"/>
      <c r="B88" s="159" t="s">
        <v>104</v>
      </c>
      <c r="C88" s="160" t="s">
        <v>143</v>
      </c>
      <c r="D88" s="424">
        <v>264</v>
      </c>
      <c r="E88" s="397">
        <v>88</v>
      </c>
      <c r="F88" s="450">
        <v>176</v>
      </c>
      <c r="G88" s="161">
        <v>88</v>
      </c>
      <c r="H88" s="162">
        <v>88</v>
      </c>
      <c r="I88" s="7"/>
      <c r="J88" s="7"/>
      <c r="K88" s="7"/>
      <c r="L88" s="7"/>
      <c r="M88" s="80"/>
      <c r="N88" s="80"/>
      <c r="O88" s="80"/>
      <c r="P88" s="80"/>
      <c r="Q88" s="80"/>
      <c r="R88" s="80">
        <v>16</v>
      </c>
      <c r="S88" s="80"/>
      <c r="T88" s="338">
        <v>36</v>
      </c>
      <c r="U88" s="80"/>
      <c r="V88" s="338">
        <v>64</v>
      </c>
      <c r="W88" s="80"/>
      <c r="X88" s="215">
        <v>60</v>
      </c>
      <c r="Y88" s="7"/>
    </row>
    <row r="89" spans="1:25" ht="23.25" thickBot="1" x14ac:dyDescent="0.25">
      <c r="A89" s="169"/>
      <c r="B89" s="169" t="s">
        <v>199</v>
      </c>
      <c r="C89" s="170" t="s">
        <v>62</v>
      </c>
      <c r="D89" s="425">
        <v>162</v>
      </c>
      <c r="E89" s="400">
        <v>54</v>
      </c>
      <c r="F89" s="451">
        <v>108</v>
      </c>
      <c r="G89" s="171">
        <v>54</v>
      </c>
      <c r="H89" s="172">
        <v>54</v>
      </c>
      <c r="I89" s="9"/>
      <c r="J89" s="9"/>
      <c r="K89" s="9"/>
      <c r="L89" s="9"/>
      <c r="M89" s="86"/>
      <c r="N89" s="86"/>
      <c r="O89" s="86"/>
      <c r="P89" s="86"/>
      <c r="Q89" s="86"/>
      <c r="R89" s="86"/>
      <c r="S89" s="86"/>
      <c r="T89" s="86"/>
      <c r="U89" s="86"/>
      <c r="V89" s="209">
        <v>48</v>
      </c>
      <c r="W89" s="86"/>
      <c r="X89" s="330">
        <v>60</v>
      </c>
      <c r="Y89" s="9"/>
    </row>
    <row r="90" spans="1:25" ht="13.5" thickBot="1" x14ac:dyDescent="0.25">
      <c r="A90" s="173" t="s">
        <v>105</v>
      </c>
      <c r="B90" s="174" t="s">
        <v>106</v>
      </c>
      <c r="C90" s="164" t="s">
        <v>144</v>
      </c>
      <c r="D90" s="427">
        <f>SUM(D91:D92)</f>
        <v>403.5</v>
      </c>
      <c r="E90" s="401">
        <f t="shared" ref="E90:Y90" si="17">SUM(E91:E92)</f>
        <v>134.5</v>
      </c>
      <c r="F90" s="453">
        <f t="shared" si="17"/>
        <v>269</v>
      </c>
      <c r="G90" s="240">
        <f t="shared" si="17"/>
        <v>139</v>
      </c>
      <c r="H90" s="240">
        <f t="shared" si="17"/>
        <v>130</v>
      </c>
      <c r="I90" s="240">
        <f t="shared" si="17"/>
        <v>0</v>
      </c>
      <c r="J90" s="240">
        <f t="shared" si="17"/>
        <v>0</v>
      </c>
      <c r="K90" s="240">
        <f t="shared" si="17"/>
        <v>0</v>
      </c>
      <c r="L90" s="240">
        <f t="shared" si="17"/>
        <v>0</v>
      </c>
      <c r="M90" s="240">
        <f t="shared" si="17"/>
        <v>0</v>
      </c>
      <c r="N90" s="240">
        <f t="shared" si="17"/>
        <v>0</v>
      </c>
      <c r="O90" s="240">
        <f t="shared" si="17"/>
        <v>0</v>
      </c>
      <c r="P90" s="240">
        <f t="shared" si="17"/>
        <v>0</v>
      </c>
      <c r="Q90" s="240">
        <f t="shared" si="17"/>
        <v>0</v>
      </c>
      <c r="R90" s="240">
        <f t="shared" si="17"/>
        <v>32</v>
      </c>
      <c r="S90" s="240">
        <f t="shared" si="17"/>
        <v>0</v>
      </c>
      <c r="T90" s="240">
        <f t="shared" si="17"/>
        <v>36</v>
      </c>
      <c r="U90" s="240">
        <f t="shared" si="17"/>
        <v>0</v>
      </c>
      <c r="V90" s="240">
        <f t="shared" si="17"/>
        <v>96</v>
      </c>
      <c r="W90" s="240">
        <f t="shared" si="17"/>
        <v>0</v>
      </c>
      <c r="X90" s="240">
        <f t="shared" si="17"/>
        <v>105</v>
      </c>
      <c r="Y90" s="240">
        <f t="shared" si="17"/>
        <v>0</v>
      </c>
    </row>
    <row r="91" spans="1:25" x14ac:dyDescent="0.2">
      <c r="A91" s="159"/>
      <c r="B91" s="159" t="s">
        <v>106</v>
      </c>
      <c r="C91" s="160" t="s">
        <v>144</v>
      </c>
      <c r="D91" s="424">
        <v>240</v>
      </c>
      <c r="E91" s="402">
        <v>80</v>
      </c>
      <c r="F91" s="450">
        <v>160</v>
      </c>
      <c r="G91" s="161">
        <v>80</v>
      </c>
      <c r="H91" s="162">
        <v>80</v>
      </c>
      <c r="I91" s="7"/>
      <c r="J91" s="7"/>
      <c r="K91" s="7"/>
      <c r="L91" s="7"/>
      <c r="M91" s="80"/>
      <c r="N91" s="80"/>
      <c r="O91" s="80"/>
      <c r="P91" s="80"/>
      <c r="Q91" s="80"/>
      <c r="R91" s="338">
        <v>32</v>
      </c>
      <c r="S91" s="80"/>
      <c r="T91" s="218">
        <v>36</v>
      </c>
      <c r="U91" s="80"/>
      <c r="V91" s="338">
        <v>32</v>
      </c>
      <c r="W91" s="80"/>
      <c r="X91" s="215">
        <v>60</v>
      </c>
      <c r="Y91" s="7"/>
    </row>
    <row r="92" spans="1:25" ht="13.5" thickBot="1" x14ac:dyDescent="0.25">
      <c r="A92" s="155"/>
      <c r="B92" s="155" t="s">
        <v>120</v>
      </c>
      <c r="C92" s="156" t="s">
        <v>123</v>
      </c>
      <c r="D92" s="422">
        <v>163.5</v>
      </c>
      <c r="E92" s="403">
        <v>54.5</v>
      </c>
      <c r="F92" s="451">
        <v>109</v>
      </c>
      <c r="G92" s="154">
        <v>59</v>
      </c>
      <c r="H92" s="157">
        <v>50</v>
      </c>
      <c r="I92" s="8" t="s">
        <v>137</v>
      </c>
      <c r="J92" s="8"/>
      <c r="K92" s="8"/>
      <c r="L92" s="8"/>
      <c r="M92" s="81"/>
      <c r="N92" s="81"/>
      <c r="O92" s="81"/>
      <c r="P92" s="81"/>
      <c r="Q92" s="81"/>
      <c r="R92" s="81"/>
      <c r="S92" s="81"/>
      <c r="T92" s="81"/>
      <c r="U92" s="81"/>
      <c r="V92" s="81">
        <v>64</v>
      </c>
      <c r="W92" s="81"/>
      <c r="X92" s="329">
        <v>45</v>
      </c>
      <c r="Y92" s="8"/>
    </row>
    <row r="93" spans="1:25" ht="26.25" thickBot="1" x14ac:dyDescent="0.25">
      <c r="A93" s="470" t="s">
        <v>121</v>
      </c>
      <c r="B93" s="471" t="s">
        <v>122</v>
      </c>
      <c r="C93" s="472"/>
      <c r="D93" s="473"/>
      <c r="E93" s="474"/>
      <c r="F93" s="475"/>
      <c r="G93" s="474"/>
      <c r="H93" s="476"/>
      <c r="I93" s="477"/>
      <c r="J93" s="478"/>
      <c r="K93" s="478"/>
      <c r="L93" s="478"/>
      <c r="M93" s="475"/>
      <c r="N93" s="476"/>
      <c r="O93" s="478"/>
      <c r="P93" s="479"/>
      <c r="Q93" s="480"/>
      <c r="R93" s="476"/>
      <c r="S93" s="478"/>
      <c r="T93" s="478"/>
      <c r="U93" s="481"/>
      <c r="V93" s="478"/>
      <c r="W93" s="478"/>
      <c r="X93" s="478"/>
      <c r="Y93" s="482"/>
    </row>
    <row r="94" spans="1:25" ht="26.25" thickBot="1" x14ac:dyDescent="0.25">
      <c r="A94" s="470"/>
      <c r="B94" s="457" t="s">
        <v>193</v>
      </c>
      <c r="C94" s="472"/>
      <c r="D94" s="473"/>
      <c r="E94" s="474"/>
      <c r="F94" s="475"/>
      <c r="G94" s="474"/>
      <c r="H94" s="483"/>
      <c r="I94" s="481"/>
      <c r="J94" s="475"/>
      <c r="K94" s="475"/>
      <c r="L94" s="475"/>
      <c r="M94" s="475"/>
      <c r="N94" s="483"/>
      <c r="O94" s="475"/>
      <c r="P94" s="480"/>
      <c r="Q94" s="480"/>
      <c r="R94" s="483"/>
      <c r="S94" s="475"/>
      <c r="T94" s="475"/>
      <c r="U94" s="481"/>
      <c r="V94" s="475"/>
      <c r="W94" s="475"/>
      <c r="X94" s="475"/>
      <c r="Y94" s="482"/>
    </row>
    <row r="95" spans="1:25" ht="26.25" thickBot="1" x14ac:dyDescent="0.25">
      <c r="A95" s="455"/>
      <c r="B95" s="457" t="s">
        <v>194</v>
      </c>
      <c r="C95" s="484"/>
      <c r="D95" s="485">
        <f t="shared" ref="D95:I95" si="18">D8</f>
        <v>0</v>
      </c>
      <c r="E95" s="485">
        <f t="shared" si="18"/>
        <v>0</v>
      </c>
      <c r="F95" s="485">
        <f t="shared" si="18"/>
        <v>0</v>
      </c>
      <c r="G95" s="485">
        <f t="shared" si="18"/>
        <v>0</v>
      </c>
      <c r="H95" s="485">
        <f t="shared" si="18"/>
        <v>0</v>
      </c>
      <c r="I95" s="485">
        <f t="shared" si="18"/>
        <v>0</v>
      </c>
      <c r="J95" s="494">
        <v>612</v>
      </c>
      <c r="K95" s="495"/>
      <c r="L95" s="494">
        <v>864</v>
      </c>
      <c r="M95" s="495"/>
      <c r="N95" s="494">
        <v>576</v>
      </c>
      <c r="O95" s="495"/>
      <c r="P95" s="494">
        <v>648</v>
      </c>
      <c r="Q95" s="495"/>
      <c r="R95" s="494">
        <v>576</v>
      </c>
      <c r="S95" s="495"/>
      <c r="T95" s="494">
        <v>648</v>
      </c>
      <c r="U95" s="495"/>
      <c r="V95" s="494">
        <v>576</v>
      </c>
      <c r="W95" s="495"/>
      <c r="X95" s="494">
        <v>540</v>
      </c>
      <c r="Y95" s="495"/>
    </row>
    <row r="96" spans="1:25" ht="13.5" thickBot="1" x14ac:dyDescent="0.25">
      <c r="A96" s="184"/>
      <c r="B96" s="185"/>
      <c r="C96" s="186"/>
      <c r="D96" s="187"/>
      <c r="E96" s="188"/>
      <c r="F96" s="556"/>
      <c r="G96" s="189"/>
      <c r="H96" s="562" t="s">
        <v>50</v>
      </c>
      <c r="I96" s="563"/>
      <c r="J96" s="540"/>
      <c r="K96" s="532"/>
      <c r="L96" s="531"/>
      <c r="M96" s="532"/>
      <c r="N96" s="540"/>
      <c r="O96" s="532"/>
      <c r="P96" s="531">
        <v>72</v>
      </c>
      <c r="Q96" s="532"/>
      <c r="R96" s="540"/>
      <c r="S96" s="532"/>
      <c r="T96" s="531"/>
      <c r="U96" s="532"/>
      <c r="V96" s="531"/>
      <c r="W96" s="531"/>
      <c r="X96" s="540"/>
      <c r="Y96" s="532"/>
    </row>
    <row r="97" spans="1:25" x14ac:dyDescent="0.2">
      <c r="A97" s="190"/>
      <c r="B97" s="185"/>
      <c r="C97" s="186"/>
      <c r="D97" s="187"/>
      <c r="E97" s="188"/>
      <c r="F97" s="556"/>
      <c r="G97" s="189"/>
      <c r="H97" s="554" t="s">
        <v>54</v>
      </c>
      <c r="I97" s="555"/>
      <c r="J97" s="535"/>
      <c r="K97" s="536"/>
      <c r="L97" s="535"/>
      <c r="M97" s="543"/>
      <c r="N97" s="535"/>
      <c r="O97" s="543"/>
      <c r="P97" s="535">
        <v>144</v>
      </c>
      <c r="Q97" s="543"/>
      <c r="R97" s="535"/>
      <c r="S97" s="536"/>
      <c r="T97" s="535">
        <v>144</v>
      </c>
      <c r="U97" s="543"/>
      <c r="V97" s="536"/>
      <c r="W97" s="536"/>
      <c r="X97" s="535">
        <v>144</v>
      </c>
      <c r="Y97" s="543"/>
    </row>
    <row r="98" spans="1:25" ht="13.5" thickBot="1" x14ac:dyDescent="0.25">
      <c r="A98" s="191"/>
      <c r="B98" s="192"/>
      <c r="C98" s="186"/>
      <c r="D98" s="187"/>
      <c r="E98" s="188"/>
      <c r="F98" s="556"/>
      <c r="G98" s="189"/>
      <c r="H98" s="564" t="s">
        <v>55</v>
      </c>
      <c r="I98" s="565"/>
      <c r="J98" s="537"/>
      <c r="K98" s="538"/>
      <c r="L98" s="537"/>
      <c r="M98" s="544"/>
      <c r="N98" s="537"/>
      <c r="O98" s="544"/>
      <c r="P98" s="537"/>
      <c r="Q98" s="544"/>
      <c r="R98" s="537"/>
      <c r="S98" s="538"/>
      <c r="T98" s="537"/>
      <c r="U98" s="544"/>
      <c r="V98" s="538"/>
      <c r="W98" s="538"/>
      <c r="X98" s="537"/>
      <c r="Y98" s="544"/>
    </row>
    <row r="99" spans="1:25" ht="13.5" thickBot="1" x14ac:dyDescent="0.25">
      <c r="A99" s="190"/>
      <c r="B99" s="185"/>
      <c r="C99" s="186"/>
      <c r="D99" s="187"/>
      <c r="E99" s="188"/>
      <c r="F99" s="556"/>
      <c r="G99" s="189"/>
      <c r="H99" s="554" t="s">
        <v>130</v>
      </c>
      <c r="I99" s="555"/>
      <c r="J99" s="222"/>
      <c r="K99" s="377"/>
      <c r="L99" s="193"/>
      <c r="M99" s="194"/>
      <c r="N99" s="222"/>
      <c r="O99" s="377"/>
      <c r="P99" s="193"/>
      <c r="Q99" s="194"/>
      <c r="R99" s="222"/>
      <c r="S99" s="377"/>
      <c r="T99" s="193"/>
      <c r="U99" s="194"/>
      <c r="V99" s="193">
        <v>1</v>
      </c>
      <c r="W99" s="377"/>
      <c r="X99" s="193"/>
      <c r="Y99" s="194"/>
    </row>
    <row r="100" spans="1:25" ht="13.5" thickBot="1" x14ac:dyDescent="0.25">
      <c r="A100" s="190"/>
      <c r="B100" s="185"/>
      <c r="C100" s="186"/>
      <c r="D100" s="187"/>
      <c r="E100" s="188"/>
      <c r="F100" s="556"/>
      <c r="G100" s="189"/>
      <c r="H100" s="560" t="s">
        <v>51</v>
      </c>
      <c r="I100" s="561"/>
      <c r="J100" s="540">
        <v>0</v>
      </c>
      <c r="K100" s="541"/>
      <c r="L100" s="548">
        <v>3</v>
      </c>
      <c r="M100" s="532"/>
      <c r="N100" s="540">
        <v>3</v>
      </c>
      <c r="O100" s="541"/>
      <c r="P100" s="531">
        <v>2</v>
      </c>
      <c r="Q100" s="532"/>
      <c r="R100" s="540">
        <v>2</v>
      </c>
      <c r="S100" s="541"/>
      <c r="T100" s="531">
        <v>5</v>
      </c>
      <c r="U100" s="532"/>
      <c r="V100" s="568">
        <v>2</v>
      </c>
      <c r="W100" s="569"/>
      <c r="X100" s="566">
        <v>5</v>
      </c>
      <c r="Y100" s="567"/>
    </row>
    <row r="101" spans="1:25" ht="13.5" thickBot="1" x14ac:dyDescent="0.25">
      <c r="A101" s="195"/>
      <c r="B101" s="196"/>
      <c r="C101" s="197"/>
      <c r="D101" s="193"/>
      <c r="E101" s="194"/>
      <c r="F101" s="557"/>
      <c r="G101" s="179"/>
      <c r="H101" s="558" t="s">
        <v>52</v>
      </c>
      <c r="I101" s="559"/>
      <c r="J101" s="540">
        <v>0</v>
      </c>
      <c r="K101" s="541"/>
      <c r="L101" s="548">
        <v>10</v>
      </c>
      <c r="M101" s="532"/>
      <c r="N101" s="540">
        <v>7</v>
      </c>
      <c r="O101" s="541"/>
      <c r="P101" s="548">
        <v>9</v>
      </c>
      <c r="Q101" s="532"/>
      <c r="R101" s="540">
        <v>9</v>
      </c>
      <c r="S101" s="541"/>
      <c r="T101" s="548">
        <v>7</v>
      </c>
      <c r="U101" s="532"/>
      <c r="V101" s="568">
        <v>7</v>
      </c>
      <c r="W101" s="569"/>
      <c r="X101" s="566">
        <v>7</v>
      </c>
      <c r="Y101" s="567"/>
    </row>
    <row r="102" spans="1:25" ht="13.5" thickBot="1" x14ac:dyDescent="0.25">
      <c r="H102" s="558" t="s">
        <v>53</v>
      </c>
      <c r="I102" s="559"/>
      <c r="J102" s="540">
        <v>0</v>
      </c>
      <c r="K102" s="541"/>
      <c r="L102" s="548">
        <v>0</v>
      </c>
      <c r="M102" s="532"/>
      <c r="N102" s="540">
        <v>1</v>
      </c>
      <c r="O102" s="541"/>
      <c r="P102" s="548">
        <v>1</v>
      </c>
      <c r="Q102" s="532"/>
      <c r="R102" s="540">
        <v>1</v>
      </c>
      <c r="S102" s="541"/>
      <c r="T102" s="548">
        <v>1</v>
      </c>
      <c r="U102" s="532"/>
      <c r="V102" s="568">
        <v>2</v>
      </c>
      <c r="W102" s="569"/>
      <c r="X102" s="566">
        <v>2</v>
      </c>
      <c r="Y102" s="567"/>
    </row>
    <row r="103" spans="1:25" x14ac:dyDescent="0.2">
      <c r="H103" s="177"/>
      <c r="I103" s="177"/>
    </row>
  </sheetData>
  <mergeCells count="89">
    <mergeCell ref="R102:S102"/>
    <mergeCell ref="H102:I102"/>
    <mergeCell ref="J102:K102"/>
    <mergeCell ref="L102:M102"/>
    <mergeCell ref="N102:O102"/>
    <mergeCell ref="P102:Q102"/>
    <mergeCell ref="X102:Y102"/>
    <mergeCell ref="T97:U98"/>
    <mergeCell ref="V97:W98"/>
    <mergeCell ref="X97:Y98"/>
    <mergeCell ref="T100:U100"/>
    <mergeCell ref="X100:Y100"/>
    <mergeCell ref="V100:W100"/>
    <mergeCell ref="T101:U101"/>
    <mergeCell ref="V101:W101"/>
    <mergeCell ref="T102:U102"/>
    <mergeCell ref="V102:W102"/>
    <mergeCell ref="L101:M101"/>
    <mergeCell ref="N101:O101"/>
    <mergeCell ref="P101:Q101"/>
    <mergeCell ref="R101:S101"/>
    <mergeCell ref="X101:Y101"/>
    <mergeCell ref="F96:F101"/>
    <mergeCell ref="H101:I101"/>
    <mergeCell ref="J6:K6"/>
    <mergeCell ref="J100:K100"/>
    <mergeCell ref="J96:K96"/>
    <mergeCell ref="H100:I100"/>
    <mergeCell ref="H96:I96"/>
    <mergeCell ref="H97:I97"/>
    <mergeCell ref="J101:K101"/>
    <mergeCell ref="H98:I98"/>
    <mergeCell ref="J97:K98"/>
    <mergeCell ref="L100:M100"/>
    <mergeCell ref="G5:I5"/>
    <mergeCell ref="G6:G7"/>
    <mergeCell ref="H99:I99"/>
    <mergeCell ref="L97:M98"/>
    <mergeCell ref="L96:M96"/>
    <mergeCell ref="J95:K95"/>
    <mergeCell ref="L95:M95"/>
    <mergeCell ref="V96:W96"/>
    <mergeCell ref="X96:Y96"/>
    <mergeCell ref="N97:O98"/>
    <mergeCell ref="N6:O6"/>
    <mergeCell ref="V4:Y4"/>
    <mergeCell ref="R5:S5"/>
    <mergeCell ref="V6:W6"/>
    <mergeCell ref="X6:Y6"/>
    <mergeCell ref="N5:O5"/>
    <mergeCell ref="X5:Y5"/>
    <mergeCell ref="P6:Q6"/>
    <mergeCell ref="V5:W5"/>
    <mergeCell ref="P95:Q95"/>
    <mergeCell ref="R95:S95"/>
    <mergeCell ref="T95:U95"/>
    <mergeCell ref="V95:W95"/>
    <mergeCell ref="P100:Q100"/>
    <mergeCell ref="R4:U4"/>
    <mergeCell ref="N4:Q4"/>
    <mergeCell ref="R97:S98"/>
    <mergeCell ref="T5:U5"/>
    <mergeCell ref="T6:U6"/>
    <mergeCell ref="P5:Q5"/>
    <mergeCell ref="R100:S100"/>
    <mergeCell ref="R6:S6"/>
    <mergeCell ref="P96:Q96"/>
    <mergeCell ref="R96:S96"/>
    <mergeCell ref="N96:O96"/>
    <mergeCell ref="P97:Q98"/>
    <mergeCell ref="N100:O100"/>
    <mergeCell ref="T96:U96"/>
    <mergeCell ref="N95:O95"/>
    <mergeCell ref="X95:Y95"/>
    <mergeCell ref="A3:A7"/>
    <mergeCell ref="B3:B7"/>
    <mergeCell ref="H6:H7"/>
    <mergeCell ref="C3:C7"/>
    <mergeCell ref="J4:M4"/>
    <mergeCell ref="D3:I3"/>
    <mergeCell ref="E4:E7"/>
    <mergeCell ref="F5:F7"/>
    <mergeCell ref="J3:Y3"/>
    <mergeCell ref="L5:M5"/>
    <mergeCell ref="F4:I4"/>
    <mergeCell ref="I6:I7"/>
    <mergeCell ref="J5:K5"/>
    <mergeCell ref="D4:D7"/>
    <mergeCell ref="L6:M6"/>
  </mergeCells>
  <phoneticPr fontId="3" type="noConversion"/>
  <printOptions horizontalCentered="1"/>
  <pageMargins left="0.24" right="0.19685039370078741" top="0.2" bottom="0.2" header="0.2" footer="0.2"/>
  <pageSetup paperSize="9" scale="72" orientation="landscape" r:id="rId1"/>
  <headerFooter alignWithMargins="0"/>
  <rowBreaks count="2" manualBreakCount="2">
    <brk id="39" max="25" man="1"/>
    <brk id="8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УП</vt:lpstr>
      <vt:lpstr>План УП</vt:lpstr>
      <vt:lpstr>'План УП'!Область_печати</vt:lpstr>
    </vt:vector>
  </TitlesOfParts>
  <Company>BRTK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Priemnaya</cp:lastModifiedBy>
  <cp:lastPrinted>2023-07-27T07:03:17Z</cp:lastPrinted>
  <dcterms:created xsi:type="dcterms:W3CDTF">2008-05-14T10:09:30Z</dcterms:created>
  <dcterms:modified xsi:type="dcterms:W3CDTF">2023-08-30T10:24:20Z</dcterms:modified>
</cp:coreProperties>
</file>