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emnaya\Desktop\УП 23-24\Учебные планы библ 2023\Библ4 курс 2020\биб.9кл.угл.очно\"/>
    </mc:Choice>
  </mc:AlternateContent>
  <bookViews>
    <workbookView xWindow="-150" yWindow="1320" windowWidth="15600" windowHeight="8670"/>
  </bookViews>
  <sheets>
    <sheet name="График УП" sheetId="28" r:id="rId1"/>
    <sheet name="План УП" sheetId="27" r:id="rId2"/>
  </sheets>
  <definedNames>
    <definedName name="_xlnm.Print_Area" localSheetId="1">'План УП'!$A$1:$AA$97</definedName>
  </definedNames>
  <calcPr calcId="162913"/>
</workbook>
</file>

<file path=xl/calcChain.xml><?xml version="1.0" encoding="utf-8"?>
<calcChain xmlns="http://schemas.openxmlformats.org/spreadsheetml/2006/main">
  <c r="Z10" i="27" l="1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E10" i="27"/>
  <c r="D10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E25" i="27"/>
  <c r="D25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E38" i="27"/>
  <c r="D38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Z59" i="27"/>
  <c r="Y59" i="27"/>
  <c r="X59" i="27"/>
  <c r="W59" i="27"/>
  <c r="V59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Z66" i="27"/>
  <c r="Z65" i="27" s="1"/>
  <c r="Y66" i="27"/>
  <c r="Y65" i="27" s="1"/>
  <c r="X66" i="27"/>
  <c r="X65" i="27" s="1"/>
  <c r="W66" i="27"/>
  <c r="W65" i="27" s="1"/>
  <c r="V66" i="27"/>
  <c r="V65" i="27" s="1"/>
  <c r="U66" i="27"/>
  <c r="U65" i="27" s="1"/>
  <c r="T66" i="27"/>
  <c r="T65" i="27" s="1"/>
  <c r="S66" i="27"/>
  <c r="S65" i="27" s="1"/>
  <c r="R66" i="27"/>
  <c r="R65" i="27" s="1"/>
  <c r="Q66" i="27"/>
  <c r="Q65" i="27" s="1"/>
  <c r="P66" i="27"/>
  <c r="P65" i="27" s="1"/>
  <c r="O66" i="27"/>
  <c r="O65" i="27" s="1"/>
  <c r="N66" i="27"/>
  <c r="N65" i="27" s="1"/>
  <c r="M66" i="27"/>
  <c r="M65" i="27" s="1"/>
  <c r="L66" i="27"/>
  <c r="L65" i="27" s="1"/>
  <c r="K66" i="27"/>
  <c r="K65" i="27" s="1"/>
  <c r="J66" i="27"/>
  <c r="J65" i="27" s="1"/>
  <c r="I66" i="27"/>
  <c r="I65" i="27" s="1"/>
  <c r="H66" i="27"/>
  <c r="H65" i="27" s="1"/>
  <c r="G66" i="27"/>
  <c r="G65" i="27" s="1"/>
  <c r="E66" i="27"/>
  <c r="E65" i="27" s="1"/>
  <c r="D66" i="27"/>
  <c r="D65" i="27" s="1"/>
  <c r="Z74" i="27"/>
  <c r="Y74" i="27"/>
  <c r="X74" i="27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Z77" i="27"/>
  <c r="Y77" i="27"/>
  <c r="X77" i="27"/>
  <c r="X73" i="27" s="1"/>
  <c r="W77" i="27"/>
  <c r="V77" i="27"/>
  <c r="V73" i="27" s="1"/>
  <c r="U77" i="27"/>
  <c r="T77" i="27"/>
  <c r="T73" i="27" s="1"/>
  <c r="S77" i="27"/>
  <c r="R77" i="27"/>
  <c r="R73" i="27" s="1"/>
  <c r="Q77" i="27"/>
  <c r="P77" i="27"/>
  <c r="P73" i="27" s="1"/>
  <c r="O77" i="27"/>
  <c r="N77" i="27"/>
  <c r="N73" i="27" s="1"/>
  <c r="M77" i="27"/>
  <c r="L77" i="27"/>
  <c r="L73" i="27" s="1"/>
  <c r="K77" i="27"/>
  <c r="J77" i="27"/>
  <c r="J73" i="27" s="1"/>
  <c r="I77" i="27"/>
  <c r="H77" i="27"/>
  <c r="H73" i="27" s="1"/>
  <c r="G77" i="27"/>
  <c r="F77" i="27"/>
  <c r="F73" i="27" s="1"/>
  <c r="E77" i="27"/>
  <c r="D77" i="27"/>
  <c r="D73" i="27" s="1"/>
  <c r="Z82" i="27"/>
  <c r="Y82" i="27"/>
  <c r="X82" i="27"/>
  <c r="W82" i="27"/>
  <c r="V82" i="27"/>
  <c r="U82" i="27"/>
  <c r="T82" i="27"/>
  <c r="S82" i="27"/>
  <c r="R82" i="27"/>
  <c r="Q82" i="27"/>
  <c r="Q81" i="27" s="1"/>
  <c r="P82" i="27"/>
  <c r="O82" i="27"/>
  <c r="O81" i="27" s="1"/>
  <c r="N82" i="27"/>
  <c r="M82" i="27"/>
  <c r="M81" i="27" s="1"/>
  <c r="L82" i="27"/>
  <c r="K82" i="27"/>
  <c r="K81" i="27" s="1"/>
  <c r="J82" i="27"/>
  <c r="I82" i="27"/>
  <c r="I81" i="27" s="1"/>
  <c r="H82" i="27"/>
  <c r="G82" i="27"/>
  <c r="G81" i="27" s="1"/>
  <c r="F82" i="27"/>
  <c r="E82" i="27"/>
  <c r="E81" i="27" s="1"/>
  <c r="D82" i="27"/>
  <c r="Z85" i="27"/>
  <c r="Y85" i="27"/>
  <c r="X85" i="27"/>
  <c r="W85" i="27"/>
  <c r="V85" i="27"/>
  <c r="U85" i="27"/>
  <c r="T85" i="27"/>
  <c r="S85" i="27"/>
  <c r="R85" i="27"/>
  <c r="Q85" i="27"/>
  <c r="P85" i="27"/>
  <c r="O85" i="27"/>
  <c r="N85" i="27"/>
  <c r="M85" i="27"/>
  <c r="L85" i="27"/>
  <c r="K85" i="27"/>
  <c r="J85" i="27"/>
  <c r="I85" i="27"/>
  <c r="H85" i="27"/>
  <c r="H81" i="27" s="1"/>
  <c r="G85" i="27"/>
  <c r="F85" i="27"/>
  <c r="F81" i="27" s="1"/>
  <c r="E85" i="27"/>
  <c r="D85" i="27"/>
  <c r="D81" i="27" s="1"/>
  <c r="S81" i="27" l="1"/>
  <c r="U81" i="27"/>
  <c r="W81" i="27"/>
  <c r="Y81" i="27"/>
  <c r="E73" i="27"/>
  <c r="G73" i="27"/>
  <c r="I73" i="27"/>
  <c r="K73" i="27"/>
  <c r="M73" i="27"/>
  <c r="O73" i="27"/>
  <c r="Q73" i="27"/>
  <c r="S73" i="27"/>
  <c r="U73" i="27"/>
  <c r="W73" i="27"/>
  <c r="Y73" i="27"/>
  <c r="E46" i="27"/>
  <c r="E45" i="27" s="1"/>
  <c r="E37" i="27" s="1"/>
  <c r="E8" i="27" s="1"/>
  <c r="E89" i="27" s="1"/>
  <c r="G46" i="27"/>
  <c r="I46" i="27"/>
  <c r="I45" i="27" s="1"/>
  <c r="I37" i="27" s="1"/>
  <c r="I8" i="27" s="1"/>
  <c r="I89" i="27" s="1"/>
  <c r="K46" i="27"/>
  <c r="M46" i="27"/>
  <c r="M45" i="27" s="1"/>
  <c r="M37" i="27" s="1"/>
  <c r="M8" i="27" s="1"/>
  <c r="M89" i="27" s="1"/>
  <c r="O46" i="27"/>
  <c r="Q46" i="27"/>
  <c r="Q45" i="27" s="1"/>
  <c r="Q37" i="27" s="1"/>
  <c r="Q8" i="27" s="1"/>
  <c r="Q89" i="27" s="1"/>
  <c r="S46" i="27"/>
  <c r="U46" i="27"/>
  <c r="U45" i="27" s="1"/>
  <c r="U37" i="27" s="1"/>
  <c r="U8" i="27" s="1"/>
  <c r="U89" i="27" s="1"/>
  <c r="W46" i="27"/>
  <c r="Y46" i="27"/>
  <c r="Y45" i="27" s="1"/>
  <c r="Y37" i="27" s="1"/>
  <c r="Y8" i="27" s="1"/>
  <c r="Y89" i="27" s="1"/>
  <c r="D9" i="27"/>
  <c r="G9" i="27"/>
  <c r="I9" i="27"/>
  <c r="K9" i="27"/>
  <c r="M9" i="27"/>
  <c r="O9" i="27"/>
  <c r="Q9" i="27"/>
  <c r="S9" i="27"/>
  <c r="U9" i="27"/>
  <c r="W9" i="27"/>
  <c r="Y9" i="27"/>
  <c r="L81" i="27"/>
  <c r="N81" i="27"/>
  <c r="P81" i="27"/>
  <c r="R81" i="27"/>
  <c r="T81" i="27"/>
  <c r="V81" i="27"/>
  <c r="X81" i="27"/>
  <c r="Z81" i="27"/>
  <c r="D46" i="27"/>
  <c r="D45" i="27" s="1"/>
  <c r="D37" i="27" s="1"/>
  <c r="D8" i="27" s="1"/>
  <c r="D89" i="27" s="1"/>
  <c r="F46" i="27"/>
  <c r="H46" i="27"/>
  <c r="J46" i="27"/>
  <c r="L46" i="27"/>
  <c r="N46" i="27"/>
  <c r="P46" i="27"/>
  <c r="R46" i="27"/>
  <c r="T46" i="27"/>
  <c r="V46" i="27"/>
  <c r="X46" i="27"/>
  <c r="Z46" i="27"/>
  <c r="E9" i="27"/>
  <c r="H9" i="27"/>
  <c r="J9" i="27"/>
  <c r="L9" i="27"/>
  <c r="N9" i="27"/>
  <c r="P9" i="27"/>
  <c r="R9" i="27"/>
  <c r="T9" i="27"/>
  <c r="V9" i="27"/>
  <c r="X9" i="27"/>
  <c r="Z9" i="27"/>
  <c r="J81" i="27"/>
  <c r="Z73" i="27"/>
  <c r="Z45" i="27" s="1"/>
  <c r="Z37" i="27" s="1"/>
  <c r="Z8" i="27" s="1"/>
  <c r="Z89" i="27" s="1"/>
  <c r="G45" i="27"/>
  <c r="K45" i="27"/>
  <c r="K37" i="27" s="1"/>
  <c r="K8" i="27" s="1"/>
  <c r="K89" i="27" s="1"/>
  <c r="O45" i="27"/>
  <c r="S45" i="27"/>
  <c r="S37" i="27" s="1"/>
  <c r="S8" i="27" s="1"/>
  <c r="S89" i="27" s="1"/>
  <c r="W45" i="27"/>
  <c r="G37" i="27"/>
  <c r="G8" i="27" s="1"/>
  <c r="G89" i="27" s="1"/>
  <c r="O37" i="27"/>
  <c r="O8" i="27" s="1"/>
  <c r="O89" i="27" s="1"/>
  <c r="W37" i="27"/>
  <c r="W8" i="27" s="1"/>
  <c r="W89" i="27" s="1"/>
  <c r="H45" i="27"/>
  <c r="H37" i="27" s="1"/>
  <c r="H8" i="27" s="1"/>
  <c r="H89" i="27" s="1"/>
  <c r="J45" i="27"/>
  <c r="J37" i="27" s="1"/>
  <c r="L45" i="27"/>
  <c r="N45" i="27"/>
  <c r="N37" i="27" s="1"/>
  <c r="P45" i="27"/>
  <c r="P37" i="27" s="1"/>
  <c r="P8" i="27" s="1"/>
  <c r="P89" i="27" s="1"/>
  <c r="R45" i="27"/>
  <c r="R37" i="27" s="1"/>
  <c r="T45" i="27"/>
  <c r="V45" i="27"/>
  <c r="V37" i="27" s="1"/>
  <c r="X45" i="27"/>
  <c r="X37" i="27" s="1"/>
  <c r="X8" i="27" s="1"/>
  <c r="X89" i="27" s="1"/>
  <c r="L37" i="27"/>
  <c r="L8" i="27" s="1"/>
  <c r="L89" i="27" s="1"/>
  <c r="T37" i="27"/>
  <c r="T8" i="27" s="1"/>
  <c r="T89" i="27" s="1"/>
  <c r="F13" i="27"/>
  <c r="F11" i="27"/>
  <c r="F68" i="27"/>
  <c r="F66" i="27" s="1"/>
  <c r="F65" i="27" s="1"/>
  <c r="F45" i="27" s="1"/>
  <c r="F42" i="27"/>
  <c r="F44" i="27"/>
  <c r="F26" i="27"/>
  <c r="F27" i="27"/>
  <c r="F28" i="27"/>
  <c r="V8" i="27" l="1"/>
  <c r="V89" i="27" s="1"/>
  <c r="R8" i="27"/>
  <c r="R89" i="27" s="1"/>
  <c r="N8" i="27"/>
  <c r="N89" i="27" s="1"/>
  <c r="J8" i="27"/>
  <c r="J89" i="27" s="1"/>
  <c r="F38" i="27"/>
  <c r="F10" i="27"/>
  <c r="F9" i="27" s="1"/>
  <c r="F25" i="27"/>
  <c r="F37" i="27"/>
  <c r="F8" i="27" l="1"/>
  <c r="F89" i="27" s="1"/>
</calcChain>
</file>

<file path=xl/sharedStrings.xml><?xml version="1.0" encoding="utf-8"?>
<sst xmlns="http://schemas.openxmlformats.org/spreadsheetml/2006/main" count="264" uniqueCount="203">
  <si>
    <t>Индекс</t>
  </si>
  <si>
    <t>Русский язык и культура речи</t>
  </si>
  <si>
    <t>Иностранный язык</t>
  </si>
  <si>
    <t>Физическая культура</t>
  </si>
  <si>
    <t>Экологические основы природопользования</t>
  </si>
  <si>
    <t>Общепрофессиональные дисциплины</t>
  </si>
  <si>
    <t>Отечественная литература</t>
  </si>
  <si>
    <t>Безопасность жизнедеятельности</t>
  </si>
  <si>
    <t>4 курс</t>
  </si>
  <si>
    <t xml:space="preserve">1 курс </t>
  </si>
  <si>
    <t>1 семестр</t>
  </si>
  <si>
    <t xml:space="preserve">2 курс </t>
  </si>
  <si>
    <t xml:space="preserve">3 семетр </t>
  </si>
  <si>
    <t xml:space="preserve">2 семестр </t>
  </si>
  <si>
    <t xml:space="preserve">4 семестр </t>
  </si>
  <si>
    <t xml:space="preserve">3 курс </t>
  </si>
  <si>
    <t>5 семестр</t>
  </si>
  <si>
    <t>6 семестр</t>
  </si>
  <si>
    <t xml:space="preserve">7 семестр </t>
  </si>
  <si>
    <t xml:space="preserve">8 семестр </t>
  </si>
  <si>
    <t>гр.</t>
  </si>
  <si>
    <t xml:space="preserve">инд. </t>
  </si>
  <si>
    <t>ОГСЭ.00</t>
  </si>
  <si>
    <t>География</t>
  </si>
  <si>
    <t>Естествознание</t>
  </si>
  <si>
    <t>Профильные учебные дисциплины</t>
  </si>
  <si>
    <t>История</t>
  </si>
  <si>
    <t>Общий гуманитарный и социально-экономический цикл</t>
  </si>
  <si>
    <t>Основы философии</t>
  </si>
  <si>
    <t>Психология общения</t>
  </si>
  <si>
    <t>ЕН.00</t>
  </si>
  <si>
    <t>Математический и общий естественнонаучный цикл</t>
  </si>
  <si>
    <t>П.00</t>
  </si>
  <si>
    <t>Профессиональный цикл</t>
  </si>
  <si>
    <t>ОП.00</t>
  </si>
  <si>
    <t>ПМ.00</t>
  </si>
  <si>
    <t>Профессиональные модули</t>
  </si>
  <si>
    <t>ПМ.01</t>
  </si>
  <si>
    <t>МДК.01.01</t>
  </si>
  <si>
    <t>МДК.02.01</t>
  </si>
  <si>
    <t>Формы промежуточной аттестации</t>
  </si>
  <si>
    <t>ВСЕГО</t>
  </si>
  <si>
    <t>Учебная практика</t>
  </si>
  <si>
    <t>Обязательная аудиторная</t>
  </si>
  <si>
    <t>Учебная нагрузка обучающегося (час.)</t>
  </si>
  <si>
    <t>О.00</t>
  </si>
  <si>
    <t>Общеобразовательный цикл</t>
  </si>
  <si>
    <t>Базовые дисциплины</t>
  </si>
  <si>
    <t>Наименование циклов, дисциплин, профессиональных модулей, междисциплинарных курсов, практик</t>
  </si>
  <si>
    <t>Максимальная</t>
  </si>
  <si>
    <t>Самостоятельная учебная работа</t>
  </si>
  <si>
    <t>Всего занятий</t>
  </si>
  <si>
    <t>17 нед.</t>
  </si>
  <si>
    <t>22 нед.</t>
  </si>
  <si>
    <t>16 нед.</t>
  </si>
  <si>
    <t>Рспределение обязательной учебной нагрузки (вкл. обяз.аудит.нагрузку и все виды практики в составе проф.модулей) по курсам и семестрам</t>
  </si>
  <si>
    <t>учебной практики</t>
  </si>
  <si>
    <t>экзаменов</t>
  </si>
  <si>
    <t>дифф.зачетов</t>
  </si>
  <si>
    <t>зачетов</t>
  </si>
  <si>
    <t>произв./ преддипл. практики</t>
  </si>
  <si>
    <t xml:space="preserve"> практики</t>
  </si>
  <si>
    <t>в т.ч.</t>
  </si>
  <si>
    <t>зан.в группах (лекций, семинаров, уроков и т.п.)</t>
  </si>
  <si>
    <t>занятий в подгруппах  (лаборат., практических.)</t>
  </si>
  <si>
    <t xml:space="preserve">занятий индивидуал. </t>
  </si>
  <si>
    <t>ОГСЭ.06.В</t>
  </si>
  <si>
    <t>ОГСЭ.07.В</t>
  </si>
  <si>
    <t>16нед.</t>
  </si>
  <si>
    <t>18нед</t>
  </si>
  <si>
    <t>УП.00</t>
  </si>
  <si>
    <t>Теоретическое обучение</t>
  </si>
  <si>
    <t>-/З</t>
  </si>
  <si>
    <t>З</t>
  </si>
  <si>
    <t>Э</t>
  </si>
  <si>
    <t>КЭ-8</t>
  </si>
  <si>
    <t>Технологическая деятельность</t>
  </si>
  <si>
    <t>15 нед.</t>
  </si>
  <si>
    <t>Математика и информатика</t>
  </si>
  <si>
    <t>Информационные системы в профессиональной деятельности</t>
  </si>
  <si>
    <t>Зарубежная литература</t>
  </si>
  <si>
    <t>Современная литература</t>
  </si>
  <si>
    <t>Социология и психология чтения</t>
  </si>
  <si>
    <t>Библиотековедение</t>
  </si>
  <si>
    <t>История библиотечного дела в Татарстане</t>
  </si>
  <si>
    <t>Библиотечное краеведение</t>
  </si>
  <si>
    <t>История татарской книги</t>
  </si>
  <si>
    <t>Библиографоведение</t>
  </si>
  <si>
    <t>Организация реставрационно-издательского дела в библиотеке</t>
  </si>
  <si>
    <t>МДК.01.02</t>
  </si>
  <si>
    <t>МДК.01.03</t>
  </si>
  <si>
    <t xml:space="preserve"> Организация библиотечных фондов и каталогов</t>
  </si>
  <si>
    <t>Библиотечный фонд</t>
  </si>
  <si>
    <t>Направления методической работы библиотек</t>
  </si>
  <si>
    <t>Направления метдической работы библиотек</t>
  </si>
  <si>
    <t>Методический мониторинг</t>
  </si>
  <si>
    <t>МДК 01.04</t>
  </si>
  <si>
    <t>ПМ.02</t>
  </si>
  <si>
    <t>Организационно-управленческая деятельность</t>
  </si>
  <si>
    <t>Менеджмент библиотечного дела</t>
  </si>
  <si>
    <t>Библиотечный маркетинг</t>
  </si>
  <si>
    <t>Правовое обеспечение профессиональной деятельности</t>
  </si>
  <si>
    <t>Этика и психология профессиональной деятельности</t>
  </si>
  <si>
    <t>ПП.00</t>
  </si>
  <si>
    <t>Произведственная практика (по профилю специальности)</t>
  </si>
  <si>
    <t>ПМ. 03</t>
  </si>
  <si>
    <t>Культурно-досуговая деятельность</t>
  </si>
  <si>
    <t>МДК. 03.01</t>
  </si>
  <si>
    <t>Организация досуговых мероприятий</t>
  </si>
  <si>
    <t>Режиссура библиотечных мероприятий</t>
  </si>
  <si>
    <t>МДК. 03.02</t>
  </si>
  <si>
    <t>Работа с читателями</t>
  </si>
  <si>
    <t>Библиотечное общение</t>
  </si>
  <si>
    <t>ПМ.04</t>
  </si>
  <si>
    <t>Информационно-аналитическая деятельность</t>
  </si>
  <si>
    <t>МДК.04.01</t>
  </si>
  <si>
    <t>Информационное обеспечение профессиональной деятельности</t>
  </si>
  <si>
    <t>МДК.04.02</t>
  </si>
  <si>
    <t>Информационные технологии</t>
  </si>
  <si>
    <t xml:space="preserve">                                                                                                                   2.2. План учебного процесса.</t>
  </si>
  <si>
    <t>ОГСЭ. 01</t>
  </si>
  <si>
    <t>ОГСЭ. 03</t>
  </si>
  <si>
    <t>ОГСЭ. 05</t>
  </si>
  <si>
    <t>ОГСЭ. 04</t>
  </si>
  <si>
    <t>ОГСЭ. 02</t>
  </si>
  <si>
    <t>ЕН. 01</t>
  </si>
  <si>
    <t>ЕН. 02</t>
  </si>
  <si>
    <t>ОП. 01</t>
  </si>
  <si>
    <t>ОП. 03</t>
  </si>
  <si>
    <t>ОП. 05</t>
  </si>
  <si>
    <t>ОП. 04</t>
  </si>
  <si>
    <t>ОП. 02</t>
  </si>
  <si>
    <t>Ресурсы сети Интернет исводные электронные каталоги</t>
  </si>
  <si>
    <t>База данных и электронные библиотеки</t>
  </si>
  <si>
    <t>ГИА</t>
  </si>
  <si>
    <t>Государственная итоговая аттестация</t>
  </si>
  <si>
    <t>3</t>
  </si>
  <si>
    <t>Библиотечный каталог</t>
  </si>
  <si>
    <t>-/ДЗ</t>
  </si>
  <si>
    <t>-/Э</t>
  </si>
  <si>
    <t>З/З/З/З/З/З</t>
  </si>
  <si>
    <t>-/Дз</t>
  </si>
  <si>
    <t>Дз</t>
  </si>
  <si>
    <t>-/-/Э</t>
  </si>
  <si>
    <t>-/Дз/-/Э</t>
  </si>
  <si>
    <t>-/Э/-</t>
  </si>
  <si>
    <t>Курсовая работа</t>
  </si>
  <si>
    <t>ОУД.02</t>
  </si>
  <si>
    <t>ОУД.03</t>
  </si>
  <si>
    <t>ОУД.05</t>
  </si>
  <si>
    <t>ОУД.06</t>
  </si>
  <si>
    <t>ОУД.01</t>
  </si>
  <si>
    <t>ОУД.04</t>
  </si>
  <si>
    <t xml:space="preserve"> </t>
  </si>
  <si>
    <t>ОУД.10</t>
  </si>
  <si>
    <t>Обществознание(включая экономику и право)</t>
  </si>
  <si>
    <t>-/дз</t>
  </si>
  <si>
    <t>-/-/дз</t>
  </si>
  <si>
    <t>Документоведение</t>
  </si>
  <si>
    <t>Консультации 4часа на одного обучающегося на каждый учебный год</t>
  </si>
  <si>
    <t>дз</t>
  </si>
  <si>
    <t>-/-/дз/-/э</t>
  </si>
  <si>
    <t>-/э</t>
  </si>
  <si>
    <t>-/-/дз/Э</t>
  </si>
  <si>
    <t>-/-/Дз/Э</t>
  </si>
  <si>
    <t>-/э/-/дз/-/-/э</t>
  </si>
  <si>
    <t>-/-/э</t>
  </si>
  <si>
    <t>дз/-/Э/-/-/Э</t>
  </si>
  <si>
    <t>-/э/-/з</t>
  </si>
  <si>
    <t>-/-/Дз</t>
  </si>
  <si>
    <t>Дз/-/-</t>
  </si>
  <si>
    <t>-/-/-/э</t>
  </si>
  <si>
    <t>Астраномия</t>
  </si>
  <si>
    <t>ЕН. 03</t>
  </si>
  <si>
    <t>ДЗ</t>
  </si>
  <si>
    <t>ДЗ/-/З</t>
  </si>
  <si>
    <t>-/-/ДЗ</t>
  </si>
  <si>
    <t>ДЗ/Э/Э/З/-Э</t>
  </si>
  <si>
    <t>дз/-/Э</t>
  </si>
  <si>
    <t>-/Э/-/Э</t>
  </si>
  <si>
    <t>-/Э/З/Дз/-/-/Э</t>
  </si>
  <si>
    <t>-</t>
  </si>
  <si>
    <t>-/Э/э/-/ДЗ/-/Э</t>
  </si>
  <si>
    <t>Русский язык</t>
  </si>
  <si>
    <t>Литература</t>
  </si>
  <si>
    <t>Татарский язык</t>
  </si>
  <si>
    <t>Татарская литература</t>
  </si>
  <si>
    <t>Родная литература</t>
  </si>
  <si>
    <t xml:space="preserve">курсовая работа </t>
  </si>
  <si>
    <t>Дополнительная учебная дисциплина</t>
  </si>
  <si>
    <t>УД.1</t>
  </si>
  <si>
    <t>18 нед.</t>
  </si>
  <si>
    <t>Производственная практика (по профилю специальности)</t>
  </si>
  <si>
    <t>Производственная  практика (преддипломная)</t>
  </si>
  <si>
    <t>ПДП.00</t>
  </si>
  <si>
    <t>Основы безопасности жизнедеятельности</t>
  </si>
  <si>
    <t>Математика</t>
  </si>
  <si>
    <t>ОУД.07</t>
  </si>
  <si>
    <t>ОУД.08</t>
  </si>
  <si>
    <t>ОУД.09</t>
  </si>
  <si>
    <t>ОУД.11</t>
  </si>
  <si>
    <t>-/э/-/-/-/-/э</t>
  </si>
  <si>
    <t>д/з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</si>
</sst>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color theme="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4">
    <xf numFmtId="0" fontId="0" fillId="0" borderId="0" xfId="0"/>
    <xf numFmtId="0" fontId="4" fillId="0" borderId="0" xfId="0" applyFont="1"/>
    <xf numFmtId="0" fontId="5" fillId="0" borderId="0" xfId="0" applyFont="1" applyFill="1"/>
    <xf numFmtId="0" fontId="7" fillId="0" borderId="0" xfId="0" applyFont="1"/>
    <xf numFmtId="0" fontId="6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7" fillId="2" borderId="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2" fillId="2" borderId="29" xfId="0" applyNumberFormat="1" applyFont="1" applyFill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 wrapText="1"/>
    </xf>
    <xf numFmtId="49" fontId="7" fillId="3" borderId="38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5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7" fillId="2" borderId="38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49" fontId="9" fillId="6" borderId="29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left" vertical="center" wrapText="1"/>
    </xf>
    <xf numFmtId="49" fontId="10" fillId="6" borderId="29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7" xfId="0" applyFont="1" applyFill="1" applyBorder="1" applyAlignment="1">
      <alignment horizontal="center" vertical="center"/>
    </xf>
    <xf numFmtId="0" fontId="5" fillId="11" borderId="56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11" borderId="59" xfId="0" applyFont="1" applyFill="1" applyBorder="1" applyAlignment="1">
      <alignment horizontal="center" vertical="center"/>
    </xf>
    <xf numFmtId="0" fontId="5" fillId="10" borderId="60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7" fillId="0" borderId="0" xfId="0" applyFont="1" applyFill="1"/>
    <xf numFmtId="0" fontId="5" fillId="12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6" borderId="62" xfId="0" applyFont="1" applyFill="1" applyBorder="1" applyAlignment="1">
      <alignment horizontal="left" vertical="center" wrapText="1"/>
    </xf>
    <xf numFmtId="0" fontId="10" fillId="6" borderId="55" xfId="0" applyFont="1" applyFill="1" applyBorder="1" applyAlignment="1">
      <alignment horizontal="left" vertical="center" wrapText="1"/>
    </xf>
    <xf numFmtId="49" fontId="9" fillId="6" borderId="55" xfId="0" applyNumberFormat="1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49" fontId="17" fillId="3" borderId="29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13" borderId="45" xfId="0" applyFont="1" applyFill="1" applyBorder="1" applyAlignment="1">
      <alignment horizontal="center" vertical="center"/>
    </xf>
    <xf numFmtId="0" fontId="14" fillId="14" borderId="20" xfId="0" applyFont="1" applyFill="1" applyBorder="1" applyAlignment="1">
      <alignment horizontal="center" vertical="center"/>
    </xf>
    <xf numFmtId="0" fontId="14" fillId="15" borderId="54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49" fontId="17" fillId="3" borderId="20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11" fillId="0" borderId="38" xfId="0" applyNumberFormat="1" applyFont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56" xfId="0" applyFont="1" applyFill="1" applyBorder="1" applyAlignment="1">
      <alignment horizontal="center" vertical="center"/>
    </xf>
    <xf numFmtId="0" fontId="5" fillId="12" borderId="55" xfId="0" applyFont="1" applyFill="1" applyBorder="1" applyAlignment="1">
      <alignment horizontal="center" vertical="center"/>
    </xf>
    <xf numFmtId="0" fontId="5" fillId="12" borderId="47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7" borderId="47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5" fillId="18" borderId="55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5" fillId="17" borderId="60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5" fillId="0" borderId="62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0" fontId="5" fillId="19" borderId="7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5" fillId="18" borderId="59" xfId="0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0" fontId="5" fillId="17" borderId="28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18" borderId="60" xfId="0" applyFont="1" applyFill="1" applyBorder="1" applyAlignment="1">
      <alignment horizontal="center" vertical="center"/>
    </xf>
    <xf numFmtId="0" fontId="5" fillId="17" borderId="7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5" fillId="20" borderId="19" xfId="0" applyFont="1" applyFill="1" applyBorder="1" applyAlignment="1">
      <alignment horizontal="left" vertical="center"/>
    </xf>
    <xf numFmtId="0" fontId="1" fillId="20" borderId="35" xfId="0" applyFont="1" applyFill="1" applyBorder="1" applyAlignment="1">
      <alignment horizontal="left" vertical="center"/>
    </xf>
    <xf numFmtId="49" fontId="9" fillId="20" borderId="47" xfId="0" applyNumberFormat="1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0" fontId="5" fillId="20" borderId="65" xfId="0" applyFont="1" applyFill="1" applyBorder="1" applyAlignment="1">
      <alignment horizontal="center" vertical="center"/>
    </xf>
    <xf numFmtId="0" fontId="5" fillId="20" borderId="0" xfId="0" applyFont="1" applyFill="1" applyBorder="1" applyAlignment="1">
      <alignment horizontal="center" vertical="center"/>
    </xf>
    <xf numFmtId="0" fontId="5" fillId="20" borderId="35" xfId="0" applyFont="1" applyFill="1" applyBorder="1" applyAlignment="1">
      <alignment horizontal="center" vertical="center"/>
    </xf>
    <xf numFmtId="0" fontId="5" fillId="20" borderId="57" xfId="0" applyFont="1" applyFill="1" applyBorder="1" applyAlignment="1">
      <alignment horizontal="center" vertical="center"/>
    </xf>
    <xf numFmtId="0" fontId="5" fillId="20" borderId="55" xfId="0" applyFont="1" applyFill="1" applyBorder="1" applyAlignment="1">
      <alignment horizontal="center" vertical="center"/>
    </xf>
    <xf numFmtId="0" fontId="5" fillId="20" borderId="48" xfId="0" applyFont="1" applyFill="1" applyBorder="1" applyAlignment="1">
      <alignment horizontal="center" vertical="center"/>
    </xf>
    <xf numFmtId="0" fontId="5" fillId="20" borderId="62" xfId="0" applyFont="1" applyFill="1" applyBorder="1" applyAlignment="1">
      <alignment horizontal="center" vertical="center"/>
    </xf>
    <xf numFmtId="0" fontId="5" fillId="20" borderId="6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49" fontId="9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27" xfId="0" applyBorder="1"/>
    <xf numFmtId="0" fontId="5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8" fillId="21" borderId="12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2" borderId="55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 wrapText="1"/>
    </xf>
    <xf numFmtId="0" fontId="6" fillId="8" borderId="20" xfId="0" applyFont="1" applyFill="1" applyBorder="1" applyAlignment="1">
      <alignment horizontal="left" vertical="center" wrapText="1"/>
    </xf>
    <xf numFmtId="49" fontId="6" fillId="8" borderId="29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2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" fontId="15" fillId="0" borderId="40" xfId="0" applyNumberFormat="1" applyFont="1" applyFill="1" applyBorder="1" applyAlignment="1">
      <alignment horizontal="center" vertical="distributed" textRotation="90"/>
    </xf>
    <xf numFmtId="1" fontId="15" fillId="0" borderId="62" xfId="0" applyNumberFormat="1" applyFont="1" applyFill="1" applyBorder="1" applyAlignment="1">
      <alignment horizontal="center" vertical="distributed" textRotation="90"/>
    </xf>
    <xf numFmtId="0" fontId="15" fillId="0" borderId="51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distributed"/>
    </xf>
    <xf numFmtId="0" fontId="1" fillId="0" borderId="12" xfId="0" applyFont="1" applyFill="1" applyBorder="1" applyAlignment="1">
      <alignment horizontal="center" vertical="distributed"/>
    </xf>
    <xf numFmtId="0" fontId="1" fillId="0" borderId="14" xfId="0" applyFont="1" applyFill="1" applyBorder="1" applyAlignment="1">
      <alignment horizontal="center" vertical="distributed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48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" fontId="15" fillId="0" borderId="37" xfId="0" applyNumberFormat="1" applyFont="1" applyFill="1" applyBorder="1" applyAlignment="1">
      <alignment horizontal="center" vertical="distributed" textRotation="90"/>
    </xf>
    <xf numFmtId="1" fontId="15" fillId="0" borderId="33" xfId="0" applyNumberFormat="1" applyFont="1" applyFill="1" applyBorder="1" applyAlignment="1">
      <alignment horizontal="center" vertical="distributed" textRotation="90"/>
    </xf>
    <xf numFmtId="0" fontId="2" fillId="0" borderId="24" xfId="0" applyFont="1" applyBorder="1" applyAlignment="1">
      <alignment horizontal="center" vertical="distributed"/>
    </xf>
    <xf numFmtId="0" fontId="2" fillId="0" borderId="45" xfId="0" applyFont="1" applyBorder="1" applyAlignment="1">
      <alignment horizontal="center" vertical="distributed"/>
    </xf>
    <xf numFmtId="0" fontId="2" fillId="0" borderId="64" xfId="0" applyFont="1" applyBorder="1" applyAlignment="1">
      <alignment horizontal="center" vertical="distributed"/>
    </xf>
    <xf numFmtId="0" fontId="6" fillId="13" borderId="35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distributed"/>
    </xf>
    <xf numFmtId="0" fontId="2" fillId="0" borderId="38" xfId="0" applyFont="1" applyBorder="1" applyAlignment="1">
      <alignment horizontal="center" vertical="distributed"/>
    </xf>
    <xf numFmtId="0" fontId="2" fillId="0" borderId="66" xfId="0" applyFont="1" applyBorder="1" applyAlignment="1">
      <alignment horizontal="center" vertical="distributed"/>
    </xf>
    <xf numFmtId="0" fontId="0" fillId="0" borderId="4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</xdr:rowOff>
    </xdr:from>
    <xdr:to>
      <xdr:col>15</xdr:col>
      <xdr:colOff>53906</xdr:colOff>
      <xdr:row>46</xdr:row>
      <xdr:rowOff>133617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31683" y="-784057"/>
          <a:ext cx="7582166" cy="915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T20" sqref="T20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7"/>
  <sheetViews>
    <sheetView view="pageBreakPreview" topLeftCell="A64" zoomScale="84" zoomScaleNormal="80" zoomScaleSheetLayoutView="84" workbookViewId="0">
      <selection activeCell="B66" sqref="B66"/>
    </sheetView>
  </sheetViews>
  <sheetFormatPr defaultRowHeight="12.75" x14ac:dyDescent="0.2"/>
  <cols>
    <col min="1" max="1" width="9.85546875" style="14" customWidth="1"/>
    <col min="2" max="2" width="31.85546875" style="14" customWidth="1"/>
    <col min="3" max="3" width="13.42578125" style="26" customWidth="1"/>
    <col min="4" max="5" width="7.28515625" style="12" customWidth="1"/>
    <col min="6" max="6" width="8.140625" style="12" customWidth="1"/>
    <col min="7" max="7" width="8.5703125" style="12" customWidth="1"/>
    <col min="8" max="8" width="5.28515625" style="12" customWidth="1"/>
    <col min="9" max="9" width="5.5703125" style="12" customWidth="1"/>
    <col min="10" max="10" width="4.85546875" style="12" customWidth="1"/>
    <col min="11" max="11" width="5.140625" style="12" customWidth="1"/>
    <col min="12" max="12" width="4.5703125" style="12" customWidth="1"/>
    <col min="13" max="13" width="5.140625" style="12" customWidth="1"/>
    <col min="14" max="14" width="4.7109375" style="12" customWidth="1"/>
    <col min="15" max="15" width="5.140625" style="15" customWidth="1"/>
    <col min="16" max="16" width="4.85546875" style="15" customWidth="1"/>
    <col min="17" max="17" width="5.140625" style="15" customWidth="1"/>
    <col min="18" max="18" width="4.28515625" style="12" customWidth="1"/>
    <col min="19" max="19" width="5.140625" style="15" customWidth="1"/>
    <col min="20" max="20" width="4.5703125" style="12" customWidth="1"/>
    <col min="21" max="21" width="5.140625" style="15" customWidth="1"/>
    <col min="22" max="22" width="4.5703125" style="12" customWidth="1"/>
    <col min="23" max="23" width="5.140625" style="15" customWidth="1"/>
    <col min="24" max="24" width="4.85546875" style="12" customWidth="1"/>
    <col min="25" max="25" width="5.140625" style="15" customWidth="1"/>
    <col min="26" max="26" width="4.5703125" style="12" customWidth="1"/>
  </cols>
  <sheetData>
    <row r="1" spans="1:256" ht="18.75" x14ac:dyDescent="0.2">
      <c r="A1" s="42" t="s">
        <v>119</v>
      </c>
    </row>
    <row r="2" spans="1:256" ht="9" customHeight="1" thickBot="1" x14ac:dyDescent="0.25">
      <c r="A2" s="42"/>
    </row>
    <row r="3" spans="1:256" s="2" customFormat="1" ht="23.25" customHeight="1" thickBot="1" x14ac:dyDescent="0.25">
      <c r="A3" s="374" t="s">
        <v>0</v>
      </c>
      <c r="B3" s="377" t="s">
        <v>48</v>
      </c>
      <c r="C3" s="384" t="s">
        <v>40</v>
      </c>
      <c r="D3" s="389" t="s">
        <v>44</v>
      </c>
      <c r="E3" s="390"/>
      <c r="F3" s="390"/>
      <c r="G3" s="390"/>
      <c r="H3" s="390"/>
      <c r="I3" s="390"/>
      <c r="J3" s="391"/>
      <c r="K3" s="397" t="s">
        <v>55</v>
      </c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9"/>
    </row>
    <row r="4" spans="1:256" s="2" customFormat="1" ht="21" customHeight="1" thickBot="1" x14ac:dyDescent="0.25">
      <c r="A4" s="375"/>
      <c r="B4" s="378"/>
      <c r="C4" s="385"/>
      <c r="D4" s="405" t="s">
        <v>49</v>
      </c>
      <c r="E4" s="392" t="s">
        <v>50</v>
      </c>
      <c r="F4" s="389" t="s">
        <v>43</v>
      </c>
      <c r="G4" s="390"/>
      <c r="H4" s="390"/>
      <c r="I4" s="390"/>
      <c r="J4" s="391"/>
      <c r="K4" s="386" t="s">
        <v>9</v>
      </c>
      <c r="L4" s="387"/>
      <c r="M4" s="387"/>
      <c r="N4" s="388"/>
      <c r="O4" s="412" t="s">
        <v>11</v>
      </c>
      <c r="P4" s="387"/>
      <c r="Q4" s="387"/>
      <c r="R4" s="413"/>
      <c r="S4" s="386" t="s">
        <v>15</v>
      </c>
      <c r="T4" s="387"/>
      <c r="U4" s="387"/>
      <c r="V4" s="388"/>
      <c r="W4" s="412" t="s">
        <v>8</v>
      </c>
      <c r="X4" s="387"/>
      <c r="Y4" s="387"/>
      <c r="Z4" s="388"/>
    </row>
    <row r="5" spans="1:256" s="2" customFormat="1" ht="17.25" customHeight="1" thickBot="1" x14ac:dyDescent="0.25">
      <c r="A5" s="375"/>
      <c r="B5" s="378"/>
      <c r="C5" s="385"/>
      <c r="D5" s="406"/>
      <c r="E5" s="393"/>
      <c r="F5" s="395" t="s">
        <v>51</v>
      </c>
      <c r="G5" s="428" t="s">
        <v>62</v>
      </c>
      <c r="H5" s="429"/>
      <c r="I5" s="429"/>
      <c r="J5" s="430"/>
      <c r="K5" s="404" t="s">
        <v>10</v>
      </c>
      <c r="L5" s="400"/>
      <c r="M5" s="400" t="s">
        <v>13</v>
      </c>
      <c r="N5" s="401"/>
      <c r="O5" s="404" t="s">
        <v>12</v>
      </c>
      <c r="P5" s="400"/>
      <c r="Q5" s="400" t="s">
        <v>14</v>
      </c>
      <c r="R5" s="418"/>
      <c r="S5" s="425" t="s">
        <v>16</v>
      </c>
      <c r="T5" s="400"/>
      <c r="U5" s="400" t="s">
        <v>17</v>
      </c>
      <c r="V5" s="401"/>
      <c r="W5" s="404" t="s">
        <v>18</v>
      </c>
      <c r="X5" s="400"/>
      <c r="Y5" s="400" t="s">
        <v>19</v>
      </c>
      <c r="Z5" s="401"/>
    </row>
    <row r="6" spans="1:256" s="2" customFormat="1" ht="17.25" customHeight="1" x14ac:dyDescent="0.2">
      <c r="A6" s="375"/>
      <c r="B6" s="378"/>
      <c r="C6" s="385"/>
      <c r="D6" s="406"/>
      <c r="E6" s="393"/>
      <c r="F6" s="396"/>
      <c r="G6" s="431" t="s">
        <v>63</v>
      </c>
      <c r="H6" s="380" t="s">
        <v>64</v>
      </c>
      <c r="I6" s="382" t="s">
        <v>65</v>
      </c>
      <c r="J6" s="402" t="s">
        <v>188</v>
      </c>
      <c r="K6" s="424" t="s">
        <v>52</v>
      </c>
      <c r="L6" s="408"/>
      <c r="M6" s="408" t="s">
        <v>53</v>
      </c>
      <c r="N6" s="409"/>
      <c r="O6" s="424" t="s">
        <v>68</v>
      </c>
      <c r="P6" s="408"/>
      <c r="Q6" s="408" t="s">
        <v>191</v>
      </c>
      <c r="R6" s="426"/>
      <c r="S6" s="421" t="s">
        <v>54</v>
      </c>
      <c r="T6" s="408"/>
      <c r="U6" s="408" t="s">
        <v>69</v>
      </c>
      <c r="V6" s="409"/>
      <c r="W6" s="424" t="s">
        <v>54</v>
      </c>
      <c r="X6" s="408"/>
      <c r="Y6" s="408" t="s">
        <v>77</v>
      </c>
      <c r="Z6" s="409"/>
    </row>
    <row r="7" spans="1:256" s="2" customFormat="1" ht="69.75" customHeight="1" thickBot="1" x14ac:dyDescent="0.25">
      <c r="A7" s="376"/>
      <c r="B7" s="379"/>
      <c r="C7" s="385"/>
      <c r="D7" s="407"/>
      <c r="E7" s="394"/>
      <c r="F7" s="396"/>
      <c r="G7" s="432"/>
      <c r="H7" s="381"/>
      <c r="I7" s="383"/>
      <c r="J7" s="403"/>
      <c r="K7" s="103" t="s">
        <v>20</v>
      </c>
      <c r="L7" s="104" t="s">
        <v>21</v>
      </c>
      <c r="M7" s="104" t="s">
        <v>20</v>
      </c>
      <c r="N7" s="105" t="s">
        <v>21</v>
      </c>
      <c r="O7" s="103" t="s">
        <v>20</v>
      </c>
      <c r="P7" s="104" t="s">
        <v>21</v>
      </c>
      <c r="Q7" s="104" t="s">
        <v>20</v>
      </c>
      <c r="R7" s="106" t="s">
        <v>21</v>
      </c>
      <c r="S7" s="107" t="s">
        <v>20</v>
      </c>
      <c r="T7" s="104" t="s">
        <v>21</v>
      </c>
      <c r="U7" s="104" t="s">
        <v>20</v>
      </c>
      <c r="V7" s="105" t="s">
        <v>21</v>
      </c>
      <c r="W7" s="103" t="s">
        <v>20</v>
      </c>
      <c r="X7" s="104" t="s">
        <v>21</v>
      </c>
      <c r="Y7" s="104" t="s">
        <v>20</v>
      </c>
      <c r="Z7" s="105" t="s">
        <v>21</v>
      </c>
    </row>
    <row r="8" spans="1:256" s="2" customFormat="1" ht="26.25" customHeight="1" thickBot="1" x14ac:dyDescent="0.25">
      <c r="A8" s="141"/>
      <c r="B8" s="176" t="s">
        <v>71</v>
      </c>
      <c r="C8" s="357"/>
      <c r="D8" s="358">
        <f>D9+D25+D33+D37</f>
        <v>7453</v>
      </c>
      <c r="E8" s="358">
        <f t="shared" ref="E8:Z8" si="0">E9+E25+E33+E37</f>
        <v>2485</v>
      </c>
      <c r="F8" s="358">
        <f t="shared" si="0"/>
        <v>4968</v>
      </c>
      <c r="G8" s="358">
        <f t="shared" si="0"/>
        <v>3256</v>
      </c>
      <c r="H8" s="358">
        <f t="shared" si="0"/>
        <v>1712</v>
      </c>
      <c r="I8" s="358">
        <f t="shared" si="0"/>
        <v>0</v>
      </c>
      <c r="J8" s="358">
        <f t="shared" si="0"/>
        <v>0</v>
      </c>
      <c r="K8" s="358">
        <f t="shared" si="0"/>
        <v>612</v>
      </c>
      <c r="L8" s="358">
        <f t="shared" si="0"/>
        <v>0</v>
      </c>
      <c r="M8" s="358">
        <f t="shared" si="0"/>
        <v>792</v>
      </c>
      <c r="N8" s="358">
        <f t="shared" si="0"/>
        <v>0</v>
      </c>
      <c r="O8" s="358">
        <f t="shared" si="0"/>
        <v>576</v>
      </c>
      <c r="P8" s="358">
        <f t="shared" si="0"/>
        <v>0</v>
      </c>
      <c r="Q8" s="358">
        <f t="shared" si="0"/>
        <v>648</v>
      </c>
      <c r="R8" s="358">
        <f t="shared" si="0"/>
        <v>0</v>
      </c>
      <c r="S8" s="358">
        <f t="shared" si="0"/>
        <v>576</v>
      </c>
      <c r="T8" s="358">
        <f t="shared" si="0"/>
        <v>0</v>
      </c>
      <c r="U8" s="358">
        <f t="shared" si="0"/>
        <v>648</v>
      </c>
      <c r="V8" s="358">
        <f t="shared" si="0"/>
        <v>0</v>
      </c>
      <c r="W8" s="358">
        <f t="shared" si="0"/>
        <v>576</v>
      </c>
      <c r="X8" s="358">
        <f t="shared" si="0"/>
        <v>0</v>
      </c>
      <c r="Y8" s="358">
        <f t="shared" si="0"/>
        <v>540</v>
      </c>
      <c r="Z8" s="358">
        <f t="shared" si="0"/>
        <v>0</v>
      </c>
    </row>
    <row r="9" spans="1:256" s="89" customFormat="1" ht="28.5" customHeight="1" thickBot="1" x14ac:dyDescent="0.25">
      <c r="A9" s="85" t="s">
        <v>45</v>
      </c>
      <c r="B9" s="86" t="s">
        <v>46</v>
      </c>
      <c r="C9" s="87"/>
      <c r="D9" s="88">
        <f>D10+D18</f>
        <v>2106</v>
      </c>
      <c r="E9" s="88">
        <f t="shared" ref="E9:Z9" si="1">E10+E18</f>
        <v>702</v>
      </c>
      <c r="F9" s="88">
        <f t="shared" si="1"/>
        <v>1404</v>
      </c>
      <c r="G9" s="88">
        <f t="shared" si="1"/>
        <v>897</v>
      </c>
      <c r="H9" s="88">
        <f t="shared" si="1"/>
        <v>507</v>
      </c>
      <c r="I9" s="88">
        <f t="shared" si="1"/>
        <v>0</v>
      </c>
      <c r="J9" s="88">
        <f t="shared" si="1"/>
        <v>0</v>
      </c>
      <c r="K9" s="88">
        <f t="shared" si="1"/>
        <v>527</v>
      </c>
      <c r="L9" s="88">
        <f t="shared" si="1"/>
        <v>0</v>
      </c>
      <c r="M9" s="88">
        <f t="shared" si="1"/>
        <v>617</v>
      </c>
      <c r="N9" s="88">
        <f t="shared" si="1"/>
        <v>0</v>
      </c>
      <c r="O9" s="88">
        <f t="shared" si="1"/>
        <v>80</v>
      </c>
      <c r="P9" s="88">
        <f t="shared" si="1"/>
        <v>0</v>
      </c>
      <c r="Q9" s="88">
        <f t="shared" si="1"/>
        <v>84</v>
      </c>
      <c r="R9" s="88">
        <f t="shared" si="1"/>
        <v>0</v>
      </c>
      <c r="S9" s="88">
        <f t="shared" si="1"/>
        <v>96</v>
      </c>
      <c r="T9" s="88">
        <f t="shared" si="1"/>
        <v>0</v>
      </c>
      <c r="U9" s="88">
        <f t="shared" si="1"/>
        <v>0</v>
      </c>
      <c r="V9" s="88">
        <f t="shared" si="1"/>
        <v>0</v>
      </c>
      <c r="W9" s="88">
        <f t="shared" si="1"/>
        <v>0</v>
      </c>
      <c r="X9" s="88">
        <f t="shared" si="1"/>
        <v>0</v>
      </c>
      <c r="Y9" s="88">
        <f t="shared" si="1"/>
        <v>0</v>
      </c>
      <c r="Z9" s="88">
        <f t="shared" si="1"/>
        <v>0</v>
      </c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1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I9" s="241"/>
      <c r="FJ9" s="241"/>
      <c r="FK9" s="241"/>
      <c r="FL9" s="241"/>
      <c r="FM9" s="241"/>
      <c r="FN9" s="241"/>
      <c r="FO9" s="241"/>
      <c r="FP9" s="241"/>
      <c r="FQ9" s="241"/>
      <c r="FR9" s="241"/>
      <c r="FS9" s="241"/>
      <c r="FT9" s="241"/>
      <c r="FU9" s="241"/>
      <c r="FV9" s="241"/>
      <c r="FW9" s="241"/>
      <c r="FX9" s="241"/>
      <c r="FY9" s="241"/>
      <c r="FZ9" s="241"/>
      <c r="GA9" s="241"/>
      <c r="GB9" s="241"/>
      <c r="GC9" s="241"/>
      <c r="GD9" s="241"/>
      <c r="GE9" s="241"/>
      <c r="GF9" s="241"/>
      <c r="GG9" s="241"/>
      <c r="GH9" s="241"/>
      <c r="GI9" s="241"/>
      <c r="GJ9" s="241"/>
      <c r="GK9" s="241"/>
      <c r="GL9" s="241"/>
      <c r="GM9" s="241"/>
      <c r="GN9" s="241"/>
      <c r="GO9" s="241"/>
      <c r="GP9" s="241"/>
      <c r="GQ9" s="241"/>
      <c r="GR9" s="241"/>
      <c r="GS9" s="241"/>
      <c r="GT9" s="241"/>
      <c r="GU9" s="241"/>
      <c r="GV9" s="241"/>
      <c r="GW9" s="241"/>
      <c r="GX9" s="241"/>
      <c r="GY9" s="241"/>
      <c r="GZ9" s="241"/>
      <c r="HA9" s="241"/>
      <c r="HB9" s="241"/>
      <c r="HC9" s="241"/>
      <c r="HD9" s="241"/>
      <c r="HE9" s="241"/>
      <c r="HF9" s="241"/>
      <c r="HG9" s="241"/>
      <c r="HH9" s="241"/>
      <c r="HI9" s="241"/>
      <c r="HJ9" s="241"/>
      <c r="HK9" s="241"/>
      <c r="HL9" s="241"/>
      <c r="HM9" s="241"/>
      <c r="HN9" s="241"/>
      <c r="HO9" s="241"/>
      <c r="HP9" s="241"/>
      <c r="HQ9" s="241"/>
      <c r="HR9" s="241"/>
      <c r="HS9" s="241"/>
      <c r="HT9" s="241"/>
      <c r="HU9" s="241"/>
      <c r="HV9" s="241"/>
      <c r="HW9" s="241"/>
      <c r="HX9" s="241"/>
      <c r="HY9" s="241"/>
      <c r="HZ9" s="241"/>
      <c r="IA9" s="241"/>
      <c r="IB9" s="241"/>
      <c r="IC9" s="241"/>
      <c r="ID9" s="241"/>
      <c r="IE9" s="241"/>
      <c r="IF9" s="241"/>
      <c r="IG9" s="241"/>
      <c r="IH9" s="241"/>
      <c r="II9" s="241"/>
      <c r="IJ9" s="241"/>
      <c r="IK9" s="241"/>
      <c r="IL9" s="241"/>
      <c r="IM9" s="241"/>
      <c r="IN9" s="241"/>
      <c r="IO9" s="241"/>
      <c r="IP9" s="241"/>
      <c r="IQ9" s="241"/>
      <c r="IR9" s="241"/>
      <c r="IS9" s="241"/>
      <c r="IT9" s="241"/>
      <c r="IU9" s="241"/>
      <c r="IV9" s="241"/>
    </row>
    <row r="10" spans="1:256" s="89" customFormat="1" ht="13.5" thickBot="1" x14ac:dyDescent="0.25">
      <c r="A10" s="90"/>
      <c r="B10" s="91" t="s">
        <v>47</v>
      </c>
      <c r="C10" s="92"/>
      <c r="D10" s="93">
        <f>SUM(D11:D17)</f>
        <v>1014</v>
      </c>
      <c r="E10" s="93">
        <f t="shared" ref="E10:Z10" si="2">SUM(E11:E17)</f>
        <v>338</v>
      </c>
      <c r="F10" s="93">
        <f t="shared" si="2"/>
        <v>676</v>
      </c>
      <c r="G10" s="93">
        <f t="shared" si="2"/>
        <v>286</v>
      </c>
      <c r="H10" s="93">
        <f t="shared" si="2"/>
        <v>390</v>
      </c>
      <c r="I10" s="93">
        <f t="shared" si="2"/>
        <v>0</v>
      </c>
      <c r="J10" s="93">
        <f t="shared" si="2"/>
        <v>0</v>
      </c>
      <c r="K10" s="93">
        <f t="shared" si="2"/>
        <v>323</v>
      </c>
      <c r="L10" s="93">
        <f t="shared" si="2"/>
        <v>0</v>
      </c>
      <c r="M10" s="93">
        <f t="shared" si="2"/>
        <v>353</v>
      </c>
      <c r="N10" s="93">
        <f t="shared" si="2"/>
        <v>0</v>
      </c>
      <c r="O10" s="93">
        <f t="shared" si="2"/>
        <v>0</v>
      </c>
      <c r="P10" s="93">
        <f t="shared" si="2"/>
        <v>0</v>
      </c>
      <c r="Q10" s="93">
        <f t="shared" si="2"/>
        <v>0</v>
      </c>
      <c r="R10" s="93">
        <f t="shared" si="2"/>
        <v>0</v>
      </c>
      <c r="S10" s="93">
        <f t="shared" si="2"/>
        <v>0</v>
      </c>
      <c r="T10" s="93">
        <f t="shared" si="2"/>
        <v>0</v>
      </c>
      <c r="U10" s="93">
        <f t="shared" si="2"/>
        <v>0</v>
      </c>
      <c r="V10" s="93">
        <f t="shared" si="2"/>
        <v>0</v>
      </c>
      <c r="W10" s="93">
        <f t="shared" si="2"/>
        <v>0</v>
      </c>
      <c r="X10" s="93">
        <f t="shared" si="2"/>
        <v>0</v>
      </c>
      <c r="Y10" s="93">
        <f t="shared" si="2"/>
        <v>0</v>
      </c>
      <c r="Z10" s="93">
        <f t="shared" si="2"/>
        <v>0</v>
      </c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41"/>
      <c r="DJ10" s="241"/>
      <c r="DK10" s="241"/>
      <c r="DL10" s="241"/>
      <c r="DM10" s="241"/>
      <c r="DN10" s="241"/>
      <c r="DO10" s="241"/>
      <c r="DP10" s="241"/>
      <c r="DQ10" s="241"/>
      <c r="DR10" s="241"/>
      <c r="DS10" s="241"/>
      <c r="DT10" s="241"/>
      <c r="DU10" s="241"/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41"/>
      <c r="FK10" s="241"/>
      <c r="FL10" s="241"/>
      <c r="FM10" s="241"/>
      <c r="FN10" s="241"/>
      <c r="FO10" s="241"/>
      <c r="FP10" s="241"/>
      <c r="FQ10" s="241"/>
      <c r="FR10" s="241"/>
      <c r="FS10" s="241"/>
      <c r="FT10" s="241"/>
      <c r="FU10" s="241"/>
      <c r="FV10" s="241"/>
      <c r="FW10" s="241"/>
      <c r="FX10" s="241"/>
      <c r="FY10" s="241"/>
      <c r="FZ10" s="241"/>
      <c r="GA10" s="241"/>
      <c r="GB10" s="241"/>
      <c r="GC10" s="241"/>
      <c r="GD10" s="241"/>
      <c r="GE10" s="241"/>
      <c r="GF10" s="241"/>
      <c r="GG10" s="241"/>
      <c r="GH10" s="241"/>
      <c r="GI10" s="241"/>
      <c r="GJ10" s="241"/>
      <c r="GK10" s="241"/>
      <c r="GL10" s="241"/>
      <c r="GM10" s="241"/>
      <c r="GN10" s="241"/>
      <c r="GO10" s="241"/>
      <c r="GP10" s="241"/>
      <c r="GQ10" s="241"/>
      <c r="GR10" s="241"/>
      <c r="GS10" s="241"/>
      <c r="GT10" s="241"/>
      <c r="GU10" s="241"/>
      <c r="GV10" s="241"/>
      <c r="GW10" s="241"/>
      <c r="GX10" s="241"/>
      <c r="GY10" s="241"/>
      <c r="GZ10" s="241"/>
      <c r="HA10" s="241"/>
      <c r="HB10" s="241"/>
      <c r="HC10" s="241"/>
      <c r="HD10" s="241"/>
      <c r="HE10" s="241"/>
      <c r="HF10" s="241"/>
      <c r="HG10" s="241"/>
      <c r="HH10" s="241"/>
      <c r="HI10" s="241"/>
      <c r="HJ10" s="241"/>
      <c r="HK10" s="241"/>
      <c r="HL10" s="241"/>
      <c r="HM10" s="241"/>
      <c r="HN10" s="241"/>
      <c r="HO10" s="241"/>
      <c r="HP10" s="241"/>
      <c r="HQ10" s="241"/>
      <c r="HR10" s="241"/>
      <c r="HS10" s="241"/>
      <c r="HT10" s="241"/>
      <c r="HU10" s="241"/>
      <c r="HV10" s="241"/>
      <c r="HW10" s="241"/>
      <c r="HX10" s="241"/>
      <c r="HY10" s="241"/>
      <c r="HZ10" s="241"/>
      <c r="IA10" s="241"/>
      <c r="IB10" s="241"/>
      <c r="IC10" s="241"/>
      <c r="ID10" s="241"/>
      <c r="IE10" s="241"/>
      <c r="IF10" s="241"/>
      <c r="IG10" s="241"/>
      <c r="IH10" s="241"/>
      <c r="II10" s="241"/>
      <c r="IJ10" s="241"/>
      <c r="IK10" s="241"/>
      <c r="IL10" s="241"/>
      <c r="IM10" s="241"/>
      <c r="IN10" s="241"/>
      <c r="IO10" s="241"/>
      <c r="IP10" s="241"/>
      <c r="IQ10" s="241"/>
      <c r="IR10" s="241"/>
      <c r="IS10" s="241"/>
      <c r="IT10" s="241"/>
      <c r="IU10" s="241"/>
      <c r="IV10" s="241"/>
    </row>
    <row r="11" spans="1:256" s="5" customFormat="1" ht="9.75" customHeight="1" x14ac:dyDescent="0.2">
      <c r="A11" s="31" t="s">
        <v>151</v>
      </c>
      <c r="B11" s="58" t="s">
        <v>2</v>
      </c>
      <c r="C11" s="51" t="s">
        <v>138</v>
      </c>
      <c r="D11" s="44">
        <v>175.5</v>
      </c>
      <c r="E11" s="45">
        <v>58.5</v>
      </c>
      <c r="F11" s="46">
        <f>SUM(K11:Z11)</f>
        <v>117</v>
      </c>
      <c r="G11" s="142"/>
      <c r="H11" s="164">
        <v>117</v>
      </c>
      <c r="I11" s="160"/>
      <c r="J11" s="18"/>
      <c r="K11" s="296">
        <v>51</v>
      </c>
      <c r="L11" s="108"/>
      <c r="M11" s="156">
        <v>66</v>
      </c>
      <c r="N11" s="18"/>
      <c r="O11" s="16"/>
      <c r="P11" s="11"/>
      <c r="Q11" s="11"/>
      <c r="R11" s="82"/>
      <c r="S11" s="22"/>
      <c r="T11" s="8"/>
      <c r="U11" s="11"/>
      <c r="V11" s="18"/>
      <c r="W11" s="16"/>
      <c r="X11" s="8"/>
      <c r="Y11" s="11"/>
      <c r="Z11" s="18"/>
    </row>
    <row r="12" spans="1:256" s="5" customFormat="1" ht="20.25" customHeight="1" x14ac:dyDescent="0.2">
      <c r="A12" s="31" t="s">
        <v>147</v>
      </c>
      <c r="B12" s="59" t="s">
        <v>196</v>
      </c>
      <c r="C12" s="51" t="s">
        <v>139</v>
      </c>
      <c r="D12" s="69">
        <v>234</v>
      </c>
      <c r="E12" s="74">
        <v>78</v>
      </c>
      <c r="F12" s="46">
        <v>156</v>
      </c>
      <c r="G12" s="142"/>
      <c r="H12" s="165">
        <v>156</v>
      </c>
      <c r="I12" s="161"/>
      <c r="J12" s="20"/>
      <c r="K12" s="296">
        <v>68</v>
      </c>
      <c r="L12" s="109"/>
      <c r="M12" s="304">
        <v>88</v>
      </c>
      <c r="N12" s="20"/>
      <c r="O12" s="17"/>
      <c r="P12" s="7"/>
      <c r="Q12" s="7"/>
      <c r="R12" s="81"/>
      <c r="S12" s="6"/>
      <c r="T12" s="9"/>
      <c r="U12" s="7"/>
      <c r="V12" s="20"/>
      <c r="W12" s="17"/>
      <c r="X12" s="9"/>
      <c r="Y12" s="7"/>
      <c r="Z12" s="20"/>
    </row>
    <row r="13" spans="1:256" s="5" customFormat="1" ht="9.75" customHeight="1" x14ac:dyDescent="0.2">
      <c r="A13" s="31" t="s">
        <v>148</v>
      </c>
      <c r="B13" s="59" t="s">
        <v>3</v>
      </c>
      <c r="C13" s="51" t="s">
        <v>156</v>
      </c>
      <c r="D13" s="69">
        <v>175.5</v>
      </c>
      <c r="E13" s="74">
        <v>58.5</v>
      </c>
      <c r="F13" s="46">
        <f>SUM(K13:Z13)</f>
        <v>117</v>
      </c>
      <c r="G13" s="142"/>
      <c r="H13" s="165">
        <v>117</v>
      </c>
      <c r="I13" s="161"/>
      <c r="J13" s="20"/>
      <c r="K13" s="296">
        <v>51</v>
      </c>
      <c r="L13" s="9"/>
      <c r="M13" s="309">
        <v>66</v>
      </c>
      <c r="N13" s="20"/>
      <c r="O13" s="17"/>
      <c r="P13" s="7"/>
      <c r="Q13" s="7"/>
      <c r="R13" s="81"/>
      <c r="S13" s="6"/>
      <c r="T13" s="9"/>
      <c r="U13" s="7"/>
      <c r="V13" s="20"/>
      <c r="W13" s="17"/>
      <c r="X13" s="9"/>
      <c r="Y13" s="7"/>
      <c r="Z13" s="20"/>
    </row>
    <row r="14" spans="1:256" s="5" customFormat="1" ht="9.75" customHeight="1" x14ac:dyDescent="0.2">
      <c r="A14" s="31" t="s">
        <v>152</v>
      </c>
      <c r="B14" s="59" t="s">
        <v>195</v>
      </c>
      <c r="C14" s="51" t="s">
        <v>138</v>
      </c>
      <c r="D14" s="69">
        <v>105</v>
      </c>
      <c r="E14" s="74">
        <v>35</v>
      </c>
      <c r="F14" s="46">
        <v>70</v>
      </c>
      <c r="G14" s="142">
        <v>70</v>
      </c>
      <c r="H14" s="165"/>
      <c r="I14" s="161"/>
      <c r="J14" s="20"/>
      <c r="K14" s="110">
        <v>34</v>
      </c>
      <c r="L14" s="9"/>
      <c r="M14" s="157">
        <v>36</v>
      </c>
      <c r="N14" s="20"/>
      <c r="O14" s="17"/>
      <c r="P14" s="109"/>
      <c r="Q14" s="109"/>
      <c r="R14" s="111"/>
      <c r="S14" s="112"/>
      <c r="T14" s="109"/>
      <c r="U14" s="109"/>
      <c r="V14" s="113"/>
      <c r="W14" s="110"/>
      <c r="X14" s="109"/>
      <c r="Y14" s="109"/>
      <c r="Z14" s="20"/>
    </row>
    <row r="15" spans="1:256" s="5" customFormat="1" ht="9.75" customHeight="1" x14ac:dyDescent="0.2">
      <c r="A15" s="31" t="s">
        <v>149</v>
      </c>
      <c r="B15" s="59" t="s">
        <v>24</v>
      </c>
      <c r="C15" s="51" t="s">
        <v>138</v>
      </c>
      <c r="D15" s="69">
        <v>162</v>
      </c>
      <c r="E15" s="74">
        <v>54</v>
      </c>
      <c r="F15" s="46">
        <v>108</v>
      </c>
      <c r="G15" s="142">
        <v>108</v>
      </c>
      <c r="H15" s="165"/>
      <c r="I15" s="161"/>
      <c r="J15" s="20"/>
      <c r="K15" s="291">
        <v>68</v>
      </c>
      <c r="L15" s="9"/>
      <c r="M15" s="157">
        <v>40</v>
      </c>
      <c r="N15" s="20"/>
      <c r="O15" s="17"/>
      <c r="P15" s="109"/>
      <c r="Q15" s="109"/>
      <c r="R15" s="111"/>
      <c r="S15" s="112"/>
      <c r="T15" s="109"/>
      <c r="U15" s="109"/>
      <c r="V15" s="113"/>
      <c r="W15" s="110"/>
      <c r="X15" s="109"/>
      <c r="Y15" s="109"/>
      <c r="Z15" s="20"/>
    </row>
    <row r="16" spans="1:256" s="5" customFormat="1" ht="9.75" customHeight="1" x14ac:dyDescent="0.2">
      <c r="A16" s="31" t="s">
        <v>150</v>
      </c>
      <c r="B16" s="59" t="s">
        <v>23</v>
      </c>
      <c r="C16" s="51" t="s">
        <v>138</v>
      </c>
      <c r="D16" s="69">
        <v>108</v>
      </c>
      <c r="E16" s="74">
        <v>36</v>
      </c>
      <c r="F16" s="46">
        <v>72</v>
      </c>
      <c r="G16" s="142">
        <v>72</v>
      </c>
      <c r="H16" s="165"/>
      <c r="I16" s="161"/>
      <c r="J16" s="20"/>
      <c r="K16" s="110">
        <v>51</v>
      </c>
      <c r="L16" s="9"/>
      <c r="M16" s="293">
        <v>21</v>
      </c>
      <c r="N16" s="20"/>
      <c r="O16" s="17"/>
      <c r="P16" s="109"/>
      <c r="Q16" s="109"/>
      <c r="R16" s="111"/>
      <c r="S16" s="112"/>
      <c r="T16" s="109"/>
      <c r="U16" s="109"/>
      <c r="V16" s="113"/>
      <c r="W16" s="110"/>
      <c r="X16" s="109"/>
      <c r="Y16" s="109"/>
      <c r="Z16" s="20"/>
    </row>
    <row r="17" spans="1:26" s="5" customFormat="1" ht="9.75" customHeight="1" thickBot="1" x14ac:dyDescent="0.25">
      <c r="A17" s="312" t="s">
        <v>197</v>
      </c>
      <c r="B17" s="313" t="s">
        <v>172</v>
      </c>
      <c r="C17" s="202" t="s">
        <v>160</v>
      </c>
      <c r="D17" s="96">
        <v>54</v>
      </c>
      <c r="E17" s="76">
        <v>18</v>
      </c>
      <c r="F17" s="97">
        <v>36</v>
      </c>
      <c r="G17" s="143">
        <v>36</v>
      </c>
      <c r="H17" s="168"/>
      <c r="I17" s="163"/>
      <c r="J17" s="203"/>
      <c r="K17" s="207"/>
      <c r="L17" s="205"/>
      <c r="M17" s="299">
        <v>36</v>
      </c>
      <c r="N17" s="203"/>
      <c r="O17" s="314"/>
      <c r="P17" s="206"/>
      <c r="Q17" s="206"/>
      <c r="R17" s="208"/>
      <c r="S17" s="209"/>
      <c r="T17" s="206"/>
      <c r="U17" s="206"/>
      <c r="V17" s="123"/>
      <c r="W17" s="207"/>
      <c r="X17" s="206"/>
      <c r="Y17" s="206"/>
      <c r="Z17" s="203"/>
    </row>
    <row r="18" spans="1:26" s="3" customFormat="1" ht="12.75" customHeight="1" thickBot="1" x14ac:dyDescent="0.25">
      <c r="A18" s="30"/>
      <c r="B18" s="57" t="s">
        <v>25</v>
      </c>
      <c r="C18" s="50"/>
      <c r="D18" s="68">
        <f>SUM(D19:D24)</f>
        <v>1092</v>
      </c>
      <c r="E18" s="68">
        <f t="shared" ref="E18:Z18" si="3">SUM(E19:E24)</f>
        <v>364</v>
      </c>
      <c r="F18" s="68">
        <f t="shared" si="3"/>
        <v>728</v>
      </c>
      <c r="G18" s="68">
        <f t="shared" si="3"/>
        <v>611</v>
      </c>
      <c r="H18" s="68">
        <f t="shared" si="3"/>
        <v>117</v>
      </c>
      <c r="I18" s="68">
        <f t="shared" si="3"/>
        <v>0</v>
      </c>
      <c r="J18" s="68">
        <f t="shared" si="3"/>
        <v>0</v>
      </c>
      <c r="K18" s="68">
        <f t="shared" si="3"/>
        <v>204</v>
      </c>
      <c r="L18" s="68">
        <f t="shared" si="3"/>
        <v>0</v>
      </c>
      <c r="M18" s="68">
        <f t="shared" si="3"/>
        <v>264</v>
      </c>
      <c r="N18" s="68">
        <f t="shared" si="3"/>
        <v>0</v>
      </c>
      <c r="O18" s="68">
        <f t="shared" si="3"/>
        <v>80</v>
      </c>
      <c r="P18" s="68">
        <f t="shared" si="3"/>
        <v>0</v>
      </c>
      <c r="Q18" s="68">
        <f t="shared" si="3"/>
        <v>84</v>
      </c>
      <c r="R18" s="68">
        <f t="shared" si="3"/>
        <v>0</v>
      </c>
      <c r="S18" s="68">
        <f t="shared" si="3"/>
        <v>96</v>
      </c>
      <c r="T18" s="68">
        <f t="shared" si="3"/>
        <v>0</v>
      </c>
      <c r="U18" s="68">
        <f t="shared" si="3"/>
        <v>0</v>
      </c>
      <c r="V18" s="68">
        <f t="shared" si="3"/>
        <v>0</v>
      </c>
      <c r="W18" s="68">
        <f t="shared" si="3"/>
        <v>0</v>
      </c>
      <c r="X18" s="68">
        <f t="shared" si="3"/>
        <v>0</v>
      </c>
      <c r="Y18" s="68">
        <f t="shared" si="3"/>
        <v>0</v>
      </c>
      <c r="Z18" s="68">
        <f t="shared" si="3"/>
        <v>0</v>
      </c>
    </row>
    <row r="19" spans="1:26" s="5" customFormat="1" ht="9.75" customHeight="1" x14ac:dyDescent="0.2">
      <c r="A19" s="31" t="s">
        <v>198</v>
      </c>
      <c r="B19" s="58" t="s">
        <v>183</v>
      </c>
      <c r="C19" s="51" t="s">
        <v>139</v>
      </c>
      <c r="D19" s="44">
        <v>175.5</v>
      </c>
      <c r="E19" s="45">
        <v>58.5</v>
      </c>
      <c r="F19" s="46">
        <v>117</v>
      </c>
      <c r="G19" s="142"/>
      <c r="H19" s="164">
        <v>117</v>
      </c>
      <c r="I19" s="160"/>
      <c r="J19" s="18"/>
      <c r="K19" s="296">
        <v>51</v>
      </c>
      <c r="L19" s="8"/>
      <c r="M19" s="158">
        <v>66</v>
      </c>
      <c r="N19" s="121"/>
      <c r="O19" s="122"/>
      <c r="P19" s="108"/>
      <c r="Q19" s="108"/>
      <c r="R19" s="119"/>
      <c r="S19" s="120"/>
      <c r="T19" s="108"/>
      <c r="U19" s="108"/>
      <c r="V19" s="121"/>
      <c r="W19" s="122"/>
      <c r="X19" s="108"/>
      <c r="Y19" s="108"/>
      <c r="Z19" s="18"/>
    </row>
    <row r="20" spans="1:26" s="5" customFormat="1" ht="9.75" customHeight="1" x14ac:dyDescent="0.2">
      <c r="A20" s="32" t="s">
        <v>199</v>
      </c>
      <c r="B20" s="59" t="s">
        <v>184</v>
      </c>
      <c r="C20" s="52" t="s">
        <v>161</v>
      </c>
      <c r="D20" s="69">
        <v>292.5</v>
      </c>
      <c r="E20" s="45">
        <v>97.5</v>
      </c>
      <c r="F20" s="46">
        <v>195</v>
      </c>
      <c r="G20" s="142">
        <v>195</v>
      </c>
      <c r="H20" s="165"/>
      <c r="I20" s="161"/>
      <c r="J20" s="20"/>
      <c r="K20" s="200">
        <v>34</v>
      </c>
      <c r="L20" s="9"/>
      <c r="M20" s="300">
        <v>44</v>
      </c>
      <c r="N20" s="113"/>
      <c r="O20" s="320">
        <v>48</v>
      </c>
      <c r="P20" s="109"/>
      <c r="Q20" s="300">
        <v>21</v>
      </c>
      <c r="R20" s="111"/>
      <c r="S20" s="303">
        <v>48</v>
      </c>
      <c r="T20" s="109"/>
      <c r="U20" s="300"/>
      <c r="V20" s="113"/>
      <c r="W20" s="110"/>
      <c r="X20" s="109"/>
      <c r="Y20" s="109"/>
      <c r="Z20" s="20"/>
    </row>
    <row r="21" spans="1:26" s="5" customFormat="1" ht="9.75" customHeight="1" x14ac:dyDescent="0.2">
      <c r="A21" s="32" t="s">
        <v>154</v>
      </c>
      <c r="B21" s="59" t="s">
        <v>26</v>
      </c>
      <c r="C21" s="52" t="s">
        <v>162</v>
      </c>
      <c r="D21" s="69">
        <v>234</v>
      </c>
      <c r="E21" s="45">
        <v>78</v>
      </c>
      <c r="F21" s="46">
        <v>156</v>
      </c>
      <c r="G21" s="142">
        <v>156</v>
      </c>
      <c r="H21" s="165"/>
      <c r="I21" s="161"/>
      <c r="J21" s="20"/>
      <c r="K21" s="48">
        <v>68</v>
      </c>
      <c r="L21" s="9"/>
      <c r="M21" s="305">
        <v>88</v>
      </c>
      <c r="N21" s="113" t="s">
        <v>153</v>
      </c>
      <c r="O21" s="291"/>
      <c r="P21" s="109"/>
      <c r="Q21" s="300"/>
      <c r="R21" s="111"/>
      <c r="S21" s="292"/>
      <c r="T21" s="109"/>
      <c r="U21" s="109"/>
      <c r="V21" s="113"/>
      <c r="W21" s="110"/>
      <c r="X21" s="109"/>
      <c r="Y21" s="109"/>
      <c r="Z21" s="20"/>
    </row>
    <row r="22" spans="1:26" s="28" customFormat="1" ht="16.5" customHeight="1" x14ac:dyDescent="0.2">
      <c r="A22" s="32" t="s">
        <v>200</v>
      </c>
      <c r="B22" s="59" t="s">
        <v>155</v>
      </c>
      <c r="C22" s="315" t="s">
        <v>157</v>
      </c>
      <c r="D22" s="9">
        <v>214.5</v>
      </c>
      <c r="E22" s="316">
        <v>71.5</v>
      </c>
      <c r="F22" s="172">
        <v>143</v>
      </c>
      <c r="G22" s="145">
        <v>143</v>
      </c>
      <c r="H22" s="165"/>
      <c r="I22" s="161"/>
      <c r="J22" s="20"/>
      <c r="K22" s="48"/>
      <c r="L22" s="9"/>
      <c r="M22" s="300"/>
      <c r="N22" s="113"/>
      <c r="O22" s="291">
        <v>32</v>
      </c>
      <c r="P22" s="109"/>
      <c r="Q22" s="300">
        <v>63</v>
      </c>
      <c r="R22" s="111"/>
      <c r="S22" s="298">
        <v>48</v>
      </c>
      <c r="T22" s="109"/>
      <c r="U22" s="109"/>
      <c r="V22" s="113"/>
      <c r="W22" s="110"/>
      <c r="X22" s="109"/>
      <c r="Y22" s="109"/>
      <c r="Z22" s="20"/>
    </row>
    <row r="23" spans="1:26" s="28" customFormat="1" ht="16.5" customHeight="1" x14ac:dyDescent="0.2">
      <c r="A23" s="335"/>
      <c r="B23" s="336" t="s">
        <v>189</v>
      </c>
      <c r="C23" s="337"/>
      <c r="D23" s="338"/>
      <c r="E23" s="339"/>
      <c r="F23" s="340"/>
      <c r="G23" s="341"/>
      <c r="H23" s="342"/>
      <c r="I23" s="343"/>
      <c r="J23" s="344"/>
      <c r="K23" s="345"/>
      <c r="L23" s="343"/>
      <c r="M23" s="343"/>
      <c r="N23" s="344"/>
      <c r="O23" s="345"/>
      <c r="P23" s="343"/>
      <c r="Q23" s="343"/>
      <c r="R23" s="346"/>
      <c r="S23" s="342"/>
      <c r="T23" s="343"/>
      <c r="U23" s="343"/>
      <c r="V23" s="344"/>
      <c r="W23" s="345"/>
      <c r="X23" s="343"/>
      <c r="Y23" s="343"/>
      <c r="Z23" s="344"/>
    </row>
    <row r="24" spans="1:26" s="28" customFormat="1" ht="16.5" customHeight="1" thickBot="1" x14ac:dyDescent="0.25">
      <c r="A24" s="326" t="s">
        <v>190</v>
      </c>
      <c r="B24" s="327" t="s">
        <v>187</v>
      </c>
      <c r="C24" s="317" t="s">
        <v>156</v>
      </c>
      <c r="D24" s="193">
        <v>175.5</v>
      </c>
      <c r="E24" s="328">
        <v>58.5</v>
      </c>
      <c r="F24" s="329">
        <v>117</v>
      </c>
      <c r="G24" s="179">
        <v>117</v>
      </c>
      <c r="H24" s="182"/>
      <c r="I24" s="183"/>
      <c r="J24" s="184"/>
      <c r="K24" s="330">
        <v>51</v>
      </c>
      <c r="L24" s="193"/>
      <c r="M24" s="331">
        <v>66</v>
      </c>
      <c r="N24" s="188"/>
      <c r="O24" s="332"/>
      <c r="P24" s="187"/>
      <c r="Q24" s="306"/>
      <c r="R24" s="333"/>
      <c r="S24" s="186"/>
      <c r="T24" s="187"/>
      <c r="U24" s="187"/>
      <c r="V24" s="188"/>
      <c r="W24" s="332"/>
      <c r="X24" s="187"/>
      <c r="Y24" s="187"/>
      <c r="Z24" s="184"/>
    </row>
    <row r="25" spans="1:26" s="5" customFormat="1" ht="30" customHeight="1" thickBot="1" x14ac:dyDescent="0.25">
      <c r="A25" s="38" t="s">
        <v>22</v>
      </c>
      <c r="B25" s="38" t="s">
        <v>27</v>
      </c>
      <c r="C25" s="334"/>
      <c r="D25" s="373">
        <f>SUM(D26:D32)</f>
        <v>1174</v>
      </c>
      <c r="E25" s="373">
        <f t="shared" ref="E25:Z25" si="4">SUM(E26:E32)</f>
        <v>392</v>
      </c>
      <c r="F25" s="373">
        <f t="shared" si="4"/>
        <v>782</v>
      </c>
      <c r="G25" s="373">
        <f t="shared" si="4"/>
        <v>339</v>
      </c>
      <c r="H25" s="373">
        <f t="shared" si="4"/>
        <v>443</v>
      </c>
      <c r="I25" s="373">
        <f t="shared" si="4"/>
        <v>0</v>
      </c>
      <c r="J25" s="373">
        <f t="shared" si="4"/>
        <v>0</v>
      </c>
      <c r="K25" s="373">
        <f t="shared" si="4"/>
        <v>85</v>
      </c>
      <c r="L25" s="373">
        <f t="shared" si="4"/>
        <v>0</v>
      </c>
      <c r="M25" s="373">
        <f t="shared" si="4"/>
        <v>110</v>
      </c>
      <c r="N25" s="373">
        <f t="shared" si="4"/>
        <v>0</v>
      </c>
      <c r="O25" s="373">
        <f t="shared" si="4"/>
        <v>160</v>
      </c>
      <c r="P25" s="373">
        <f t="shared" si="4"/>
        <v>0</v>
      </c>
      <c r="Q25" s="373">
        <f t="shared" si="4"/>
        <v>93</v>
      </c>
      <c r="R25" s="373">
        <f t="shared" si="4"/>
        <v>0</v>
      </c>
      <c r="S25" s="373">
        <f t="shared" si="4"/>
        <v>112</v>
      </c>
      <c r="T25" s="373">
        <f t="shared" si="4"/>
        <v>0</v>
      </c>
      <c r="U25" s="373">
        <f t="shared" si="4"/>
        <v>72</v>
      </c>
      <c r="V25" s="373">
        <f t="shared" si="4"/>
        <v>0</v>
      </c>
      <c r="W25" s="373">
        <f t="shared" si="4"/>
        <v>128</v>
      </c>
      <c r="X25" s="373">
        <f t="shared" si="4"/>
        <v>0</v>
      </c>
      <c r="Y25" s="373">
        <f t="shared" si="4"/>
        <v>22</v>
      </c>
      <c r="Z25" s="373">
        <f t="shared" si="4"/>
        <v>0</v>
      </c>
    </row>
    <row r="26" spans="1:26" s="5" customFormat="1" ht="9.75" customHeight="1" x14ac:dyDescent="0.2">
      <c r="A26" s="33" t="s">
        <v>120</v>
      </c>
      <c r="B26" s="95" t="s">
        <v>28</v>
      </c>
      <c r="C26" s="301" t="s">
        <v>73</v>
      </c>
      <c r="D26" s="45">
        <v>48</v>
      </c>
      <c r="E26" s="46"/>
      <c r="F26" s="78">
        <f>SUM(K26:Z26)</f>
        <v>48</v>
      </c>
      <c r="G26" s="144">
        <v>48</v>
      </c>
      <c r="H26" s="167"/>
      <c r="I26" s="180"/>
      <c r="J26" s="181"/>
      <c r="K26" s="189"/>
      <c r="L26" s="190"/>
      <c r="M26" s="126"/>
      <c r="N26" s="124"/>
      <c r="O26" s="185"/>
      <c r="P26" s="126"/>
      <c r="Q26" s="126"/>
      <c r="R26" s="124"/>
      <c r="S26" s="122"/>
      <c r="T26" s="108"/>
      <c r="U26" s="108"/>
      <c r="V26" s="119"/>
      <c r="W26" s="285">
        <v>48</v>
      </c>
      <c r="X26" s="126"/>
      <c r="Y26" s="126"/>
      <c r="Z26" s="181"/>
    </row>
    <row r="27" spans="1:26" s="5" customFormat="1" ht="9.75" customHeight="1" x14ac:dyDescent="0.2">
      <c r="A27" s="34" t="s">
        <v>124</v>
      </c>
      <c r="B27" s="41" t="s">
        <v>26</v>
      </c>
      <c r="C27" s="302" t="s">
        <v>74</v>
      </c>
      <c r="D27" s="74">
        <v>48</v>
      </c>
      <c r="E27" s="46"/>
      <c r="F27" s="45">
        <f>SUM(K27:Z27)</f>
        <v>48</v>
      </c>
      <c r="G27" s="142">
        <v>48</v>
      </c>
      <c r="H27" s="165"/>
      <c r="I27" s="161"/>
      <c r="J27" s="20"/>
      <c r="K27" s="19"/>
      <c r="L27" s="9"/>
      <c r="M27" s="109"/>
      <c r="N27" s="113"/>
      <c r="O27" s="303">
        <v>48</v>
      </c>
      <c r="P27" s="109"/>
      <c r="Q27" s="109"/>
      <c r="R27" s="113"/>
      <c r="S27" s="110"/>
      <c r="T27" s="109"/>
      <c r="U27" s="109"/>
      <c r="V27" s="111"/>
      <c r="W27" s="112"/>
      <c r="X27" s="109"/>
      <c r="Y27" s="109"/>
      <c r="Z27" s="20"/>
    </row>
    <row r="28" spans="1:26" s="5" customFormat="1" ht="9.75" customHeight="1" x14ac:dyDescent="0.2">
      <c r="A28" s="34" t="s">
        <v>121</v>
      </c>
      <c r="B28" s="41" t="s">
        <v>29</v>
      </c>
      <c r="C28" s="302" t="s">
        <v>74</v>
      </c>
      <c r="D28" s="74">
        <v>48</v>
      </c>
      <c r="E28" s="46"/>
      <c r="F28" s="45">
        <f>SUM(K28:Z28)</f>
        <v>48</v>
      </c>
      <c r="G28" s="142">
        <v>48</v>
      </c>
      <c r="H28" s="165"/>
      <c r="I28" s="161"/>
      <c r="J28" s="20"/>
      <c r="K28" s="19"/>
      <c r="L28" s="9"/>
      <c r="M28" s="109"/>
      <c r="N28" s="113"/>
      <c r="O28" s="112"/>
      <c r="P28" s="109"/>
      <c r="Q28" s="109"/>
      <c r="R28" s="113"/>
      <c r="S28" s="110"/>
      <c r="T28" s="109"/>
      <c r="U28" s="109"/>
      <c r="V28" s="111"/>
      <c r="W28" s="303">
        <v>48</v>
      </c>
      <c r="X28" s="109"/>
      <c r="Y28" s="109"/>
      <c r="Z28" s="20"/>
    </row>
    <row r="29" spans="1:26" s="5" customFormat="1" ht="9.75" customHeight="1" x14ac:dyDescent="0.2">
      <c r="A29" s="34" t="s">
        <v>123</v>
      </c>
      <c r="B29" s="41" t="s">
        <v>2</v>
      </c>
      <c r="C29" s="173" t="s">
        <v>163</v>
      </c>
      <c r="D29" s="74">
        <v>190</v>
      </c>
      <c r="E29" s="46">
        <v>50</v>
      </c>
      <c r="F29" s="45">
        <v>140</v>
      </c>
      <c r="G29" s="142"/>
      <c r="H29" s="165">
        <v>140</v>
      </c>
      <c r="I29" s="161"/>
      <c r="J29" s="20"/>
      <c r="K29" s="19"/>
      <c r="L29" s="9"/>
      <c r="M29" s="109"/>
      <c r="N29" s="113"/>
      <c r="O29" s="292">
        <v>32</v>
      </c>
      <c r="P29" s="109"/>
      <c r="Q29" s="300">
        <v>36</v>
      </c>
      <c r="R29" s="113"/>
      <c r="S29" s="320">
        <v>32</v>
      </c>
      <c r="T29" s="109"/>
      <c r="U29" s="305">
        <v>40</v>
      </c>
      <c r="V29" s="111"/>
      <c r="W29" s="112"/>
      <c r="X29" s="109"/>
      <c r="Y29" s="109"/>
      <c r="Z29" s="20"/>
    </row>
    <row r="30" spans="1:26" s="29" customFormat="1" ht="14.25" customHeight="1" x14ac:dyDescent="0.2">
      <c r="A30" s="35" t="s">
        <v>122</v>
      </c>
      <c r="B30" s="62" t="s">
        <v>3</v>
      </c>
      <c r="C30" s="194" t="s">
        <v>140</v>
      </c>
      <c r="D30" s="75">
        <v>372</v>
      </c>
      <c r="E30" s="69">
        <v>186</v>
      </c>
      <c r="F30" s="74">
        <v>186</v>
      </c>
      <c r="G30" s="145"/>
      <c r="H30" s="166">
        <v>186</v>
      </c>
      <c r="I30" s="162"/>
      <c r="J30" s="21"/>
      <c r="K30" s="191"/>
      <c r="L30" s="10"/>
      <c r="M30" s="114"/>
      <c r="N30" s="117"/>
      <c r="O30" s="116">
        <v>32</v>
      </c>
      <c r="P30" s="114"/>
      <c r="Q30" s="114">
        <v>36</v>
      </c>
      <c r="R30" s="117"/>
      <c r="S30" s="118">
        <v>32</v>
      </c>
      <c r="T30" s="114"/>
      <c r="U30" s="297">
        <v>32</v>
      </c>
      <c r="V30" s="115"/>
      <c r="W30" s="116">
        <v>32</v>
      </c>
      <c r="X30" s="114"/>
      <c r="Y30" s="297">
        <v>22</v>
      </c>
      <c r="Z30" s="21"/>
    </row>
    <row r="31" spans="1:26" s="3" customFormat="1" ht="15" customHeight="1" x14ac:dyDescent="0.2">
      <c r="A31" s="171" t="s">
        <v>66</v>
      </c>
      <c r="B31" s="41" t="s">
        <v>185</v>
      </c>
      <c r="C31" s="173" t="s">
        <v>162</v>
      </c>
      <c r="D31" s="74">
        <v>175.5</v>
      </c>
      <c r="E31" s="172">
        <v>58.5</v>
      </c>
      <c r="F31" s="74">
        <v>117</v>
      </c>
      <c r="G31" s="145"/>
      <c r="H31" s="165">
        <v>117</v>
      </c>
      <c r="I31" s="161"/>
      <c r="J31" s="20"/>
      <c r="K31" s="292">
        <v>51</v>
      </c>
      <c r="L31" s="9"/>
      <c r="M31" s="305">
        <v>66</v>
      </c>
      <c r="N31" s="113"/>
      <c r="O31" s="112"/>
      <c r="P31" s="109"/>
      <c r="Q31" s="109"/>
      <c r="R31" s="113"/>
      <c r="S31" s="110"/>
      <c r="T31" s="109"/>
      <c r="U31" s="109"/>
      <c r="V31" s="111"/>
      <c r="W31" s="112"/>
      <c r="X31" s="109"/>
      <c r="Y31" s="109"/>
      <c r="Z31" s="20"/>
    </row>
    <row r="32" spans="1:26" s="4" customFormat="1" ht="21.75" customHeight="1" thickBot="1" x14ac:dyDescent="0.25">
      <c r="A32" s="171" t="s">
        <v>67</v>
      </c>
      <c r="B32" s="177" t="s">
        <v>186</v>
      </c>
      <c r="C32" s="195" t="s">
        <v>161</v>
      </c>
      <c r="D32" s="178">
        <v>292.5</v>
      </c>
      <c r="E32" s="198">
        <v>97.5</v>
      </c>
      <c r="F32" s="178">
        <v>195</v>
      </c>
      <c r="G32" s="179">
        <v>195</v>
      </c>
      <c r="H32" s="182"/>
      <c r="I32" s="183"/>
      <c r="J32" s="184"/>
      <c r="K32" s="192">
        <v>34</v>
      </c>
      <c r="L32" s="193"/>
      <c r="M32" s="306">
        <v>44</v>
      </c>
      <c r="N32" s="188"/>
      <c r="O32" s="321">
        <v>48</v>
      </c>
      <c r="P32" s="187" t="s">
        <v>153</v>
      </c>
      <c r="Q32" s="306">
        <v>21</v>
      </c>
      <c r="R32" s="188"/>
      <c r="S32" s="318">
        <v>48</v>
      </c>
      <c r="T32" s="109"/>
      <c r="U32" s="300"/>
      <c r="V32" s="111"/>
      <c r="W32" s="186"/>
      <c r="X32" s="187"/>
      <c r="Y32" s="187"/>
      <c r="Z32" s="184"/>
    </row>
    <row r="33" spans="1:26" s="5" customFormat="1" ht="26.25" customHeight="1" thickBot="1" x14ac:dyDescent="0.25">
      <c r="A33" s="39" t="s">
        <v>30</v>
      </c>
      <c r="B33" s="63" t="s">
        <v>31</v>
      </c>
      <c r="C33" s="129"/>
      <c r="D33" s="71">
        <f>SUM(D34:D36)</f>
        <v>165</v>
      </c>
      <c r="E33" s="71">
        <f t="shared" ref="E33:Z33" si="5">SUM(E34:E36)</f>
        <v>55</v>
      </c>
      <c r="F33" s="71">
        <f t="shared" si="5"/>
        <v>110</v>
      </c>
      <c r="G33" s="71">
        <f t="shared" si="5"/>
        <v>36</v>
      </c>
      <c r="H33" s="71">
        <f t="shared" si="5"/>
        <v>74</v>
      </c>
      <c r="I33" s="71">
        <f t="shared" si="5"/>
        <v>0</v>
      </c>
      <c r="J33" s="71">
        <f t="shared" si="5"/>
        <v>0</v>
      </c>
      <c r="K33" s="71">
        <f t="shared" si="5"/>
        <v>0</v>
      </c>
      <c r="L33" s="71">
        <f t="shared" si="5"/>
        <v>0</v>
      </c>
      <c r="M33" s="71">
        <f t="shared" si="5"/>
        <v>0</v>
      </c>
      <c r="N33" s="71">
        <f t="shared" si="5"/>
        <v>0</v>
      </c>
      <c r="O33" s="71">
        <f t="shared" si="5"/>
        <v>32</v>
      </c>
      <c r="P33" s="71">
        <f t="shared" si="5"/>
        <v>0</v>
      </c>
      <c r="Q33" s="71">
        <f t="shared" si="5"/>
        <v>36</v>
      </c>
      <c r="R33" s="71">
        <f t="shared" si="5"/>
        <v>0</v>
      </c>
      <c r="S33" s="71">
        <f t="shared" si="5"/>
        <v>42</v>
      </c>
      <c r="T33" s="71">
        <f t="shared" si="5"/>
        <v>0</v>
      </c>
      <c r="U33" s="71">
        <f t="shared" si="5"/>
        <v>0</v>
      </c>
      <c r="V33" s="71">
        <f t="shared" si="5"/>
        <v>0</v>
      </c>
      <c r="W33" s="71">
        <f t="shared" si="5"/>
        <v>0</v>
      </c>
      <c r="X33" s="71">
        <f t="shared" si="5"/>
        <v>0</v>
      </c>
      <c r="Y33" s="71">
        <f t="shared" si="5"/>
        <v>0</v>
      </c>
      <c r="Z33" s="71">
        <f t="shared" si="5"/>
        <v>0</v>
      </c>
    </row>
    <row r="34" spans="1:26" s="5" customFormat="1" ht="9.75" customHeight="1" x14ac:dyDescent="0.2">
      <c r="A34" s="33" t="s">
        <v>125</v>
      </c>
      <c r="B34" s="61" t="s">
        <v>78</v>
      </c>
      <c r="C34" s="51" t="s">
        <v>73</v>
      </c>
      <c r="D34" s="44">
        <v>48</v>
      </c>
      <c r="E34" s="45">
        <v>16</v>
      </c>
      <c r="F34" s="46">
        <v>32</v>
      </c>
      <c r="G34" s="142"/>
      <c r="H34" s="164">
        <v>32</v>
      </c>
      <c r="I34" s="160"/>
      <c r="J34" s="18"/>
      <c r="K34" s="47"/>
      <c r="L34" s="8"/>
      <c r="M34" s="108"/>
      <c r="N34" s="121"/>
      <c r="O34" s="284">
        <v>32</v>
      </c>
      <c r="P34" s="108"/>
      <c r="Q34" s="108"/>
      <c r="R34" s="119"/>
      <c r="S34" s="120"/>
      <c r="T34" s="108"/>
      <c r="U34" s="108"/>
      <c r="V34" s="121"/>
      <c r="W34" s="122"/>
      <c r="X34" s="108"/>
      <c r="Y34" s="108"/>
      <c r="Z34" s="18"/>
    </row>
    <row r="35" spans="1:26" s="5" customFormat="1" ht="9.75" customHeight="1" x14ac:dyDescent="0.2">
      <c r="A35" s="37" t="s">
        <v>126</v>
      </c>
      <c r="B35" s="201" t="s">
        <v>4</v>
      </c>
      <c r="C35" s="202" t="s">
        <v>73</v>
      </c>
      <c r="D35" s="96">
        <v>54</v>
      </c>
      <c r="E35" s="74">
        <v>18</v>
      </c>
      <c r="F35" s="46">
        <v>36</v>
      </c>
      <c r="G35" s="145">
        <v>36</v>
      </c>
      <c r="H35" s="168"/>
      <c r="I35" s="163"/>
      <c r="J35" s="203"/>
      <c r="K35" s="204"/>
      <c r="L35" s="205"/>
      <c r="M35" s="206"/>
      <c r="N35" s="123"/>
      <c r="O35" s="207"/>
      <c r="P35" s="206"/>
      <c r="Q35" s="286">
        <v>36</v>
      </c>
      <c r="R35" s="208"/>
      <c r="S35" s="209"/>
      <c r="T35" s="206"/>
      <c r="U35" s="206"/>
      <c r="V35" s="123"/>
      <c r="W35" s="207"/>
      <c r="X35" s="206"/>
      <c r="Y35" s="206"/>
      <c r="Z35" s="203"/>
    </row>
    <row r="36" spans="1:26" s="5" customFormat="1" ht="21" customHeight="1" thickBot="1" x14ac:dyDescent="0.25">
      <c r="A36" s="35" t="s">
        <v>173</v>
      </c>
      <c r="B36" s="62" t="s">
        <v>79</v>
      </c>
      <c r="C36" s="54" t="s">
        <v>73</v>
      </c>
      <c r="D36" s="70">
        <v>63</v>
      </c>
      <c r="E36" s="76">
        <v>21</v>
      </c>
      <c r="F36" s="46">
        <v>42</v>
      </c>
      <c r="G36" s="143"/>
      <c r="H36" s="166">
        <v>42</v>
      </c>
      <c r="I36" s="162"/>
      <c r="J36" s="21"/>
      <c r="K36" s="49"/>
      <c r="L36" s="10"/>
      <c r="M36" s="114"/>
      <c r="N36" s="117"/>
      <c r="O36" s="118"/>
      <c r="P36" s="114"/>
      <c r="Q36" s="114"/>
      <c r="R36" s="115"/>
      <c r="S36" s="287">
        <v>42</v>
      </c>
      <c r="T36" s="114"/>
      <c r="U36" s="114"/>
      <c r="V36" s="117"/>
      <c r="W36" s="118"/>
      <c r="X36" s="114"/>
      <c r="Y36" s="114"/>
      <c r="Z36" s="21"/>
    </row>
    <row r="37" spans="1:26" ht="24.75" customHeight="1" thickBot="1" x14ac:dyDescent="0.25">
      <c r="A37" s="38" t="s">
        <v>32</v>
      </c>
      <c r="B37" s="60" t="s">
        <v>33</v>
      </c>
      <c r="C37" s="53"/>
      <c r="D37" s="68">
        <f>D38+D45</f>
        <v>4008</v>
      </c>
      <c r="E37" s="68">
        <f t="shared" ref="E37:Z37" si="6">E38+E45</f>
        <v>1336</v>
      </c>
      <c r="F37" s="68">
        <f t="shared" si="6"/>
        <v>2672</v>
      </c>
      <c r="G37" s="68">
        <f t="shared" si="6"/>
        <v>1984</v>
      </c>
      <c r="H37" s="68">
        <f t="shared" si="6"/>
        <v>688</v>
      </c>
      <c r="I37" s="68">
        <f t="shared" si="6"/>
        <v>0</v>
      </c>
      <c r="J37" s="68">
        <f t="shared" si="6"/>
        <v>0</v>
      </c>
      <c r="K37" s="68">
        <f t="shared" si="6"/>
        <v>0</v>
      </c>
      <c r="L37" s="68">
        <f t="shared" si="6"/>
        <v>0</v>
      </c>
      <c r="M37" s="68">
        <f t="shared" si="6"/>
        <v>65</v>
      </c>
      <c r="N37" s="68">
        <f t="shared" si="6"/>
        <v>0</v>
      </c>
      <c r="O37" s="68">
        <f t="shared" si="6"/>
        <v>304</v>
      </c>
      <c r="P37" s="68">
        <f t="shared" si="6"/>
        <v>0</v>
      </c>
      <c r="Q37" s="68">
        <f t="shared" si="6"/>
        <v>435</v>
      </c>
      <c r="R37" s="68">
        <f t="shared" si="6"/>
        <v>0</v>
      </c>
      <c r="S37" s="68">
        <f t="shared" si="6"/>
        <v>326</v>
      </c>
      <c r="T37" s="68">
        <f t="shared" si="6"/>
        <v>0</v>
      </c>
      <c r="U37" s="68">
        <f t="shared" si="6"/>
        <v>576</v>
      </c>
      <c r="V37" s="68">
        <f t="shared" si="6"/>
        <v>0</v>
      </c>
      <c r="W37" s="68">
        <f t="shared" si="6"/>
        <v>448</v>
      </c>
      <c r="X37" s="68">
        <f t="shared" si="6"/>
        <v>0</v>
      </c>
      <c r="Y37" s="68">
        <f t="shared" si="6"/>
        <v>518</v>
      </c>
      <c r="Z37" s="68">
        <f t="shared" si="6"/>
        <v>0</v>
      </c>
    </row>
    <row r="38" spans="1:26" ht="26.25" customHeight="1" thickBot="1" x14ac:dyDescent="0.25">
      <c r="A38" s="27" t="s">
        <v>34</v>
      </c>
      <c r="B38" s="60" t="s">
        <v>5</v>
      </c>
      <c r="C38" s="55"/>
      <c r="D38" s="68">
        <f>SUM(D39:D44)</f>
        <v>639</v>
      </c>
      <c r="E38" s="68">
        <f t="shared" ref="E38:Z38" si="7">SUM(E39:E44)</f>
        <v>213</v>
      </c>
      <c r="F38" s="68">
        <f t="shared" si="7"/>
        <v>426</v>
      </c>
      <c r="G38" s="68">
        <f t="shared" si="7"/>
        <v>392</v>
      </c>
      <c r="H38" s="68">
        <f t="shared" si="7"/>
        <v>34</v>
      </c>
      <c r="I38" s="68">
        <f t="shared" si="7"/>
        <v>0</v>
      </c>
      <c r="J38" s="68">
        <f t="shared" si="7"/>
        <v>0</v>
      </c>
      <c r="K38" s="68">
        <f t="shared" si="7"/>
        <v>0</v>
      </c>
      <c r="L38" s="68">
        <f t="shared" si="7"/>
        <v>0</v>
      </c>
      <c r="M38" s="68">
        <f t="shared" si="7"/>
        <v>0</v>
      </c>
      <c r="N38" s="68">
        <f t="shared" si="7"/>
        <v>0</v>
      </c>
      <c r="O38" s="68">
        <f t="shared" si="7"/>
        <v>16</v>
      </c>
      <c r="P38" s="68">
        <f t="shared" si="7"/>
        <v>0</v>
      </c>
      <c r="Q38" s="68">
        <f t="shared" si="7"/>
        <v>36</v>
      </c>
      <c r="R38" s="68">
        <f t="shared" si="7"/>
        <v>0</v>
      </c>
      <c r="S38" s="68">
        <f t="shared" si="7"/>
        <v>112</v>
      </c>
      <c r="T38" s="68">
        <f t="shared" si="7"/>
        <v>0</v>
      </c>
      <c r="U38" s="68">
        <f t="shared" si="7"/>
        <v>126</v>
      </c>
      <c r="V38" s="68">
        <f t="shared" si="7"/>
        <v>0</v>
      </c>
      <c r="W38" s="68">
        <f t="shared" si="7"/>
        <v>64</v>
      </c>
      <c r="X38" s="68">
        <f t="shared" si="7"/>
        <v>0</v>
      </c>
      <c r="Y38" s="68">
        <f t="shared" si="7"/>
        <v>72</v>
      </c>
      <c r="Z38" s="68">
        <f t="shared" si="7"/>
        <v>0</v>
      </c>
    </row>
    <row r="39" spans="1:26" ht="9.75" customHeight="1" x14ac:dyDescent="0.2">
      <c r="A39" s="33" t="s">
        <v>127</v>
      </c>
      <c r="B39" s="61" t="s">
        <v>6</v>
      </c>
      <c r="C39" s="51" t="s">
        <v>164</v>
      </c>
      <c r="D39" s="44">
        <v>180</v>
      </c>
      <c r="E39" s="45">
        <v>60</v>
      </c>
      <c r="F39" s="46">
        <v>120</v>
      </c>
      <c r="G39" s="142">
        <v>120</v>
      </c>
      <c r="H39" s="164"/>
      <c r="I39" s="160"/>
      <c r="J39" s="18"/>
      <c r="K39" s="47"/>
      <c r="L39" s="8"/>
      <c r="M39" s="108"/>
      <c r="N39" s="121"/>
      <c r="O39" s="296">
        <v>16</v>
      </c>
      <c r="P39" s="108"/>
      <c r="Q39" s="307">
        <v>36</v>
      </c>
      <c r="R39" s="119"/>
      <c r="S39" s="174">
        <v>32</v>
      </c>
      <c r="T39" s="108"/>
      <c r="U39" s="158">
        <v>36</v>
      </c>
      <c r="V39" s="121"/>
      <c r="W39" s="122"/>
      <c r="X39" s="108"/>
      <c r="Y39" s="108"/>
      <c r="Z39" s="18"/>
    </row>
    <row r="40" spans="1:26" ht="22.5" customHeight="1" x14ac:dyDescent="0.2">
      <c r="A40" s="34" t="s">
        <v>131</v>
      </c>
      <c r="B40" s="41" t="s">
        <v>80</v>
      </c>
      <c r="C40" s="51" t="s">
        <v>143</v>
      </c>
      <c r="D40" s="69">
        <v>150</v>
      </c>
      <c r="E40" s="45">
        <v>50</v>
      </c>
      <c r="F40" s="46">
        <v>100</v>
      </c>
      <c r="G40" s="142">
        <v>100</v>
      </c>
      <c r="H40" s="165"/>
      <c r="I40" s="161"/>
      <c r="J40" s="20"/>
      <c r="K40" s="48"/>
      <c r="L40" s="9"/>
      <c r="M40" s="109"/>
      <c r="N40" s="113"/>
      <c r="O40" s="110"/>
      <c r="P40" s="109"/>
      <c r="Q40" s="109"/>
      <c r="R40" s="111"/>
      <c r="S40" s="112">
        <v>32</v>
      </c>
      <c r="T40" s="109"/>
      <c r="U40" s="300">
        <v>36</v>
      </c>
      <c r="V40" s="113"/>
      <c r="W40" s="159">
        <v>32</v>
      </c>
      <c r="X40" s="109"/>
      <c r="Y40" s="109"/>
      <c r="Z40" s="20"/>
    </row>
    <row r="41" spans="1:26" ht="22.5" customHeight="1" x14ac:dyDescent="0.2">
      <c r="A41" s="34" t="s">
        <v>128</v>
      </c>
      <c r="B41" s="41" t="s">
        <v>81</v>
      </c>
      <c r="C41" s="52" t="s">
        <v>72</v>
      </c>
      <c r="D41" s="69">
        <v>93</v>
      </c>
      <c r="E41" s="45">
        <v>31</v>
      </c>
      <c r="F41" s="46">
        <v>62</v>
      </c>
      <c r="G41" s="142">
        <v>62</v>
      </c>
      <c r="H41" s="165"/>
      <c r="I41" s="161"/>
      <c r="J41" s="20"/>
      <c r="K41" s="48"/>
      <c r="L41" s="9"/>
      <c r="M41" s="109"/>
      <c r="N41" s="113"/>
      <c r="O41" s="110"/>
      <c r="P41" s="109"/>
      <c r="Q41" s="109"/>
      <c r="R41" s="111"/>
      <c r="S41" s="112"/>
      <c r="T41" s="109"/>
      <c r="U41" s="109"/>
      <c r="V41" s="113"/>
      <c r="W41" s="291">
        <v>32</v>
      </c>
      <c r="X41" s="109"/>
      <c r="Y41" s="290">
        <v>30</v>
      </c>
      <c r="Z41" s="20"/>
    </row>
    <row r="42" spans="1:26" ht="15.75" customHeight="1" x14ac:dyDescent="0.2">
      <c r="A42" s="34" t="s">
        <v>130</v>
      </c>
      <c r="B42" s="41" t="s">
        <v>1</v>
      </c>
      <c r="C42" s="51" t="s">
        <v>141</v>
      </c>
      <c r="D42" s="69">
        <v>51</v>
      </c>
      <c r="E42" s="45">
        <v>17</v>
      </c>
      <c r="F42" s="46">
        <f>SUM(K42:Z42)</f>
        <v>34</v>
      </c>
      <c r="G42" s="142"/>
      <c r="H42" s="165">
        <v>34</v>
      </c>
      <c r="I42" s="161"/>
      <c r="J42" s="20"/>
      <c r="K42" s="48"/>
      <c r="L42" s="9"/>
      <c r="M42" s="109"/>
      <c r="N42" s="113"/>
      <c r="O42" s="110"/>
      <c r="P42" s="109"/>
      <c r="Q42" s="109"/>
      <c r="R42" s="111"/>
      <c r="S42" s="292">
        <v>16</v>
      </c>
      <c r="T42" s="109"/>
      <c r="U42" s="293">
        <v>18</v>
      </c>
      <c r="V42" s="113"/>
      <c r="W42" s="110"/>
      <c r="X42" s="109"/>
      <c r="Y42" s="109"/>
      <c r="Z42" s="20"/>
    </row>
    <row r="43" spans="1:26" ht="14.25" customHeight="1" x14ac:dyDescent="0.2">
      <c r="A43" s="35" t="s">
        <v>129</v>
      </c>
      <c r="B43" s="62" t="s">
        <v>82</v>
      </c>
      <c r="C43" s="51" t="s">
        <v>73</v>
      </c>
      <c r="D43" s="70">
        <v>63</v>
      </c>
      <c r="E43" s="74">
        <v>21</v>
      </c>
      <c r="F43" s="46">
        <v>42</v>
      </c>
      <c r="G43" s="145">
        <v>42</v>
      </c>
      <c r="H43" s="166"/>
      <c r="I43" s="162"/>
      <c r="J43" s="21"/>
      <c r="K43" s="49"/>
      <c r="L43" s="10"/>
      <c r="M43" s="114"/>
      <c r="N43" s="117"/>
      <c r="O43" s="118"/>
      <c r="P43" s="114"/>
      <c r="Q43" s="114"/>
      <c r="R43" s="115"/>
      <c r="S43" s="116"/>
      <c r="T43" s="114"/>
      <c r="U43" s="114"/>
      <c r="V43" s="117"/>
      <c r="W43" s="118"/>
      <c r="X43" s="114"/>
      <c r="Y43" s="295">
        <v>42</v>
      </c>
      <c r="Z43" s="308"/>
    </row>
    <row r="44" spans="1:26" ht="13.5" customHeight="1" thickBot="1" x14ac:dyDescent="0.25">
      <c r="A44" s="35" t="s">
        <v>129</v>
      </c>
      <c r="B44" s="62" t="s">
        <v>7</v>
      </c>
      <c r="C44" s="51" t="s">
        <v>72</v>
      </c>
      <c r="D44" s="70">
        <v>102</v>
      </c>
      <c r="E44" s="76">
        <v>34</v>
      </c>
      <c r="F44" s="46">
        <f>SUM(K44:Z44)</f>
        <v>68</v>
      </c>
      <c r="G44" s="143">
        <v>68</v>
      </c>
      <c r="H44" s="166"/>
      <c r="I44" s="162"/>
      <c r="J44" s="21"/>
      <c r="K44" s="49"/>
      <c r="L44" s="10"/>
      <c r="M44" s="114"/>
      <c r="N44" s="117"/>
      <c r="O44" s="118"/>
      <c r="P44" s="114"/>
      <c r="Q44" s="114"/>
      <c r="R44" s="115"/>
      <c r="S44" s="294">
        <v>32</v>
      </c>
      <c r="T44" s="114"/>
      <c r="U44" s="295">
        <v>36</v>
      </c>
      <c r="V44" s="117"/>
      <c r="W44" s="118"/>
      <c r="X44" s="114"/>
      <c r="Y44" s="114"/>
      <c r="Z44" s="21"/>
    </row>
    <row r="45" spans="1:26" ht="19.5" customHeight="1" thickBot="1" x14ac:dyDescent="0.25">
      <c r="A45" s="38" t="s">
        <v>35</v>
      </c>
      <c r="B45" s="60" t="s">
        <v>36</v>
      </c>
      <c r="C45" s="53"/>
      <c r="D45" s="68">
        <f>D46+D65+D73+D81</f>
        <v>3369</v>
      </c>
      <c r="E45" s="68">
        <f t="shared" ref="E45:Z45" si="8">E46+E65+E73+E81</f>
        <v>1123</v>
      </c>
      <c r="F45" s="68">
        <f t="shared" si="8"/>
        <v>2246</v>
      </c>
      <c r="G45" s="68">
        <f t="shared" si="8"/>
        <v>1592</v>
      </c>
      <c r="H45" s="68">
        <f t="shared" si="8"/>
        <v>654</v>
      </c>
      <c r="I45" s="68">
        <f t="shared" si="8"/>
        <v>0</v>
      </c>
      <c r="J45" s="68">
        <f t="shared" si="8"/>
        <v>0</v>
      </c>
      <c r="K45" s="68">
        <f t="shared" si="8"/>
        <v>0</v>
      </c>
      <c r="L45" s="68">
        <f t="shared" si="8"/>
        <v>0</v>
      </c>
      <c r="M45" s="68">
        <f t="shared" si="8"/>
        <v>65</v>
      </c>
      <c r="N45" s="68">
        <f t="shared" si="8"/>
        <v>0</v>
      </c>
      <c r="O45" s="68">
        <f t="shared" si="8"/>
        <v>288</v>
      </c>
      <c r="P45" s="68">
        <f t="shared" si="8"/>
        <v>0</v>
      </c>
      <c r="Q45" s="68">
        <f t="shared" si="8"/>
        <v>399</v>
      </c>
      <c r="R45" s="68">
        <f t="shared" si="8"/>
        <v>0</v>
      </c>
      <c r="S45" s="68">
        <f t="shared" si="8"/>
        <v>214</v>
      </c>
      <c r="T45" s="68">
        <f t="shared" si="8"/>
        <v>0</v>
      </c>
      <c r="U45" s="68">
        <f t="shared" si="8"/>
        <v>450</v>
      </c>
      <c r="V45" s="68">
        <f t="shared" si="8"/>
        <v>0</v>
      </c>
      <c r="W45" s="68">
        <f t="shared" si="8"/>
        <v>384</v>
      </c>
      <c r="X45" s="68">
        <f t="shared" si="8"/>
        <v>0</v>
      </c>
      <c r="Y45" s="68">
        <f t="shared" si="8"/>
        <v>446</v>
      </c>
      <c r="Z45" s="68">
        <f t="shared" si="8"/>
        <v>0</v>
      </c>
    </row>
    <row r="46" spans="1:26" ht="20.25" customHeight="1" thickBot="1" x14ac:dyDescent="0.25">
      <c r="A46" s="39" t="s">
        <v>37</v>
      </c>
      <c r="B46" s="63" t="s">
        <v>76</v>
      </c>
      <c r="C46" s="102" t="s">
        <v>75</v>
      </c>
      <c r="D46" s="71">
        <f>D47+D52+D56+D59</f>
        <v>1758</v>
      </c>
      <c r="E46" s="71">
        <f t="shared" ref="E46:Z46" si="9">E47+E52+E56+E59</f>
        <v>586</v>
      </c>
      <c r="F46" s="71">
        <f t="shared" si="9"/>
        <v>1172</v>
      </c>
      <c r="G46" s="71">
        <f t="shared" si="9"/>
        <v>886</v>
      </c>
      <c r="H46" s="71">
        <f t="shared" si="9"/>
        <v>286</v>
      </c>
      <c r="I46" s="71">
        <f t="shared" si="9"/>
        <v>0</v>
      </c>
      <c r="J46" s="71">
        <f t="shared" si="9"/>
        <v>0</v>
      </c>
      <c r="K46" s="71">
        <f t="shared" si="9"/>
        <v>0</v>
      </c>
      <c r="L46" s="71">
        <f t="shared" si="9"/>
        <v>0</v>
      </c>
      <c r="M46" s="71">
        <f t="shared" si="9"/>
        <v>65</v>
      </c>
      <c r="N46" s="71">
        <f t="shared" si="9"/>
        <v>0</v>
      </c>
      <c r="O46" s="71">
        <f t="shared" si="9"/>
        <v>256</v>
      </c>
      <c r="P46" s="71">
        <f t="shared" si="9"/>
        <v>0</v>
      </c>
      <c r="Q46" s="71">
        <f t="shared" si="9"/>
        <v>363</v>
      </c>
      <c r="R46" s="71">
        <f t="shared" si="9"/>
        <v>0</v>
      </c>
      <c r="S46" s="71">
        <f t="shared" si="9"/>
        <v>134</v>
      </c>
      <c r="T46" s="71">
        <f t="shared" si="9"/>
        <v>0</v>
      </c>
      <c r="U46" s="71">
        <f t="shared" si="9"/>
        <v>198</v>
      </c>
      <c r="V46" s="71">
        <f t="shared" si="9"/>
        <v>0</v>
      </c>
      <c r="W46" s="71">
        <f t="shared" si="9"/>
        <v>96</v>
      </c>
      <c r="X46" s="71">
        <f t="shared" si="9"/>
        <v>0</v>
      </c>
      <c r="Y46" s="71">
        <f t="shared" si="9"/>
        <v>60</v>
      </c>
      <c r="Z46" s="71">
        <f t="shared" si="9"/>
        <v>0</v>
      </c>
    </row>
    <row r="47" spans="1:26" s="43" customFormat="1" ht="12" customHeight="1" x14ac:dyDescent="0.2">
      <c r="A47" s="36" t="s">
        <v>38</v>
      </c>
      <c r="B47" s="197" t="s">
        <v>83</v>
      </c>
      <c r="C47" s="196" t="s">
        <v>180</v>
      </c>
      <c r="D47" s="372">
        <f>SUM(D48:D51)</f>
        <v>616.5</v>
      </c>
      <c r="E47" s="372">
        <f t="shared" ref="E47:Z47" si="10">SUM(E48:E51)</f>
        <v>205.5</v>
      </c>
      <c r="F47" s="372">
        <f t="shared" si="10"/>
        <v>411</v>
      </c>
      <c r="G47" s="372">
        <f t="shared" si="10"/>
        <v>341</v>
      </c>
      <c r="H47" s="372">
        <f t="shared" si="10"/>
        <v>70</v>
      </c>
      <c r="I47" s="372">
        <f t="shared" si="10"/>
        <v>0</v>
      </c>
      <c r="J47" s="372">
        <f t="shared" si="10"/>
        <v>0</v>
      </c>
      <c r="K47" s="372">
        <f t="shared" si="10"/>
        <v>0</v>
      </c>
      <c r="L47" s="372">
        <f t="shared" si="10"/>
        <v>0</v>
      </c>
      <c r="M47" s="372">
        <f t="shared" si="10"/>
        <v>43</v>
      </c>
      <c r="N47" s="372">
        <f t="shared" si="10"/>
        <v>0</v>
      </c>
      <c r="O47" s="372">
        <f t="shared" si="10"/>
        <v>112</v>
      </c>
      <c r="P47" s="372">
        <f t="shared" si="10"/>
        <v>0</v>
      </c>
      <c r="Q47" s="372">
        <f t="shared" si="10"/>
        <v>108</v>
      </c>
      <c r="R47" s="372">
        <f t="shared" si="10"/>
        <v>0</v>
      </c>
      <c r="S47" s="372">
        <f t="shared" si="10"/>
        <v>16</v>
      </c>
      <c r="T47" s="372">
        <f t="shared" si="10"/>
        <v>0</v>
      </c>
      <c r="U47" s="372">
        <f t="shared" si="10"/>
        <v>54</v>
      </c>
      <c r="V47" s="372">
        <f t="shared" si="10"/>
        <v>0</v>
      </c>
      <c r="W47" s="372">
        <f t="shared" si="10"/>
        <v>48</v>
      </c>
      <c r="X47" s="372">
        <f t="shared" si="10"/>
        <v>0</v>
      </c>
      <c r="Y47" s="372">
        <f t="shared" si="10"/>
        <v>30</v>
      </c>
      <c r="Z47" s="372">
        <f t="shared" si="10"/>
        <v>0</v>
      </c>
    </row>
    <row r="48" spans="1:26" s="43" customFormat="1" ht="12" customHeight="1" x14ac:dyDescent="0.2">
      <c r="A48" s="34"/>
      <c r="B48" s="41" t="s">
        <v>83</v>
      </c>
      <c r="C48" s="173" t="s">
        <v>165</v>
      </c>
      <c r="D48" s="172">
        <v>405</v>
      </c>
      <c r="E48" s="45">
        <v>135</v>
      </c>
      <c r="F48" s="46">
        <v>270</v>
      </c>
      <c r="G48" s="142">
        <v>200</v>
      </c>
      <c r="H48" s="165">
        <v>70</v>
      </c>
      <c r="I48" s="161"/>
      <c r="J48" s="20"/>
      <c r="K48" s="48"/>
      <c r="L48" s="9"/>
      <c r="M48" s="9">
        <v>22</v>
      </c>
      <c r="N48" s="111"/>
      <c r="O48" s="303">
        <v>64</v>
      </c>
      <c r="P48" s="109"/>
      <c r="Q48" s="300">
        <v>36</v>
      </c>
      <c r="R48" s="113"/>
      <c r="S48" s="320">
        <v>16</v>
      </c>
      <c r="T48" s="109"/>
      <c r="U48" s="300">
        <v>54</v>
      </c>
      <c r="V48" s="111"/>
      <c r="W48" s="112">
        <v>48</v>
      </c>
      <c r="X48" s="109"/>
      <c r="Y48" s="170">
        <v>30</v>
      </c>
      <c r="Z48" s="20"/>
    </row>
    <row r="49" spans="1:26" s="1" customFormat="1" ht="18.75" customHeight="1" x14ac:dyDescent="0.2">
      <c r="A49" s="34"/>
      <c r="B49" s="41" t="s">
        <v>84</v>
      </c>
      <c r="C49" s="289" t="s">
        <v>202</v>
      </c>
      <c r="D49" s="172">
        <v>55.5</v>
      </c>
      <c r="E49" s="45">
        <v>18.5</v>
      </c>
      <c r="F49" s="46">
        <v>37</v>
      </c>
      <c r="G49" s="142">
        <v>37</v>
      </c>
      <c r="H49" s="165"/>
      <c r="I49" s="161"/>
      <c r="J49" s="20"/>
      <c r="K49" s="48"/>
      <c r="L49" s="9"/>
      <c r="M49" s="9">
        <v>21</v>
      </c>
      <c r="N49" s="111"/>
      <c r="O49" s="354">
        <v>16</v>
      </c>
      <c r="P49" s="109"/>
      <c r="Q49" s="109"/>
      <c r="R49" s="113"/>
      <c r="S49" s="110"/>
      <c r="T49" s="109"/>
      <c r="U49" s="109"/>
      <c r="V49" s="111"/>
      <c r="W49" s="112"/>
      <c r="X49" s="109"/>
      <c r="Y49" s="109"/>
      <c r="Z49" s="20"/>
    </row>
    <row r="50" spans="1:26" s="4" customFormat="1" ht="15.75" customHeight="1" x14ac:dyDescent="0.2">
      <c r="A50" s="34"/>
      <c r="B50" s="41" t="s">
        <v>85</v>
      </c>
      <c r="C50" s="173" t="s">
        <v>72</v>
      </c>
      <c r="D50" s="172">
        <v>102</v>
      </c>
      <c r="E50" s="45">
        <v>34</v>
      </c>
      <c r="F50" s="46">
        <v>68</v>
      </c>
      <c r="G50" s="142">
        <v>68</v>
      </c>
      <c r="H50" s="165"/>
      <c r="I50" s="161"/>
      <c r="J50" s="20"/>
      <c r="K50" s="48"/>
      <c r="L50" s="9"/>
      <c r="M50" s="9"/>
      <c r="N50" s="111"/>
      <c r="O50" s="112">
        <v>32</v>
      </c>
      <c r="P50" s="109"/>
      <c r="Q50" s="242">
        <v>36</v>
      </c>
      <c r="R50" s="113"/>
      <c r="S50" s="110"/>
      <c r="T50" s="109"/>
      <c r="U50" s="109"/>
      <c r="V50" s="111"/>
      <c r="W50" s="112"/>
      <c r="X50" s="109"/>
      <c r="Y50" s="109"/>
      <c r="Z50" s="20"/>
    </row>
    <row r="51" spans="1:26" ht="14.25" customHeight="1" thickBot="1" x14ac:dyDescent="0.25">
      <c r="A51" s="34"/>
      <c r="B51" s="41" t="s">
        <v>86</v>
      </c>
      <c r="C51" s="173" t="s">
        <v>73</v>
      </c>
      <c r="D51" s="172">
        <v>54</v>
      </c>
      <c r="E51" s="45">
        <v>18</v>
      </c>
      <c r="F51" s="46">
        <v>36</v>
      </c>
      <c r="G51" s="142">
        <v>36</v>
      </c>
      <c r="H51" s="165"/>
      <c r="I51" s="161"/>
      <c r="J51" s="20"/>
      <c r="K51" s="48"/>
      <c r="L51" s="9"/>
      <c r="M51" s="9"/>
      <c r="N51" s="111"/>
      <c r="O51" s="112"/>
      <c r="P51" s="109"/>
      <c r="Q51" s="290">
        <v>36</v>
      </c>
      <c r="R51" s="113"/>
      <c r="S51" s="110"/>
      <c r="T51" s="109"/>
      <c r="U51" s="109"/>
      <c r="V51" s="111"/>
      <c r="W51" s="112"/>
      <c r="X51" s="109"/>
      <c r="Y51" s="109"/>
      <c r="Z51" s="20"/>
    </row>
    <row r="52" spans="1:26" ht="17.25" customHeight="1" thickBot="1" x14ac:dyDescent="0.25">
      <c r="A52" s="40" t="s">
        <v>89</v>
      </c>
      <c r="B52" s="64" t="s">
        <v>87</v>
      </c>
      <c r="C52" s="100" t="s">
        <v>182</v>
      </c>
      <c r="D52" s="371">
        <f>SUM(D53:D55)</f>
        <v>619.5</v>
      </c>
      <c r="E52" s="371">
        <f t="shared" ref="E52:Z52" si="11">SUM(E53:E55)</f>
        <v>206.5</v>
      </c>
      <c r="F52" s="371">
        <f t="shared" si="11"/>
        <v>413</v>
      </c>
      <c r="G52" s="371">
        <f t="shared" si="11"/>
        <v>301</v>
      </c>
      <c r="H52" s="371">
        <f t="shared" si="11"/>
        <v>112</v>
      </c>
      <c r="I52" s="371">
        <f t="shared" si="11"/>
        <v>0</v>
      </c>
      <c r="J52" s="371">
        <f t="shared" si="11"/>
        <v>0</v>
      </c>
      <c r="K52" s="371">
        <f t="shared" si="11"/>
        <v>0</v>
      </c>
      <c r="L52" s="371">
        <f t="shared" si="11"/>
        <v>0</v>
      </c>
      <c r="M52" s="371">
        <f t="shared" si="11"/>
        <v>22</v>
      </c>
      <c r="N52" s="371">
        <f t="shared" si="11"/>
        <v>0</v>
      </c>
      <c r="O52" s="371">
        <f t="shared" si="11"/>
        <v>112</v>
      </c>
      <c r="P52" s="371">
        <f t="shared" si="11"/>
        <v>0</v>
      </c>
      <c r="Q52" s="371">
        <f t="shared" si="11"/>
        <v>93</v>
      </c>
      <c r="R52" s="371">
        <f t="shared" si="11"/>
        <v>0</v>
      </c>
      <c r="S52" s="371">
        <f t="shared" si="11"/>
        <v>54</v>
      </c>
      <c r="T52" s="371">
        <f t="shared" si="11"/>
        <v>0</v>
      </c>
      <c r="U52" s="371">
        <f t="shared" si="11"/>
        <v>54</v>
      </c>
      <c r="V52" s="371">
        <f t="shared" si="11"/>
        <v>0</v>
      </c>
      <c r="W52" s="371">
        <f t="shared" si="11"/>
        <v>48</v>
      </c>
      <c r="X52" s="371">
        <f t="shared" si="11"/>
        <v>0</v>
      </c>
      <c r="Y52" s="371">
        <f t="shared" si="11"/>
        <v>30</v>
      </c>
      <c r="Z52" s="371">
        <f t="shared" si="11"/>
        <v>0</v>
      </c>
    </row>
    <row r="53" spans="1:26" ht="13.5" customHeight="1" x14ac:dyDescent="0.2">
      <c r="A53" s="95"/>
      <c r="B53" s="65" t="s">
        <v>87</v>
      </c>
      <c r="C53" s="56" t="s">
        <v>201</v>
      </c>
      <c r="D53" s="72">
        <v>442.5</v>
      </c>
      <c r="E53" s="78">
        <v>147.5</v>
      </c>
      <c r="F53" s="80">
        <v>295</v>
      </c>
      <c r="G53" s="144">
        <v>217</v>
      </c>
      <c r="H53" s="167">
        <v>78</v>
      </c>
      <c r="I53" s="160"/>
      <c r="J53" s="124"/>
      <c r="K53" s="125"/>
      <c r="L53" s="126"/>
      <c r="M53" s="126">
        <v>22</v>
      </c>
      <c r="N53" s="124"/>
      <c r="O53" s="319">
        <v>64</v>
      </c>
      <c r="P53" s="108"/>
      <c r="Q53" s="307">
        <v>39</v>
      </c>
      <c r="R53" s="119"/>
      <c r="S53" s="324">
        <v>38</v>
      </c>
      <c r="T53" s="108"/>
      <c r="U53" s="11">
        <v>54</v>
      </c>
      <c r="V53" s="121"/>
      <c r="W53" s="122">
        <v>48</v>
      </c>
      <c r="X53" s="108"/>
      <c r="Y53" s="158">
        <v>30</v>
      </c>
      <c r="Z53" s="18"/>
    </row>
    <row r="54" spans="1:26" ht="17.25" customHeight="1" x14ac:dyDescent="0.2">
      <c r="A54" s="37"/>
      <c r="B54" s="62" t="s">
        <v>158</v>
      </c>
      <c r="C54" s="98" t="s">
        <v>145</v>
      </c>
      <c r="D54" s="96">
        <v>126</v>
      </c>
      <c r="E54" s="76">
        <v>42</v>
      </c>
      <c r="F54" s="97">
        <v>84</v>
      </c>
      <c r="G54" s="143">
        <v>84</v>
      </c>
      <c r="H54" s="168"/>
      <c r="I54" s="163"/>
      <c r="J54" s="123"/>
      <c r="K54" s="118"/>
      <c r="L54" s="114"/>
      <c r="M54" s="114"/>
      <c r="N54" s="117"/>
      <c r="O54" s="110">
        <v>32</v>
      </c>
      <c r="P54" s="109"/>
      <c r="Q54" s="305">
        <v>36</v>
      </c>
      <c r="R54" s="111"/>
      <c r="S54" s="292">
        <v>16</v>
      </c>
      <c r="T54" s="109"/>
      <c r="U54" s="109"/>
      <c r="V54" s="113"/>
      <c r="W54" s="110"/>
      <c r="X54" s="109"/>
      <c r="Y54" s="109"/>
      <c r="Z54" s="24"/>
    </row>
    <row r="55" spans="1:26" ht="23.25" customHeight="1" thickBot="1" x14ac:dyDescent="0.25">
      <c r="A55" s="99"/>
      <c r="B55" s="41" t="s">
        <v>88</v>
      </c>
      <c r="C55" s="84" t="s">
        <v>181</v>
      </c>
      <c r="D55" s="74">
        <v>51</v>
      </c>
      <c r="E55" s="74">
        <v>17</v>
      </c>
      <c r="F55" s="69">
        <v>34</v>
      </c>
      <c r="G55" s="145"/>
      <c r="H55" s="169">
        <v>34</v>
      </c>
      <c r="I55" s="161"/>
      <c r="J55" s="127"/>
      <c r="K55" s="112"/>
      <c r="L55" s="128"/>
      <c r="M55" s="111"/>
      <c r="N55" s="113"/>
      <c r="O55" s="323">
        <v>16</v>
      </c>
      <c r="P55" s="114"/>
      <c r="Q55" s="114">
        <v>18</v>
      </c>
      <c r="R55" s="115"/>
      <c r="S55" s="116"/>
      <c r="T55" s="114"/>
      <c r="U55" s="114"/>
      <c r="V55" s="117"/>
      <c r="W55" s="118"/>
      <c r="X55" s="114"/>
      <c r="Y55" s="114"/>
      <c r="Z55" s="25"/>
    </row>
    <row r="56" spans="1:26" ht="24.75" customHeight="1" thickBot="1" x14ac:dyDescent="0.25">
      <c r="A56" s="13" t="s">
        <v>90</v>
      </c>
      <c r="B56" s="325" t="s">
        <v>91</v>
      </c>
      <c r="C56" s="101" t="s">
        <v>179</v>
      </c>
      <c r="D56" s="370">
        <f>SUM(D57:D58)</f>
        <v>312</v>
      </c>
      <c r="E56" s="370">
        <f t="shared" ref="E56:Z56" si="12">SUM(E57:E58)</f>
        <v>104</v>
      </c>
      <c r="F56" s="370">
        <f t="shared" si="12"/>
        <v>208</v>
      </c>
      <c r="G56" s="370">
        <f t="shared" si="12"/>
        <v>104</v>
      </c>
      <c r="H56" s="370">
        <f t="shared" si="12"/>
        <v>104</v>
      </c>
      <c r="I56" s="370">
        <f t="shared" si="12"/>
        <v>0</v>
      </c>
      <c r="J56" s="370">
        <f t="shared" si="12"/>
        <v>0</v>
      </c>
      <c r="K56" s="370">
        <f t="shared" si="12"/>
        <v>0</v>
      </c>
      <c r="L56" s="370">
        <f t="shared" si="12"/>
        <v>0</v>
      </c>
      <c r="M56" s="370">
        <f t="shared" si="12"/>
        <v>0</v>
      </c>
      <c r="N56" s="370">
        <f t="shared" si="12"/>
        <v>0</v>
      </c>
      <c r="O56" s="370">
        <f t="shared" si="12"/>
        <v>32</v>
      </c>
      <c r="P56" s="370">
        <f t="shared" si="12"/>
        <v>0</v>
      </c>
      <c r="Q56" s="370">
        <f t="shared" si="12"/>
        <v>90</v>
      </c>
      <c r="R56" s="370">
        <f t="shared" si="12"/>
        <v>0</v>
      </c>
      <c r="S56" s="370">
        <f t="shared" si="12"/>
        <v>32</v>
      </c>
      <c r="T56" s="370">
        <f t="shared" si="12"/>
        <v>0</v>
      </c>
      <c r="U56" s="370">
        <f t="shared" si="12"/>
        <v>54</v>
      </c>
      <c r="V56" s="370">
        <f t="shared" si="12"/>
        <v>0</v>
      </c>
      <c r="W56" s="370">
        <f t="shared" si="12"/>
        <v>0</v>
      </c>
      <c r="X56" s="370">
        <f t="shared" si="12"/>
        <v>0</v>
      </c>
      <c r="Y56" s="370">
        <f t="shared" si="12"/>
        <v>0</v>
      </c>
      <c r="Z56" s="370">
        <f t="shared" si="12"/>
        <v>0</v>
      </c>
    </row>
    <row r="57" spans="1:26" ht="24.75" customHeight="1" x14ac:dyDescent="0.2">
      <c r="A57" s="33"/>
      <c r="B57" s="66" t="s">
        <v>92</v>
      </c>
      <c r="C57" s="83" t="s">
        <v>139</v>
      </c>
      <c r="D57" s="73">
        <v>105</v>
      </c>
      <c r="E57" s="77">
        <v>35</v>
      </c>
      <c r="F57" s="46">
        <v>70</v>
      </c>
      <c r="G57" s="142">
        <v>35</v>
      </c>
      <c r="H57" s="164">
        <v>35</v>
      </c>
      <c r="I57" s="160"/>
      <c r="J57" s="121"/>
      <c r="K57" s="122"/>
      <c r="L57" s="108"/>
      <c r="M57" s="108"/>
      <c r="N57" s="121"/>
      <c r="O57" s="296">
        <v>16</v>
      </c>
      <c r="P57" s="108"/>
      <c r="Q57" s="304">
        <v>54</v>
      </c>
      <c r="R57" s="119"/>
      <c r="S57" s="120"/>
      <c r="T57" s="108"/>
      <c r="U57" s="108"/>
      <c r="V57" s="121"/>
      <c r="W57" s="122"/>
      <c r="X57" s="108"/>
      <c r="Y57" s="108"/>
      <c r="Z57" s="23"/>
    </row>
    <row r="58" spans="1:26" ht="15.75" customHeight="1" thickBot="1" x14ac:dyDescent="0.25">
      <c r="A58" s="37"/>
      <c r="B58" s="225" t="s">
        <v>137</v>
      </c>
      <c r="C58" s="226" t="s">
        <v>144</v>
      </c>
      <c r="D58" s="227">
        <v>207</v>
      </c>
      <c r="E58" s="79">
        <v>69</v>
      </c>
      <c r="F58" s="97">
        <v>138</v>
      </c>
      <c r="G58" s="143">
        <v>69</v>
      </c>
      <c r="H58" s="166">
        <v>69</v>
      </c>
      <c r="I58" s="162"/>
      <c r="J58" s="117"/>
      <c r="K58" s="118"/>
      <c r="L58" s="114"/>
      <c r="M58" s="114"/>
      <c r="N58" s="117"/>
      <c r="O58" s="118">
        <v>16</v>
      </c>
      <c r="P58" s="114"/>
      <c r="Q58" s="297">
        <v>36</v>
      </c>
      <c r="R58" s="115"/>
      <c r="S58" s="116">
        <v>32</v>
      </c>
      <c r="T58" s="114"/>
      <c r="U58" s="229">
        <v>54</v>
      </c>
      <c r="V58" s="117"/>
      <c r="W58" s="118"/>
      <c r="X58" s="114"/>
      <c r="Y58" s="114"/>
      <c r="Z58" s="25"/>
    </row>
    <row r="59" spans="1:26" ht="27" customHeight="1" thickBot="1" x14ac:dyDescent="0.25">
      <c r="A59" s="13" t="s">
        <v>96</v>
      </c>
      <c r="B59" s="325" t="s">
        <v>93</v>
      </c>
      <c r="C59" s="230" t="s">
        <v>178</v>
      </c>
      <c r="D59" s="369">
        <f>SUM(D60:D61)</f>
        <v>210</v>
      </c>
      <c r="E59" s="369">
        <f t="shared" ref="E59:Z59" si="13">SUM(E60:E61)</f>
        <v>70</v>
      </c>
      <c r="F59" s="369">
        <f t="shared" si="13"/>
        <v>140</v>
      </c>
      <c r="G59" s="369">
        <f t="shared" si="13"/>
        <v>140</v>
      </c>
      <c r="H59" s="369">
        <f t="shared" si="13"/>
        <v>0</v>
      </c>
      <c r="I59" s="369">
        <f t="shared" si="13"/>
        <v>0</v>
      </c>
      <c r="J59" s="369">
        <f t="shared" si="13"/>
        <v>0</v>
      </c>
      <c r="K59" s="369">
        <f t="shared" si="13"/>
        <v>0</v>
      </c>
      <c r="L59" s="369">
        <f t="shared" si="13"/>
        <v>0</v>
      </c>
      <c r="M59" s="369">
        <f t="shared" si="13"/>
        <v>0</v>
      </c>
      <c r="N59" s="369">
        <f t="shared" si="13"/>
        <v>0</v>
      </c>
      <c r="O59" s="369">
        <f t="shared" si="13"/>
        <v>0</v>
      </c>
      <c r="P59" s="369">
        <f t="shared" si="13"/>
        <v>0</v>
      </c>
      <c r="Q59" s="369">
        <f t="shared" si="13"/>
        <v>72</v>
      </c>
      <c r="R59" s="369">
        <f t="shared" si="13"/>
        <v>0</v>
      </c>
      <c r="S59" s="369">
        <f t="shared" si="13"/>
        <v>32</v>
      </c>
      <c r="T59" s="369">
        <f t="shared" si="13"/>
        <v>0</v>
      </c>
      <c r="U59" s="369">
        <f t="shared" si="13"/>
        <v>36</v>
      </c>
      <c r="V59" s="369">
        <f t="shared" si="13"/>
        <v>0</v>
      </c>
      <c r="W59" s="369">
        <f t="shared" si="13"/>
        <v>0</v>
      </c>
      <c r="X59" s="369">
        <f t="shared" si="13"/>
        <v>0</v>
      </c>
      <c r="Y59" s="369">
        <f t="shared" si="13"/>
        <v>0</v>
      </c>
      <c r="Z59" s="369">
        <f t="shared" si="13"/>
        <v>0</v>
      </c>
    </row>
    <row r="60" spans="1:26" ht="12.75" customHeight="1" x14ac:dyDescent="0.2">
      <c r="A60" s="33"/>
      <c r="B60" s="66" t="s">
        <v>94</v>
      </c>
      <c r="C60" s="244" t="s">
        <v>166</v>
      </c>
      <c r="D60" s="73">
        <v>156</v>
      </c>
      <c r="E60" s="77">
        <v>52</v>
      </c>
      <c r="F60" s="46">
        <v>104</v>
      </c>
      <c r="G60" s="142">
        <v>104</v>
      </c>
      <c r="H60" s="164"/>
      <c r="I60" s="160"/>
      <c r="J60" s="121"/>
      <c r="K60" s="122"/>
      <c r="L60" s="108"/>
      <c r="M60" s="108"/>
      <c r="N60" s="119"/>
      <c r="O60" s="126"/>
      <c r="P60" s="108"/>
      <c r="Q60" s="108">
        <v>36</v>
      </c>
      <c r="R60" s="119"/>
      <c r="S60" s="324">
        <v>32</v>
      </c>
      <c r="T60" s="108"/>
      <c r="U60" s="304">
        <v>36</v>
      </c>
      <c r="V60" s="121"/>
      <c r="W60" s="122"/>
      <c r="X60" s="108"/>
      <c r="Y60" s="108"/>
      <c r="Z60" s="213"/>
    </row>
    <row r="61" spans="1:26" ht="12" customHeight="1" thickBot="1" x14ac:dyDescent="0.25">
      <c r="A61" s="37"/>
      <c r="B61" s="67" t="s">
        <v>95</v>
      </c>
      <c r="C61" s="211" t="s">
        <v>142</v>
      </c>
      <c r="D61" s="212">
        <v>54</v>
      </c>
      <c r="E61" s="79">
        <v>18</v>
      </c>
      <c r="F61" s="97">
        <v>36</v>
      </c>
      <c r="G61" s="143">
        <v>36</v>
      </c>
      <c r="H61" s="168"/>
      <c r="I61" s="163"/>
      <c r="J61" s="123"/>
      <c r="K61" s="207"/>
      <c r="L61" s="206"/>
      <c r="M61" s="206"/>
      <c r="N61" s="208"/>
      <c r="O61" s="187"/>
      <c r="P61" s="206"/>
      <c r="Q61" s="299">
        <v>36</v>
      </c>
      <c r="R61" s="208"/>
      <c r="S61" s="209"/>
      <c r="T61" s="206"/>
      <c r="U61" s="206"/>
      <c r="V61" s="123"/>
      <c r="W61" s="207"/>
      <c r="X61" s="206"/>
      <c r="Y61" s="206"/>
      <c r="Z61" s="213"/>
    </row>
    <row r="62" spans="1:26" ht="18" customHeight="1" thickBot="1" x14ac:dyDescent="0.25">
      <c r="A62" s="130" t="s">
        <v>70</v>
      </c>
      <c r="B62" s="146" t="s">
        <v>42</v>
      </c>
      <c r="C62" s="147" t="s">
        <v>176</v>
      </c>
      <c r="D62" s="148"/>
      <c r="E62" s="149"/>
      <c r="F62" s="150"/>
      <c r="G62" s="149"/>
      <c r="H62" s="155"/>
      <c r="I62" s="153"/>
      <c r="J62" s="151"/>
      <c r="K62" s="152"/>
      <c r="L62" s="153"/>
      <c r="M62" s="153">
        <v>36</v>
      </c>
      <c r="N62" s="154"/>
      <c r="O62" s="155"/>
      <c r="P62" s="153"/>
      <c r="Q62" s="353">
        <v>36</v>
      </c>
      <c r="R62" s="151"/>
      <c r="S62" s="155"/>
      <c r="T62" s="153"/>
      <c r="U62" s="153"/>
      <c r="V62" s="151"/>
      <c r="W62" s="152"/>
      <c r="X62" s="153"/>
      <c r="Y62" s="153"/>
      <c r="Z62" s="151"/>
    </row>
    <row r="63" spans="1:26" ht="26.25" customHeight="1" thickBot="1" x14ac:dyDescent="0.25">
      <c r="A63" s="130" t="s">
        <v>103</v>
      </c>
      <c r="B63" s="131" t="s">
        <v>192</v>
      </c>
      <c r="C63" s="132"/>
      <c r="D63" s="133"/>
      <c r="E63" s="134"/>
      <c r="F63" s="135"/>
      <c r="G63" s="134"/>
      <c r="H63" s="136"/>
      <c r="I63" s="199"/>
      <c r="J63" s="137"/>
      <c r="K63" s="138"/>
      <c r="L63" s="138"/>
      <c r="M63" s="138"/>
      <c r="N63" s="135"/>
      <c r="O63" s="136"/>
      <c r="P63" s="138"/>
      <c r="Q63" s="138">
        <v>144</v>
      </c>
      <c r="R63" s="135"/>
      <c r="S63" s="136"/>
      <c r="T63" s="138"/>
      <c r="U63" s="138"/>
      <c r="V63" s="140"/>
      <c r="W63" s="138"/>
      <c r="X63" s="138"/>
      <c r="Y63" s="138"/>
      <c r="Z63" s="139"/>
    </row>
    <row r="64" spans="1:26" ht="26.25" customHeight="1" thickBot="1" x14ac:dyDescent="0.25">
      <c r="A64" s="246" t="s">
        <v>194</v>
      </c>
      <c r="B64" s="247" t="s">
        <v>193</v>
      </c>
      <c r="C64" s="248"/>
      <c r="D64" s="133"/>
      <c r="E64" s="134"/>
      <c r="F64" s="135"/>
      <c r="G64" s="134"/>
      <c r="H64" s="136"/>
      <c r="I64" s="199"/>
      <c r="J64" s="137"/>
      <c r="K64" s="138"/>
      <c r="L64" s="138"/>
      <c r="M64" s="138"/>
      <c r="N64" s="135"/>
      <c r="O64" s="199"/>
      <c r="P64" s="138"/>
      <c r="Q64" s="138"/>
      <c r="R64" s="135"/>
      <c r="S64" s="136"/>
      <c r="T64" s="138"/>
      <c r="U64" s="138"/>
      <c r="V64" s="140"/>
      <c r="W64" s="138"/>
      <c r="X64" s="138"/>
      <c r="Y64" s="138">
        <v>72</v>
      </c>
      <c r="Z64" s="139"/>
    </row>
    <row r="65" spans="1:26" ht="24.75" customHeight="1" thickBot="1" x14ac:dyDescent="0.25">
      <c r="A65" s="363" t="s">
        <v>97</v>
      </c>
      <c r="B65" s="364" t="s">
        <v>98</v>
      </c>
      <c r="C65" s="365" t="s">
        <v>75</v>
      </c>
      <c r="D65" s="366">
        <f>D66</f>
        <v>535.5</v>
      </c>
      <c r="E65" s="366">
        <f t="shared" ref="E65:Z65" si="14">E66</f>
        <v>178.5</v>
      </c>
      <c r="F65" s="366">
        <f t="shared" si="14"/>
        <v>357</v>
      </c>
      <c r="G65" s="366">
        <f t="shared" si="14"/>
        <v>327</v>
      </c>
      <c r="H65" s="366">
        <f t="shared" si="14"/>
        <v>30</v>
      </c>
      <c r="I65" s="366">
        <f t="shared" si="14"/>
        <v>0</v>
      </c>
      <c r="J65" s="366">
        <f t="shared" si="14"/>
        <v>0</v>
      </c>
      <c r="K65" s="366">
        <f t="shared" si="14"/>
        <v>0</v>
      </c>
      <c r="L65" s="366">
        <f t="shared" si="14"/>
        <v>0</v>
      </c>
      <c r="M65" s="366">
        <f t="shared" si="14"/>
        <v>0</v>
      </c>
      <c r="N65" s="366">
        <f t="shared" si="14"/>
        <v>0</v>
      </c>
      <c r="O65" s="366">
        <f t="shared" si="14"/>
        <v>32</v>
      </c>
      <c r="P65" s="366">
        <f t="shared" si="14"/>
        <v>0</v>
      </c>
      <c r="Q65" s="366">
        <f t="shared" si="14"/>
        <v>36</v>
      </c>
      <c r="R65" s="366">
        <f t="shared" si="14"/>
        <v>0</v>
      </c>
      <c r="S65" s="366">
        <f t="shared" si="14"/>
        <v>48</v>
      </c>
      <c r="T65" s="366">
        <f t="shared" si="14"/>
        <v>0</v>
      </c>
      <c r="U65" s="366">
        <f t="shared" si="14"/>
        <v>72</v>
      </c>
      <c r="V65" s="366">
        <f t="shared" si="14"/>
        <v>0</v>
      </c>
      <c r="W65" s="366">
        <f t="shared" si="14"/>
        <v>64</v>
      </c>
      <c r="X65" s="366">
        <f t="shared" si="14"/>
        <v>0</v>
      </c>
      <c r="Y65" s="366">
        <f t="shared" si="14"/>
        <v>105</v>
      </c>
      <c r="Z65" s="366">
        <f t="shared" si="14"/>
        <v>0</v>
      </c>
    </row>
    <row r="66" spans="1:26" ht="28.5" customHeight="1" thickBot="1" x14ac:dyDescent="0.25">
      <c r="A66" s="13" t="s">
        <v>39</v>
      </c>
      <c r="B66" s="218" t="s">
        <v>99</v>
      </c>
      <c r="C66" s="362" t="s">
        <v>177</v>
      </c>
      <c r="D66" s="361">
        <f>SUM(D67:D70)</f>
        <v>535.5</v>
      </c>
      <c r="E66" s="361">
        <f t="shared" ref="E66:Z66" si="15">SUM(E67:E70)</f>
        <v>178.5</v>
      </c>
      <c r="F66" s="361">
        <f t="shared" si="15"/>
        <v>357</v>
      </c>
      <c r="G66" s="361">
        <f t="shared" si="15"/>
        <v>327</v>
      </c>
      <c r="H66" s="361">
        <f t="shared" si="15"/>
        <v>30</v>
      </c>
      <c r="I66" s="361">
        <f t="shared" si="15"/>
        <v>0</v>
      </c>
      <c r="J66" s="361">
        <f t="shared" si="15"/>
        <v>0</v>
      </c>
      <c r="K66" s="361">
        <f t="shared" si="15"/>
        <v>0</v>
      </c>
      <c r="L66" s="361">
        <f t="shared" si="15"/>
        <v>0</v>
      </c>
      <c r="M66" s="361">
        <f t="shared" si="15"/>
        <v>0</v>
      </c>
      <c r="N66" s="361">
        <f t="shared" si="15"/>
        <v>0</v>
      </c>
      <c r="O66" s="361">
        <f t="shared" si="15"/>
        <v>32</v>
      </c>
      <c r="P66" s="361">
        <f t="shared" si="15"/>
        <v>0</v>
      </c>
      <c r="Q66" s="361">
        <f t="shared" si="15"/>
        <v>36</v>
      </c>
      <c r="R66" s="361">
        <f t="shared" si="15"/>
        <v>0</v>
      </c>
      <c r="S66" s="361">
        <f t="shared" si="15"/>
        <v>48</v>
      </c>
      <c r="T66" s="361">
        <f t="shared" si="15"/>
        <v>0</v>
      </c>
      <c r="U66" s="361">
        <f t="shared" si="15"/>
        <v>72</v>
      </c>
      <c r="V66" s="361">
        <f t="shared" si="15"/>
        <v>0</v>
      </c>
      <c r="W66" s="361">
        <f t="shared" si="15"/>
        <v>64</v>
      </c>
      <c r="X66" s="361">
        <f t="shared" si="15"/>
        <v>0</v>
      </c>
      <c r="Y66" s="361">
        <f t="shared" si="15"/>
        <v>105</v>
      </c>
      <c r="Z66" s="361">
        <f t="shared" si="15"/>
        <v>0</v>
      </c>
    </row>
    <row r="67" spans="1:26" ht="18" customHeight="1" x14ac:dyDescent="0.2">
      <c r="A67" s="33"/>
      <c r="B67" s="61" t="s">
        <v>99</v>
      </c>
      <c r="C67" s="51" t="s">
        <v>167</v>
      </c>
      <c r="D67" s="44">
        <v>246</v>
      </c>
      <c r="E67" s="45">
        <v>82</v>
      </c>
      <c r="F67" s="46">
        <v>164</v>
      </c>
      <c r="G67" s="142">
        <v>134</v>
      </c>
      <c r="H67" s="164">
        <v>30</v>
      </c>
      <c r="I67" s="160"/>
      <c r="J67" s="18"/>
      <c r="K67" s="47"/>
      <c r="L67" s="8"/>
      <c r="M67" s="8"/>
      <c r="N67" s="119"/>
      <c r="O67" s="322">
        <v>16</v>
      </c>
      <c r="P67" s="108"/>
      <c r="Q67" s="108">
        <v>18</v>
      </c>
      <c r="R67" s="119"/>
      <c r="S67" s="210">
        <v>32</v>
      </c>
      <c r="T67" s="108"/>
      <c r="U67" s="307">
        <v>36</v>
      </c>
      <c r="V67" s="121"/>
      <c r="W67" s="122">
        <v>32</v>
      </c>
      <c r="X67" s="108"/>
      <c r="Y67" s="158">
        <v>30</v>
      </c>
      <c r="Z67" s="18"/>
    </row>
    <row r="68" spans="1:26" ht="16.5" customHeight="1" x14ac:dyDescent="0.2">
      <c r="A68" s="34"/>
      <c r="B68" s="41" t="s">
        <v>100</v>
      </c>
      <c r="C68" s="52" t="s">
        <v>168</v>
      </c>
      <c r="D68" s="69">
        <v>129</v>
      </c>
      <c r="E68" s="74">
        <v>43</v>
      </c>
      <c r="F68" s="172">
        <f>SUM(K68:Z68)</f>
        <v>86</v>
      </c>
      <c r="G68" s="145">
        <v>86</v>
      </c>
      <c r="H68" s="165"/>
      <c r="I68" s="161"/>
      <c r="J68" s="20"/>
      <c r="K68" s="48"/>
      <c r="L68" s="9"/>
      <c r="M68" s="9"/>
      <c r="N68" s="111"/>
      <c r="O68" s="112">
        <v>16</v>
      </c>
      <c r="P68" s="109"/>
      <c r="Q68" s="305">
        <v>18</v>
      </c>
      <c r="R68" s="111"/>
      <c r="S68" s="112">
        <v>16</v>
      </c>
      <c r="T68" s="109"/>
      <c r="U68" s="290">
        <v>36</v>
      </c>
      <c r="V68" s="113"/>
      <c r="W68" s="110"/>
      <c r="X68" s="109"/>
      <c r="Y68" s="109"/>
      <c r="Z68" s="20"/>
    </row>
    <row r="69" spans="1:26" ht="25.5" customHeight="1" x14ac:dyDescent="0.2">
      <c r="A69" s="215"/>
      <c r="B69" s="215" t="s">
        <v>101</v>
      </c>
      <c r="C69" s="216" t="s">
        <v>181</v>
      </c>
      <c r="D69" s="9">
        <v>67.5</v>
      </c>
      <c r="E69" s="9">
        <v>22.5</v>
      </c>
      <c r="F69" s="9">
        <v>45</v>
      </c>
      <c r="G69" s="214">
        <v>45</v>
      </c>
      <c r="H69" s="217"/>
      <c r="I69" s="161"/>
      <c r="J69" s="9"/>
      <c r="K69" s="9"/>
      <c r="L69" s="9"/>
      <c r="M69" s="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7">
        <v>45</v>
      </c>
      <c r="Z69" s="9"/>
    </row>
    <row r="70" spans="1:26" ht="24" customHeight="1" x14ac:dyDescent="0.2">
      <c r="A70" s="215"/>
      <c r="B70" s="215" t="s">
        <v>102</v>
      </c>
      <c r="C70" s="216" t="s">
        <v>72</v>
      </c>
      <c r="D70" s="9">
        <v>93</v>
      </c>
      <c r="E70" s="9">
        <v>31</v>
      </c>
      <c r="F70" s="9">
        <v>62</v>
      </c>
      <c r="G70" s="214">
        <v>62</v>
      </c>
      <c r="H70" s="217"/>
      <c r="I70" s="161"/>
      <c r="J70" s="9"/>
      <c r="K70" s="9"/>
      <c r="L70" s="9"/>
      <c r="M70" s="9"/>
      <c r="N70" s="109"/>
      <c r="O70" s="109"/>
      <c r="P70" s="109"/>
      <c r="Q70" s="109"/>
      <c r="R70" s="109"/>
      <c r="S70" s="109"/>
      <c r="T70" s="109"/>
      <c r="U70" s="109"/>
      <c r="V70" s="109"/>
      <c r="W70" s="109">
        <v>32</v>
      </c>
      <c r="X70" s="109"/>
      <c r="Y70" s="242">
        <v>30</v>
      </c>
      <c r="Z70" s="9"/>
    </row>
    <row r="71" spans="1:26" s="350" customFormat="1" ht="29.25" customHeight="1" x14ac:dyDescent="0.2">
      <c r="A71" s="347" t="s">
        <v>103</v>
      </c>
      <c r="B71" s="347" t="s">
        <v>104</v>
      </c>
      <c r="C71" s="348" t="s">
        <v>174</v>
      </c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/>
      <c r="U71" s="355">
        <v>144</v>
      </c>
      <c r="V71" s="349"/>
      <c r="W71" s="349"/>
      <c r="X71" s="349"/>
      <c r="Y71" s="349"/>
      <c r="Z71" s="349"/>
    </row>
    <row r="72" spans="1:26" ht="27.75" customHeight="1" thickBot="1" x14ac:dyDescent="0.25">
      <c r="A72" s="246" t="s">
        <v>194</v>
      </c>
      <c r="B72" s="247" t="s">
        <v>193</v>
      </c>
      <c r="C72" s="248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>
        <v>36</v>
      </c>
      <c r="Z72" s="310"/>
    </row>
    <row r="73" spans="1:26" ht="13.5" thickBot="1" x14ac:dyDescent="0.25">
      <c r="A73" s="231" t="s">
        <v>105</v>
      </c>
      <c r="B73" s="232" t="s">
        <v>106</v>
      </c>
      <c r="C73" s="367" t="s">
        <v>75</v>
      </c>
      <c r="D73" s="175">
        <f>D74+D77</f>
        <v>450</v>
      </c>
      <c r="E73" s="175">
        <f t="shared" ref="E73:Z73" si="16">E74+E77</f>
        <v>150</v>
      </c>
      <c r="F73" s="175">
        <f t="shared" si="16"/>
        <v>300</v>
      </c>
      <c r="G73" s="175">
        <f t="shared" si="16"/>
        <v>170</v>
      </c>
      <c r="H73" s="175">
        <f t="shared" si="16"/>
        <v>130</v>
      </c>
      <c r="I73" s="175">
        <f t="shared" si="16"/>
        <v>0</v>
      </c>
      <c r="J73" s="175">
        <f t="shared" si="16"/>
        <v>0</v>
      </c>
      <c r="K73" s="175">
        <f t="shared" si="16"/>
        <v>0</v>
      </c>
      <c r="L73" s="175">
        <f t="shared" si="16"/>
        <v>0</v>
      </c>
      <c r="M73" s="175">
        <f t="shared" si="16"/>
        <v>0</v>
      </c>
      <c r="N73" s="175">
        <f t="shared" si="16"/>
        <v>0</v>
      </c>
      <c r="O73" s="175">
        <f t="shared" si="16"/>
        <v>0</v>
      </c>
      <c r="P73" s="175">
        <f t="shared" si="16"/>
        <v>0</v>
      </c>
      <c r="Q73" s="175">
        <f t="shared" si="16"/>
        <v>0</v>
      </c>
      <c r="R73" s="175">
        <f t="shared" si="16"/>
        <v>0</v>
      </c>
      <c r="S73" s="175">
        <f t="shared" si="16"/>
        <v>0</v>
      </c>
      <c r="T73" s="175">
        <f t="shared" si="16"/>
        <v>0</v>
      </c>
      <c r="U73" s="175">
        <f t="shared" si="16"/>
        <v>54</v>
      </c>
      <c r="V73" s="175">
        <f t="shared" si="16"/>
        <v>0</v>
      </c>
      <c r="W73" s="175">
        <f t="shared" si="16"/>
        <v>96</v>
      </c>
      <c r="X73" s="175">
        <f t="shared" si="16"/>
        <v>0</v>
      </c>
      <c r="Y73" s="175">
        <f t="shared" si="16"/>
        <v>150</v>
      </c>
      <c r="Z73" s="175">
        <f t="shared" si="16"/>
        <v>0</v>
      </c>
    </row>
    <row r="74" spans="1:26" ht="28.5" customHeight="1" thickBot="1" x14ac:dyDescent="0.25">
      <c r="A74" s="238" t="s">
        <v>107</v>
      </c>
      <c r="B74" s="223" t="s">
        <v>108</v>
      </c>
      <c r="C74" s="224" t="s">
        <v>176</v>
      </c>
      <c r="D74" s="359">
        <f>SUM(D75:D76)</f>
        <v>213</v>
      </c>
      <c r="E74" s="359">
        <f t="shared" ref="E74:Z74" si="17">SUM(E75:E76)</f>
        <v>71</v>
      </c>
      <c r="F74" s="359">
        <f t="shared" si="17"/>
        <v>142</v>
      </c>
      <c r="G74" s="359">
        <f t="shared" si="17"/>
        <v>72</v>
      </c>
      <c r="H74" s="359">
        <f t="shared" si="17"/>
        <v>70</v>
      </c>
      <c r="I74" s="359">
        <f t="shared" si="17"/>
        <v>0</v>
      </c>
      <c r="J74" s="359">
        <f t="shared" si="17"/>
        <v>0</v>
      </c>
      <c r="K74" s="359">
        <f t="shared" si="17"/>
        <v>0</v>
      </c>
      <c r="L74" s="359">
        <f t="shared" si="17"/>
        <v>0</v>
      </c>
      <c r="M74" s="359">
        <f t="shared" si="17"/>
        <v>0</v>
      </c>
      <c r="N74" s="359">
        <f t="shared" si="17"/>
        <v>0</v>
      </c>
      <c r="O74" s="359">
        <f t="shared" si="17"/>
        <v>0</v>
      </c>
      <c r="P74" s="359">
        <f t="shared" si="17"/>
        <v>0</v>
      </c>
      <c r="Q74" s="359">
        <f t="shared" si="17"/>
        <v>0</v>
      </c>
      <c r="R74" s="359">
        <f t="shared" si="17"/>
        <v>0</v>
      </c>
      <c r="S74" s="359">
        <f t="shared" si="17"/>
        <v>0</v>
      </c>
      <c r="T74" s="359">
        <f t="shared" si="17"/>
        <v>0</v>
      </c>
      <c r="U74" s="359">
        <f t="shared" si="17"/>
        <v>18</v>
      </c>
      <c r="V74" s="359">
        <f t="shared" si="17"/>
        <v>0</v>
      </c>
      <c r="W74" s="359">
        <f t="shared" si="17"/>
        <v>64</v>
      </c>
      <c r="X74" s="359">
        <f t="shared" si="17"/>
        <v>0</v>
      </c>
      <c r="Y74" s="359">
        <f t="shared" si="17"/>
        <v>60</v>
      </c>
      <c r="Z74" s="359">
        <f t="shared" si="17"/>
        <v>0</v>
      </c>
    </row>
    <row r="75" spans="1:26" ht="11.25" customHeight="1" x14ac:dyDescent="0.2">
      <c r="A75" s="219"/>
      <c r="B75" s="233" t="s">
        <v>108</v>
      </c>
      <c r="C75" s="220" t="s">
        <v>169</v>
      </c>
      <c r="D75" s="8">
        <v>120</v>
      </c>
      <c r="E75" s="8">
        <v>40</v>
      </c>
      <c r="F75" s="8">
        <v>80</v>
      </c>
      <c r="G75" s="221">
        <v>40</v>
      </c>
      <c r="H75" s="222">
        <v>40</v>
      </c>
      <c r="I75" s="160"/>
      <c r="J75" s="8"/>
      <c r="K75" s="8"/>
      <c r="L75" s="8"/>
      <c r="M75" s="8"/>
      <c r="N75" s="108"/>
      <c r="O75" s="108"/>
      <c r="P75" s="108"/>
      <c r="Q75" s="108"/>
      <c r="R75" s="108"/>
      <c r="S75" s="108"/>
      <c r="T75" s="108"/>
      <c r="U75" s="108">
        <v>18</v>
      </c>
      <c r="V75" s="108"/>
      <c r="W75" s="307">
        <v>32</v>
      </c>
      <c r="X75" s="108"/>
      <c r="Y75" s="156">
        <v>30</v>
      </c>
      <c r="Z75" s="8"/>
    </row>
    <row r="76" spans="1:26" ht="12.75" customHeight="1" thickBot="1" x14ac:dyDescent="0.25">
      <c r="A76" s="234"/>
      <c r="B76" s="234" t="s">
        <v>109</v>
      </c>
      <c r="C76" s="235" t="s">
        <v>138</v>
      </c>
      <c r="D76" s="10">
        <v>93</v>
      </c>
      <c r="E76" s="10">
        <v>31</v>
      </c>
      <c r="F76" s="10">
        <v>62</v>
      </c>
      <c r="G76" s="236">
        <v>32</v>
      </c>
      <c r="H76" s="237">
        <v>30</v>
      </c>
      <c r="I76" s="162"/>
      <c r="J76" s="10"/>
      <c r="K76" s="10"/>
      <c r="L76" s="10"/>
      <c r="M76" s="10"/>
      <c r="N76" s="114"/>
      <c r="O76" s="114"/>
      <c r="P76" s="114"/>
      <c r="Q76" s="114"/>
      <c r="R76" s="114"/>
      <c r="S76" s="114"/>
      <c r="T76" s="114"/>
      <c r="U76" s="114"/>
      <c r="V76" s="114"/>
      <c r="W76" s="114">
        <v>32</v>
      </c>
      <c r="X76" s="114"/>
      <c r="Y76" s="228">
        <v>30</v>
      </c>
      <c r="Z76" s="10"/>
    </row>
    <row r="77" spans="1:26" ht="26.25" customHeight="1" thickBot="1" x14ac:dyDescent="0.25">
      <c r="A77" s="238" t="s">
        <v>110</v>
      </c>
      <c r="B77" s="223" t="s">
        <v>111</v>
      </c>
      <c r="C77" s="224" t="s">
        <v>166</v>
      </c>
      <c r="D77" s="359">
        <f>SUM(D78:D79)</f>
        <v>237</v>
      </c>
      <c r="E77" s="359">
        <f t="shared" ref="E77:Z77" si="18">SUM(E78:E79)</f>
        <v>79</v>
      </c>
      <c r="F77" s="359">
        <f t="shared" si="18"/>
        <v>158</v>
      </c>
      <c r="G77" s="359">
        <f t="shared" si="18"/>
        <v>98</v>
      </c>
      <c r="H77" s="359">
        <f t="shared" si="18"/>
        <v>60</v>
      </c>
      <c r="I77" s="359">
        <f t="shared" si="18"/>
        <v>0</v>
      </c>
      <c r="J77" s="359">
        <f t="shared" si="18"/>
        <v>0</v>
      </c>
      <c r="K77" s="359">
        <f t="shared" si="18"/>
        <v>0</v>
      </c>
      <c r="L77" s="359">
        <f t="shared" si="18"/>
        <v>0</v>
      </c>
      <c r="M77" s="359">
        <f t="shared" si="18"/>
        <v>0</v>
      </c>
      <c r="N77" s="359">
        <f t="shared" si="18"/>
        <v>0</v>
      </c>
      <c r="O77" s="359">
        <f t="shared" si="18"/>
        <v>0</v>
      </c>
      <c r="P77" s="359">
        <f t="shared" si="18"/>
        <v>0</v>
      </c>
      <c r="Q77" s="359">
        <f t="shared" si="18"/>
        <v>0</v>
      </c>
      <c r="R77" s="359">
        <f t="shared" si="18"/>
        <v>0</v>
      </c>
      <c r="S77" s="359">
        <f t="shared" si="18"/>
        <v>0</v>
      </c>
      <c r="T77" s="359">
        <f t="shared" si="18"/>
        <v>0</v>
      </c>
      <c r="U77" s="359">
        <f t="shared" si="18"/>
        <v>36</v>
      </c>
      <c r="V77" s="359">
        <f t="shared" si="18"/>
        <v>0</v>
      </c>
      <c r="W77" s="359">
        <f t="shared" si="18"/>
        <v>32</v>
      </c>
      <c r="X77" s="359">
        <f t="shared" si="18"/>
        <v>0</v>
      </c>
      <c r="Y77" s="359">
        <f t="shared" si="18"/>
        <v>90</v>
      </c>
      <c r="Z77" s="359">
        <f t="shared" si="18"/>
        <v>0</v>
      </c>
    </row>
    <row r="78" spans="1:26" x14ac:dyDescent="0.2">
      <c r="A78" s="219"/>
      <c r="B78" s="233" t="s">
        <v>111</v>
      </c>
      <c r="C78" s="220" t="s">
        <v>143</v>
      </c>
      <c r="D78" s="8">
        <v>147</v>
      </c>
      <c r="E78" s="8">
        <v>49</v>
      </c>
      <c r="F78" s="8">
        <v>98</v>
      </c>
      <c r="G78" s="221">
        <v>68</v>
      </c>
      <c r="H78" s="222">
        <v>30</v>
      </c>
      <c r="I78" s="160"/>
      <c r="J78" s="8"/>
      <c r="K78" s="8"/>
      <c r="L78" s="8"/>
      <c r="M78" s="8"/>
      <c r="N78" s="108"/>
      <c r="O78" s="108"/>
      <c r="P78" s="108"/>
      <c r="Q78" s="108"/>
      <c r="R78" s="108"/>
      <c r="S78" s="108"/>
      <c r="T78" s="108"/>
      <c r="U78" s="307">
        <v>36</v>
      </c>
      <c r="V78" s="108"/>
      <c r="W78" s="108">
        <v>32</v>
      </c>
      <c r="X78" s="108"/>
      <c r="Y78" s="158">
        <v>30</v>
      </c>
      <c r="Z78" s="8"/>
    </row>
    <row r="79" spans="1:26" s="350" customFormat="1" ht="13.5" customHeight="1" x14ac:dyDescent="0.2">
      <c r="A79" s="215"/>
      <c r="B79" s="352" t="s">
        <v>112</v>
      </c>
      <c r="C79" s="216" t="s">
        <v>73</v>
      </c>
      <c r="D79" s="9">
        <v>90</v>
      </c>
      <c r="E79" s="9">
        <v>30</v>
      </c>
      <c r="F79" s="9">
        <v>60</v>
      </c>
      <c r="G79" s="214">
        <v>30</v>
      </c>
      <c r="H79" s="217">
        <v>30</v>
      </c>
      <c r="I79" s="161"/>
      <c r="J79" s="9"/>
      <c r="K79" s="9"/>
      <c r="L79" s="9"/>
      <c r="M79" s="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242">
        <v>60</v>
      </c>
      <c r="Z79" s="9"/>
    </row>
    <row r="80" spans="1:26" ht="39.75" customHeight="1" thickBot="1" x14ac:dyDescent="0.25">
      <c r="A80" s="246" t="s">
        <v>194</v>
      </c>
      <c r="B80" s="247" t="s">
        <v>193</v>
      </c>
      <c r="C80" s="348" t="s">
        <v>174</v>
      </c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356">
        <v>36</v>
      </c>
      <c r="Z80" s="351"/>
    </row>
    <row r="81" spans="1:26" ht="26.25" thickBot="1" x14ac:dyDescent="0.25">
      <c r="A81" s="231" t="s">
        <v>113</v>
      </c>
      <c r="B81" s="232" t="s">
        <v>114</v>
      </c>
      <c r="C81" s="368" t="s">
        <v>75</v>
      </c>
      <c r="D81" s="175">
        <f>D82+D85</f>
        <v>625.5</v>
      </c>
      <c r="E81" s="175">
        <f t="shared" ref="E81:Z81" si="19">E82+E85</f>
        <v>208.5</v>
      </c>
      <c r="F81" s="175">
        <f t="shared" si="19"/>
        <v>417</v>
      </c>
      <c r="G81" s="175">
        <f t="shared" si="19"/>
        <v>209</v>
      </c>
      <c r="H81" s="175">
        <f t="shared" si="19"/>
        <v>208</v>
      </c>
      <c r="I81" s="175">
        <f t="shared" si="19"/>
        <v>0</v>
      </c>
      <c r="J81" s="175">
        <f t="shared" si="19"/>
        <v>0</v>
      </c>
      <c r="K81" s="175">
        <f t="shared" si="19"/>
        <v>0</v>
      </c>
      <c r="L81" s="175">
        <f t="shared" si="19"/>
        <v>0</v>
      </c>
      <c r="M81" s="175">
        <f t="shared" si="19"/>
        <v>0</v>
      </c>
      <c r="N81" s="175">
        <f t="shared" si="19"/>
        <v>0</v>
      </c>
      <c r="O81" s="175">
        <f t="shared" si="19"/>
        <v>0</v>
      </c>
      <c r="P81" s="175">
        <f t="shared" si="19"/>
        <v>0</v>
      </c>
      <c r="Q81" s="175">
        <f t="shared" si="19"/>
        <v>0</v>
      </c>
      <c r="R81" s="175">
        <f t="shared" si="19"/>
        <v>0</v>
      </c>
      <c r="S81" s="175">
        <f t="shared" si="19"/>
        <v>32</v>
      </c>
      <c r="T81" s="175">
        <f t="shared" si="19"/>
        <v>0</v>
      </c>
      <c r="U81" s="175">
        <f t="shared" si="19"/>
        <v>126</v>
      </c>
      <c r="V81" s="175">
        <f t="shared" si="19"/>
        <v>0</v>
      </c>
      <c r="W81" s="175">
        <f t="shared" si="19"/>
        <v>128</v>
      </c>
      <c r="X81" s="175">
        <f t="shared" si="19"/>
        <v>0</v>
      </c>
      <c r="Y81" s="175">
        <f t="shared" si="19"/>
        <v>131</v>
      </c>
      <c r="Z81" s="175">
        <f t="shared" si="19"/>
        <v>0</v>
      </c>
    </row>
    <row r="82" spans="1:26" ht="24.75" thickBot="1" x14ac:dyDescent="0.25">
      <c r="A82" s="238" t="s">
        <v>115</v>
      </c>
      <c r="B82" s="239" t="s">
        <v>116</v>
      </c>
      <c r="C82" s="224" t="s">
        <v>175</v>
      </c>
      <c r="D82" s="359">
        <f>SUM(D83:D84)</f>
        <v>342</v>
      </c>
      <c r="E82" s="359">
        <f t="shared" ref="E82:Z82" si="20">SUM(E83:E84)</f>
        <v>114</v>
      </c>
      <c r="F82" s="359">
        <f t="shared" si="20"/>
        <v>228</v>
      </c>
      <c r="G82" s="359">
        <f t="shared" si="20"/>
        <v>116</v>
      </c>
      <c r="H82" s="359">
        <f t="shared" si="20"/>
        <v>112</v>
      </c>
      <c r="I82" s="359">
        <f t="shared" si="20"/>
        <v>0</v>
      </c>
      <c r="J82" s="359">
        <f t="shared" si="20"/>
        <v>0</v>
      </c>
      <c r="K82" s="359">
        <f t="shared" si="20"/>
        <v>0</v>
      </c>
      <c r="L82" s="359">
        <f t="shared" si="20"/>
        <v>0</v>
      </c>
      <c r="M82" s="359">
        <f t="shared" si="20"/>
        <v>0</v>
      </c>
      <c r="N82" s="359">
        <f t="shared" si="20"/>
        <v>0</v>
      </c>
      <c r="O82" s="359">
        <f t="shared" si="20"/>
        <v>0</v>
      </c>
      <c r="P82" s="359">
        <f t="shared" si="20"/>
        <v>0</v>
      </c>
      <c r="Q82" s="359">
        <f t="shared" si="20"/>
        <v>0</v>
      </c>
      <c r="R82" s="359">
        <f t="shared" si="20"/>
        <v>0</v>
      </c>
      <c r="S82" s="359">
        <f t="shared" si="20"/>
        <v>0</v>
      </c>
      <c r="T82" s="359">
        <f t="shared" si="20"/>
        <v>0</v>
      </c>
      <c r="U82" s="359">
        <f t="shared" si="20"/>
        <v>72</v>
      </c>
      <c r="V82" s="359">
        <f t="shared" si="20"/>
        <v>0</v>
      </c>
      <c r="W82" s="359">
        <f t="shared" si="20"/>
        <v>96</v>
      </c>
      <c r="X82" s="359">
        <f t="shared" si="20"/>
        <v>0</v>
      </c>
      <c r="Y82" s="359">
        <f t="shared" si="20"/>
        <v>60</v>
      </c>
      <c r="Z82" s="359">
        <f t="shared" si="20"/>
        <v>0</v>
      </c>
    </row>
    <row r="83" spans="1:26" ht="22.5" x14ac:dyDescent="0.2">
      <c r="A83" s="219"/>
      <c r="B83" s="219" t="s">
        <v>116</v>
      </c>
      <c r="C83" s="220" t="s">
        <v>170</v>
      </c>
      <c r="D83" s="8">
        <v>226.5</v>
      </c>
      <c r="E83" s="8">
        <v>75.5</v>
      </c>
      <c r="F83" s="8">
        <v>151</v>
      </c>
      <c r="G83" s="221">
        <v>76</v>
      </c>
      <c r="H83" s="222">
        <v>75</v>
      </c>
      <c r="I83" s="160"/>
      <c r="J83" s="8"/>
      <c r="K83" s="8"/>
      <c r="L83" s="8"/>
      <c r="M83" s="8"/>
      <c r="N83" s="108"/>
      <c r="O83" s="108"/>
      <c r="P83" s="108"/>
      <c r="Q83" s="108"/>
      <c r="R83" s="108"/>
      <c r="S83" s="108"/>
      <c r="T83" s="108"/>
      <c r="U83" s="309">
        <v>72</v>
      </c>
      <c r="V83" s="108"/>
      <c r="W83" s="307">
        <v>64</v>
      </c>
      <c r="X83" s="108"/>
      <c r="Y83" s="108">
        <v>15</v>
      </c>
      <c r="Z83" s="8"/>
    </row>
    <row r="84" spans="1:26" ht="23.25" thickBot="1" x14ac:dyDescent="0.25">
      <c r="A84" s="234"/>
      <c r="B84" s="234" t="s">
        <v>132</v>
      </c>
      <c r="C84" s="235" t="s">
        <v>72</v>
      </c>
      <c r="D84" s="10">
        <v>115.5</v>
      </c>
      <c r="E84" s="240">
        <v>38.5</v>
      </c>
      <c r="F84" s="10">
        <v>77</v>
      </c>
      <c r="G84" s="236">
        <v>40</v>
      </c>
      <c r="H84" s="237">
        <v>37</v>
      </c>
      <c r="I84" s="162"/>
      <c r="J84" s="10"/>
      <c r="K84" s="10"/>
      <c r="L84" s="10"/>
      <c r="M84" s="10"/>
      <c r="N84" s="114"/>
      <c r="O84" s="114"/>
      <c r="P84" s="114"/>
      <c r="Q84" s="114"/>
      <c r="R84" s="114"/>
      <c r="S84" s="114"/>
      <c r="T84" s="114"/>
      <c r="U84" s="114"/>
      <c r="V84" s="114"/>
      <c r="W84" s="297">
        <v>32</v>
      </c>
      <c r="X84" s="114"/>
      <c r="Y84" s="288">
        <v>45</v>
      </c>
      <c r="Z84" s="10"/>
    </row>
    <row r="85" spans="1:26" ht="13.5" thickBot="1" x14ac:dyDescent="0.25">
      <c r="A85" s="238" t="s">
        <v>117</v>
      </c>
      <c r="B85" s="239" t="s">
        <v>118</v>
      </c>
      <c r="C85" s="224" t="s">
        <v>171</v>
      </c>
      <c r="D85" s="360">
        <f>SUM(D86:D87)</f>
        <v>283.5</v>
      </c>
      <c r="E85" s="360">
        <f t="shared" ref="E85:Z85" si="21">SUM(E86:E87)</f>
        <v>94.5</v>
      </c>
      <c r="F85" s="360">
        <f t="shared" si="21"/>
        <v>189</v>
      </c>
      <c r="G85" s="360">
        <f t="shared" si="21"/>
        <v>93</v>
      </c>
      <c r="H85" s="360">
        <f t="shared" si="21"/>
        <v>96</v>
      </c>
      <c r="I85" s="360">
        <f t="shared" si="21"/>
        <v>0</v>
      </c>
      <c r="J85" s="360">
        <f t="shared" si="21"/>
        <v>0</v>
      </c>
      <c r="K85" s="360">
        <f t="shared" si="21"/>
        <v>0</v>
      </c>
      <c r="L85" s="360">
        <f t="shared" si="21"/>
        <v>0</v>
      </c>
      <c r="M85" s="360">
        <f t="shared" si="21"/>
        <v>0</v>
      </c>
      <c r="N85" s="360">
        <f t="shared" si="21"/>
        <v>0</v>
      </c>
      <c r="O85" s="360">
        <f t="shared" si="21"/>
        <v>0</v>
      </c>
      <c r="P85" s="360">
        <f t="shared" si="21"/>
        <v>0</v>
      </c>
      <c r="Q85" s="360">
        <f t="shared" si="21"/>
        <v>0</v>
      </c>
      <c r="R85" s="360">
        <f t="shared" si="21"/>
        <v>0</v>
      </c>
      <c r="S85" s="360">
        <f t="shared" si="21"/>
        <v>32</v>
      </c>
      <c r="T85" s="360">
        <f t="shared" si="21"/>
        <v>0</v>
      </c>
      <c r="U85" s="360">
        <f t="shared" si="21"/>
        <v>54</v>
      </c>
      <c r="V85" s="360">
        <f t="shared" si="21"/>
        <v>0</v>
      </c>
      <c r="W85" s="360">
        <f t="shared" si="21"/>
        <v>32</v>
      </c>
      <c r="X85" s="360">
        <f t="shared" si="21"/>
        <v>0</v>
      </c>
      <c r="Y85" s="360">
        <f t="shared" si="21"/>
        <v>71</v>
      </c>
      <c r="Z85" s="360">
        <f t="shared" si="21"/>
        <v>0</v>
      </c>
    </row>
    <row r="86" spans="1:26" x14ac:dyDescent="0.2">
      <c r="A86" s="219"/>
      <c r="B86" s="219" t="s">
        <v>118</v>
      </c>
      <c r="C86" s="220" t="s">
        <v>171</v>
      </c>
      <c r="D86" s="8">
        <v>199.5</v>
      </c>
      <c r="E86" s="82">
        <v>66.5</v>
      </c>
      <c r="F86" s="8">
        <v>133</v>
      </c>
      <c r="G86" s="221">
        <v>67</v>
      </c>
      <c r="H86" s="222">
        <v>66</v>
      </c>
      <c r="I86" s="160"/>
      <c r="J86" s="8"/>
      <c r="K86" s="8"/>
      <c r="L86" s="8"/>
      <c r="M86" s="8"/>
      <c r="N86" s="108"/>
      <c r="O86" s="108"/>
      <c r="P86" s="108"/>
      <c r="Q86" s="108"/>
      <c r="R86" s="108"/>
      <c r="S86" s="108">
        <v>32</v>
      </c>
      <c r="T86" s="108"/>
      <c r="U86" s="307">
        <v>54</v>
      </c>
      <c r="V86" s="108"/>
      <c r="W86" s="307">
        <v>32</v>
      </c>
      <c r="X86" s="108"/>
      <c r="Y86" s="158">
        <v>15</v>
      </c>
      <c r="Z86" s="8"/>
    </row>
    <row r="87" spans="1:26" ht="13.5" thickBot="1" x14ac:dyDescent="0.25">
      <c r="A87" s="215"/>
      <c r="B87" s="215" t="s">
        <v>133</v>
      </c>
      <c r="C87" s="216" t="s">
        <v>136</v>
      </c>
      <c r="D87" s="9">
        <v>84</v>
      </c>
      <c r="E87" s="81">
        <v>28</v>
      </c>
      <c r="F87" s="10">
        <v>56</v>
      </c>
      <c r="G87" s="214">
        <v>26</v>
      </c>
      <c r="H87" s="217">
        <v>30</v>
      </c>
      <c r="I87" s="161"/>
      <c r="J87" s="9"/>
      <c r="K87" s="9"/>
      <c r="L87" s="9"/>
      <c r="M87" s="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290">
        <v>56</v>
      </c>
      <c r="Z87" s="9"/>
    </row>
    <row r="88" spans="1:26" ht="26.25" thickBot="1" x14ac:dyDescent="0.25">
      <c r="A88" s="250" t="s">
        <v>134</v>
      </c>
      <c r="B88" s="251" t="s">
        <v>135</v>
      </c>
      <c r="C88" s="252"/>
      <c r="D88" s="253"/>
      <c r="E88" s="254"/>
      <c r="F88" s="255"/>
      <c r="G88" s="256"/>
      <c r="H88" s="257"/>
      <c r="I88" s="258"/>
      <c r="J88" s="259"/>
      <c r="K88" s="260"/>
      <c r="L88" s="260"/>
      <c r="M88" s="260"/>
      <c r="N88" s="261"/>
      <c r="O88" s="262"/>
      <c r="P88" s="260"/>
      <c r="Q88" s="263"/>
      <c r="R88" s="264"/>
      <c r="S88" s="262"/>
      <c r="T88" s="260"/>
      <c r="U88" s="260"/>
      <c r="V88" s="265"/>
      <c r="W88" s="260"/>
      <c r="X88" s="260"/>
      <c r="Y88" s="260"/>
      <c r="Z88" s="266"/>
    </row>
    <row r="89" spans="1:26" ht="19.5" thickBot="1" x14ac:dyDescent="0.25">
      <c r="A89" s="267"/>
      <c r="B89" s="268" t="s">
        <v>41</v>
      </c>
      <c r="C89" s="269"/>
      <c r="D89" s="94">
        <f>D8</f>
        <v>7453</v>
      </c>
      <c r="E89" s="94">
        <f t="shared" ref="E89:Z89" si="22">E8</f>
        <v>2485</v>
      </c>
      <c r="F89" s="94">
        <f t="shared" si="22"/>
        <v>4968</v>
      </c>
      <c r="G89" s="94">
        <f t="shared" si="22"/>
        <v>3256</v>
      </c>
      <c r="H89" s="94">
        <f t="shared" si="22"/>
        <v>1712</v>
      </c>
      <c r="I89" s="94">
        <f t="shared" si="22"/>
        <v>0</v>
      </c>
      <c r="J89" s="94">
        <f t="shared" si="22"/>
        <v>0</v>
      </c>
      <c r="K89" s="94">
        <f t="shared" si="22"/>
        <v>612</v>
      </c>
      <c r="L89" s="94">
        <f t="shared" si="22"/>
        <v>0</v>
      </c>
      <c r="M89" s="94">
        <f t="shared" si="22"/>
        <v>792</v>
      </c>
      <c r="N89" s="94">
        <f t="shared" si="22"/>
        <v>0</v>
      </c>
      <c r="O89" s="94">
        <f t="shared" si="22"/>
        <v>576</v>
      </c>
      <c r="P89" s="94">
        <f t="shared" si="22"/>
        <v>0</v>
      </c>
      <c r="Q89" s="94">
        <f t="shared" si="22"/>
        <v>648</v>
      </c>
      <c r="R89" s="94">
        <f t="shared" si="22"/>
        <v>0</v>
      </c>
      <c r="S89" s="94">
        <f t="shared" si="22"/>
        <v>576</v>
      </c>
      <c r="T89" s="94">
        <f t="shared" si="22"/>
        <v>0</v>
      </c>
      <c r="U89" s="94">
        <f t="shared" si="22"/>
        <v>648</v>
      </c>
      <c r="V89" s="94">
        <f t="shared" si="22"/>
        <v>0</v>
      </c>
      <c r="W89" s="94">
        <f t="shared" si="22"/>
        <v>576</v>
      </c>
      <c r="X89" s="94">
        <f t="shared" si="22"/>
        <v>0</v>
      </c>
      <c r="Y89" s="94">
        <f t="shared" si="22"/>
        <v>540</v>
      </c>
      <c r="Z89" s="94">
        <f t="shared" si="22"/>
        <v>0</v>
      </c>
    </row>
    <row r="90" spans="1:26" ht="13.5" thickBot="1" x14ac:dyDescent="0.25">
      <c r="A90" s="270"/>
      <c r="B90" s="271"/>
      <c r="C90" s="272"/>
      <c r="D90" s="273"/>
      <c r="E90" s="274"/>
      <c r="F90" s="436"/>
      <c r="G90" s="275"/>
      <c r="H90" s="444" t="s">
        <v>56</v>
      </c>
      <c r="I90" s="445"/>
      <c r="J90" s="446"/>
      <c r="K90" s="419"/>
      <c r="L90" s="411"/>
      <c r="M90" s="410"/>
      <c r="N90" s="411"/>
      <c r="O90" s="419"/>
      <c r="P90" s="411"/>
      <c r="Q90" s="410">
        <v>72</v>
      </c>
      <c r="R90" s="411"/>
      <c r="S90" s="419"/>
      <c r="T90" s="411"/>
      <c r="U90" s="410"/>
      <c r="V90" s="411"/>
      <c r="W90" s="410"/>
      <c r="X90" s="410"/>
      <c r="Y90" s="419"/>
      <c r="Z90" s="411"/>
    </row>
    <row r="91" spans="1:26" x14ac:dyDescent="0.2">
      <c r="A91" s="276"/>
      <c r="B91" s="271"/>
      <c r="C91" s="272"/>
      <c r="D91" s="273"/>
      <c r="E91" s="274"/>
      <c r="F91" s="436"/>
      <c r="G91" s="275"/>
      <c r="H91" s="433" t="s">
        <v>60</v>
      </c>
      <c r="I91" s="434"/>
      <c r="J91" s="435"/>
      <c r="K91" s="414"/>
      <c r="L91" s="415"/>
      <c r="M91" s="414"/>
      <c r="N91" s="422"/>
      <c r="O91" s="414"/>
      <c r="P91" s="422"/>
      <c r="Q91" s="414">
        <v>144</v>
      </c>
      <c r="R91" s="422"/>
      <c r="S91" s="414"/>
      <c r="T91" s="415"/>
      <c r="U91" s="414">
        <v>144</v>
      </c>
      <c r="V91" s="422"/>
      <c r="W91" s="415"/>
      <c r="X91" s="415"/>
      <c r="Y91" s="414">
        <v>144</v>
      </c>
      <c r="Z91" s="422"/>
    </row>
    <row r="92" spans="1:26" ht="13.5" thickBot="1" x14ac:dyDescent="0.25">
      <c r="A92" s="277" t="s">
        <v>159</v>
      </c>
      <c r="B92" s="278"/>
      <c r="C92" s="272"/>
      <c r="D92" s="273"/>
      <c r="E92" s="274"/>
      <c r="F92" s="436"/>
      <c r="G92" s="275"/>
      <c r="H92" s="447" t="s">
        <v>61</v>
      </c>
      <c r="I92" s="448"/>
      <c r="J92" s="449"/>
      <c r="K92" s="416"/>
      <c r="L92" s="417"/>
      <c r="M92" s="416"/>
      <c r="N92" s="423"/>
      <c r="O92" s="416"/>
      <c r="P92" s="423"/>
      <c r="Q92" s="416"/>
      <c r="R92" s="423"/>
      <c r="S92" s="416"/>
      <c r="T92" s="417"/>
      <c r="U92" s="416"/>
      <c r="V92" s="423"/>
      <c r="W92" s="417"/>
      <c r="X92" s="417"/>
      <c r="Y92" s="416"/>
      <c r="Z92" s="423"/>
    </row>
    <row r="93" spans="1:26" ht="13.5" thickBot="1" x14ac:dyDescent="0.25">
      <c r="A93" s="276"/>
      <c r="B93" s="271"/>
      <c r="C93" s="272"/>
      <c r="D93" s="273"/>
      <c r="E93" s="274"/>
      <c r="F93" s="436"/>
      <c r="G93" s="275"/>
      <c r="H93" s="433" t="s">
        <v>146</v>
      </c>
      <c r="I93" s="434"/>
      <c r="J93" s="435"/>
      <c r="K93" s="311"/>
      <c r="L93" s="279"/>
      <c r="M93" s="279"/>
      <c r="N93" s="280"/>
      <c r="O93" s="311"/>
      <c r="P93" s="279"/>
      <c r="Q93" s="279"/>
      <c r="R93" s="280"/>
      <c r="S93" s="311"/>
      <c r="T93" s="279"/>
      <c r="U93" s="279"/>
      <c r="V93" s="280"/>
      <c r="W93" s="279">
        <v>1</v>
      </c>
      <c r="X93" s="279"/>
      <c r="Y93" s="279"/>
      <c r="Z93" s="280"/>
    </row>
    <row r="94" spans="1:26" ht="13.5" thickBot="1" x14ac:dyDescent="0.25">
      <c r="A94" s="276"/>
      <c r="B94" s="271"/>
      <c r="C94" s="272"/>
      <c r="D94" s="273"/>
      <c r="E94" s="274"/>
      <c r="F94" s="436"/>
      <c r="G94" s="275"/>
      <c r="H94" s="441" t="s">
        <v>57</v>
      </c>
      <c r="I94" s="442"/>
      <c r="J94" s="443"/>
      <c r="K94" s="419">
        <v>0</v>
      </c>
      <c r="L94" s="420"/>
      <c r="M94" s="427">
        <v>4</v>
      </c>
      <c r="N94" s="411"/>
      <c r="O94" s="419">
        <v>3</v>
      </c>
      <c r="P94" s="420"/>
      <c r="Q94" s="410">
        <v>3</v>
      </c>
      <c r="R94" s="411"/>
      <c r="S94" s="419">
        <v>3</v>
      </c>
      <c r="T94" s="420"/>
      <c r="U94" s="410">
        <v>4</v>
      </c>
      <c r="V94" s="411"/>
      <c r="W94" s="452">
        <v>2</v>
      </c>
      <c r="X94" s="453"/>
      <c r="Y94" s="450">
        <v>5</v>
      </c>
      <c r="Z94" s="451"/>
    </row>
    <row r="95" spans="1:26" ht="13.5" thickBot="1" x14ac:dyDescent="0.25">
      <c r="A95" s="281"/>
      <c r="B95" s="282"/>
      <c r="C95" s="283"/>
      <c r="D95" s="279"/>
      <c r="E95" s="280"/>
      <c r="F95" s="437"/>
      <c r="G95" s="245"/>
      <c r="H95" s="438" t="s">
        <v>58</v>
      </c>
      <c r="I95" s="439"/>
      <c r="J95" s="440"/>
      <c r="K95" s="419">
        <v>0</v>
      </c>
      <c r="L95" s="420"/>
      <c r="M95" s="427">
        <v>8</v>
      </c>
      <c r="N95" s="411"/>
      <c r="O95" s="419">
        <v>4</v>
      </c>
      <c r="P95" s="420"/>
      <c r="Q95" s="427">
        <v>2</v>
      </c>
      <c r="R95" s="411"/>
      <c r="S95" s="419">
        <v>4</v>
      </c>
      <c r="T95" s="420"/>
      <c r="U95" s="427">
        <v>3</v>
      </c>
      <c r="V95" s="411"/>
      <c r="W95" s="452">
        <v>0</v>
      </c>
      <c r="X95" s="453"/>
      <c r="Y95" s="450">
        <v>3</v>
      </c>
      <c r="Z95" s="451"/>
    </row>
    <row r="96" spans="1:26" ht="13.5" thickBot="1" x14ac:dyDescent="0.25">
      <c r="H96" s="438" t="s">
        <v>59</v>
      </c>
      <c r="I96" s="439"/>
      <c r="J96" s="440"/>
      <c r="K96" s="419">
        <v>0</v>
      </c>
      <c r="L96" s="420"/>
      <c r="M96" s="427">
        <v>0</v>
      </c>
      <c r="N96" s="411"/>
      <c r="O96" s="419">
        <v>1</v>
      </c>
      <c r="P96" s="420"/>
      <c r="Q96" s="427">
        <v>3</v>
      </c>
      <c r="R96" s="411"/>
      <c r="S96" s="419">
        <v>1</v>
      </c>
      <c r="T96" s="420"/>
      <c r="U96" s="427">
        <v>2</v>
      </c>
      <c r="V96" s="411"/>
      <c r="W96" s="452">
        <v>1</v>
      </c>
      <c r="X96" s="453"/>
      <c r="Y96" s="450">
        <v>6</v>
      </c>
      <c r="Z96" s="451"/>
    </row>
    <row r="97" spans="8:10" x14ac:dyDescent="0.2">
      <c r="H97" s="243"/>
      <c r="I97" s="243"/>
      <c r="J97" s="243"/>
    </row>
  </sheetData>
  <mergeCells count="82">
    <mergeCell ref="S96:T96"/>
    <mergeCell ref="H96:J96"/>
    <mergeCell ref="K96:L96"/>
    <mergeCell ref="M96:N96"/>
    <mergeCell ref="O96:P96"/>
    <mergeCell ref="Q96:R96"/>
    <mergeCell ref="Y96:Z96"/>
    <mergeCell ref="U91:V92"/>
    <mergeCell ref="W91:X92"/>
    <mergeCell ref="Y91:Z92"/>
    <mergeCell ref="U94:V94"/>
    <mergeCell ref="Y94:Z94"/>
    <mergeCell ref="W94:X94"/>
    <mergeCell ref="U95:V95"/>
    <mergeCell ref="W95:X95"/>
    <mergeCell ref="U96:V96"/>
    <mergeCell ref="W96:X96"/>
    <mergeCell ref="M95:N95"/>
    <mergeCell ref="O95:P95"/>
    <mergeCell ref="Q95:R95"/>
    <mergeCell ref="S95:T95"/>
    <mergeCell ref="Y95:Z95"/>
    <mergeCell ref="F90:F95"/>
    <mergeCell ref="H95:J95"/>
    <mergeCell ref="K6:L6"/>
    <mergeCell ref="K94:L94"/>
    <mergeCell ref="K90:L90"/>
    <mergeCell ref="H94:J94"/>
    <mergeCell ref="H90:J90"/>
    <mergeCell ref="H91:J91"/>
    <mergeCell ref="K95:L95"/>
    <mergeCell ref="H92:J92"/>
    <mergeCell ref="K91:L92"/>
    <mergeCell ref="M94:N94"/>
    <mergeCell ref="G5:J5"/>
    <mergeCell ref="G6:G7"/>
    <mergeCell ref="H93:J93"/>
    <mergeCell ref="M91:N92"/>
    <mergeCell ref="M90:N90"/>
    <mergeCell ref="W90:X90"/>
    <mergeCell ref="Y90:Z90"/>
    <mergeCell ref="O91:P92"/>
    <mergeCell ref="O6:P6"/>
    <mergeCell ref="W4:Z4"/>
    <mergeCell ref="S5:T5"/>
    <mergeCell ref="W6:X6"/>
    <mergeCell ref="Y6:Z6"/>
    <mergeCell ref="O5:P5"/>
    <mergeCell ref="Y5:Z5"/>
    <mergeCell ref="Q6:R6"/>
    <mergeCell ref="W5:X5"/>
    <mergeCell ref="Q94:R94"/>
    <mergeCell ref="S4:V4"/>
    <mergeCell ref="O4:R4"/>
    <mergeCell ref="S91:T92"/>
    <mergeCell ref="U5:V5"/>
    <mergeCell ref="U6:V6"/>
    <mergeCell ref="Q5:R5"/>
    <mergeCell ref="S94:T94"/>
    <mergeCell ref="S6:T6"/>
    <mergeCell ref="Q90:R90"/>
    <mergeCell ref="S90:T90"/>
    <mergeCell ref="O90:P90"/>
    <mergeCell ref="Q91:R92"/>
    <mergeCell ref="O94:P94"/>
    <mergeCell ref="U90:V90"/>
    <mergeCell ref="K4:N4"/>
    <mergeCell ref="D3:J3"/>
    <mergeCell ref="E4:E7"/>
    <mergeCell ref="F5:F7"/>
    <mergeCell ref="K3:Z3"/>
    <mergeCell ref="M5:N5"/>
    <mergeCell ref="F4:J4"/>
    <mergeCell ref="J6:J7"/>
    <mergeCell ref="K5:L5"/>
    <mergeCell ref="D4:D7"/>
    <mergeCell ref="M6:N6"/>
    <mergeCell ref="A3:A7"/>
    <mergeCell ref="B3:B7"/>
    <mergeCell ref="H6:H7"/>
    <mergeCell ref="I6:I7"/>
    <mergeCell ref="C3:C7"/>
  </mergeCells>
  <phoneticPr fontId="3" type="noConversion"/>
  <printOptions horizontalCentered="1"/>
  <pageMargins left="0.24" right="0.19685039370078741" top="0.2" bottom="0.2" header="0.2" footer="0.2"/>
  <pageSetup paperSize="9" scale="77" orientation="landscape" r:id="rId1"/>
  <headerFooter alignWithMargins="0"/>
  <rowBreaks count="1" manualBreakCount="1">
    <brk id="8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График УП</vt:lpstr>
      <vt:lpstr>План УП</vt:lpstr>
      <vt:lpstr>'План УП'!Область_печати</vt:lpstr>
    </vt:vector>
  </TitlesOfParts>
  <Company>BRTK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Gorka</dc:creator>
  <cp:lastModifiedBy>Priemnaya</cp:lastModifiedBy>
  <cp:lastPrinted>2019-02-07T07:51:04Z</cp:lastPrinted>
  <dcterms:created xsi:type="dcterms:W3CDTF">2008-05-14T10:09:30Z</dcterms:created>
  <dcterms:modified xsi:type="dcterms:W3CDTF">2023-08-30T10:34:21Z</dcterms:modified>
</cp:coreProperties>
</file>