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"/>
    </mc:Choice>
  </mc:AlternateContent>
  <xr:revisionPtr revIDLastSave="0" documentId="13_ncr:1_{8CF0BF05-6172-4DC5-80C0-2335460ED15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2" i="1" l="1"/>
  <c r="E214" i="1"/>
  <c r="C212" i="1"/>
  <c r="J17" i="1"/>
  <c r="A263" i="1" l="1"/>
  <c r="B263" i="1"/>
  <c r="L13" i="1" l="1"/>
  <c r="L17" i="1"/>
  <c r="L27" i="1"/>
  <c r="L32" i="1"/>
  <c r="L34" i="1"/>
  <c r="L40" i="1"/>
  <c r="L49" i="1"/>
  <c r="L52" i="1"/>
  <c r="L62" i="1"/>
  <c r="L67" i="1"/>
  <c r="L70" i="1"/>
  <c r="L76" i="1"/>
  <c r="L85" i="1"/>
  <c r="L88" i="1"/>
  <c r="L98" i="1"/>
  <c r="L103" i="1"/>
  <c r="L106" i="1"/>
  <c r="L112" i="1"/>
  <c r="L121" i="1"/>
  <c r="L124" i="1"/>
  <c r="L134" i="1"/>
  <c r="L139" i="1"/>
  <c r="L141" i="1"/>
  <c r="L147" i="1"/>
  <c r="L156" i="1"/>
  <c r="L159" i="1"/>
  <c r="L169" i="1"/>
  <c r="L174" i="1"/>
  <c r="L176" i="1"/>
  <c r="L182" i="1"/>
  <c r="L191" i="1"/>
  <c r="L194" i="1"/>
  <c r="L204" i="1"/>
  <c r="L209" i="1"/>
  <c r="L211" i="1"/>
  <c r="L217" i="1"/>
  <c r="L222" i="1"/>
  <c r="L225" i="1"/>
  <c r="L228" i="1"/>
  <c r="L231" i="1"/>
  <c r="L234" i="1"/>
  <c r="L240" i="1"/>
  <c r="L252" i="1"/>
  <c r="L262" i="1"/>
  <c r="L267" i="1"/>
  <c r="L270" i="1"/>
  <c r="L276" i="1"/>
  <c r="L285" i="1"/>
  <c r="L288" i="1"/>
  <c r="L298" i="1"/>
  <c r="L303" i="1"/>
  <c r="L305" i="1"/>
  <c r="L311" i="1"/>
  <c r="L320" i="1"/>
  <c r="L323" i="1"/>
  <c r="L333" i="1"/>
  <c r="L338" i="1"/>
  <c r="L340" i="1"/>
  <c r="L346" i="1"/>
  <c r="L355" i="1"/>
  <c r="L358" i="1"/>
  <c r="L368" i="1"/>
  <c r="L373" i="1"/>
  <c r="L376" i="1"/>
  <c r="L382" i="1"/>
  <c r="L391" i="1"/>
  <c r="L394" i="1"/>
  <c r="L404" i="1"/>
  <c r="L409" i="1"/>
  <c r="L412" i="1"/>
  <c r="L418" i="1"/>
  <c r="L427" i="1"/>
  <c r="L431" i="1"/>
  <c r="L441" i="1"/>
  <c r="L446" i="1"/>
  <c r="L448" i="1"/>
  <c r="L454" i="1"/>
  <c r="L458" i="1"/>
  <c r="L461" i="1"/>
  <c r="L464" i="1"/>
  <c r="L466" i="1"/>
  <c r="L469" i="1"/>
  <c r="L475" i="1"/>
  <c r="B476" i="1"/>
  <c r="A476" i="1"/>
  <c r="J475" i="1"/>
  <c r="I475" i="1"/>
  <c r="H475" i="1"/>
  <c r="G475" i="1"/>
  <c r="F475" i="1"/>
  <c r="B470" i="1"/>
  <c r="A470" i="1"/>
  <c r="J469" i="1"/>
  <c r="I469" i="1"/>
  <c r="H469" i="1"/>
  <c r="G469" i="1"/>
  <c r="F469" i="1"/>
  <c r="J466" i="1"/>
  <c r="I466" i="1"/>
  <c r="H466" i="1"/>
  <c r="G466" i="1"/>
  <c r="F466" i="1"/>
  <c r="J464" i="1"/>
  <c r="I464" i="1"/>
  <c r="H464" i="1"/>
  <c r="G464" i="1"/>
  <c r="F464" i="1"/>
  <c r="J461" i="1"/>
  <c r="I461" i="1"/>
  <c r="H461" i="1"/>
  <c r="G461" i="1"/>
  <c r="F461" i="1"/>
  <c r="J458" i="1"/>
  <c r="I458" i="1"/>
  <c r="H458" i="1"/>
  <c r="G458" i="1"/>
  <c r="F458" i="1"/>
  <c r="B455" i="1"/>
  <c r="A455" i="1"/>
  <c r="J454" i="1"/>
  <c r="I454" i="1"/>
  <c r="H454" i="1"/>
  <c r="G454" i="1"/>
  <c r="F454" i="1"/>
  <c r="J448" i="1"/>
  <c r="I448" i="1"/>
  <c r="H448" i="1"/>
  <c r="G448" i="1"/>
  <c r="F448" i="1"/>
  <c r="J446" i="1"/>
  <c r="I446" i="1"/>
  <c r="H446" i="1"/>
  <c r="G446" i="1"/>
  <c r="F446" i="1"/>
  <c r="B442" i="1"/>
  <c r="A442" i="1"/>
  <c r="J441" i="1"/>
  <c r="I441" i="1"/>
  <c r="H441" i="1"/>
  <c r="G441" i="1"/>
  <c r="F441" i="1"/>
  <c r="B432" i="1"/>
  <c r="A432" i="1"/>
  <c r="J431" i="1"/>
  <c r="I431" i="1"/>
  <c r="H431" i="1"/>
  <c r="G431" i="1"/>
  <c r="F431" i="1"/>
  <c r="B428" i="1"/>
  <c r="A428" i="1"/>
  <c r="J427" i="1"/>
  <c r="I427" i="1"/>
  <c r="H427" i="1"/>
  <c r="G427" i="1"/>
  <c r="F427" i="1"/>
  <c r="B419" i="1"/>
  <c r="A419" i="1"/>
  <c r="J418" i="1"/>
  <c r="I418" i="1"/>
  <c r="H418" i="1"/>
  <c r="G418" i="1"/>
  <c r="F418" i="1"/>
  <c r="B413" i="1"/>
  <c r="A413" i="1"/>
  <c r="J412" i="1"/>
  <c r="I412" i="1"/>
  <c r="H412" i="1"/>
  <c r="G412" i="1"/>
  <c r="F412" i="1"/>
  <c r="J409" i="1"/>
  <c r="I409" i="1"/>
  <c r="H409" i="1"/>
  <c r="G409" i="1"/>
  <c r="F409" i="1"/>
  <c r="B405" i="1"/>
  <c r="A405" i="1"/>
  <c r="J404" i="1"/>
  <c r="I404" i="1"/>
  <c r="H404" i="1"/>
  <c r="G404" i="1"/>
  <c r="F404" i="1"/>
  <c r="B395" i="1"/>
  <c r="A395" i="1"/>
  <c r="J394" i="1"/>
  <c r="I394" i="1"/>
  <c r="H394" i="1"/>
  <c r="G394" i="1"/>
  <c r="F394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J376" i="1"/>
  <c r="I376" i="1"/>
  <c r="H376" i="1"/>
  <c r="G376" i="1"/>
  <c r="F376" i="1"/>
  <c r="J373" i="1"/>
  <c r="I373" i="1"/>
  <c r="H373" i="1"/>
  <c r="G373" i="1"/>
  <c r="F373" i="1"/>
  <c r="B369" i="1"/>
  <c r="A369" i="1"/>
  <c r="J368" i="1"/>
  <c r="I368" i="1"/>
  <c r="H368" i="1"/>
  <c r="G368" i="1"/>
  <c r="F368" i="1"/>
  <c r="B359" i="1"/>
  <c r="A359" i="1"/>
  <c r="J358" i="1"/>
  <c r="I358" i="1"/>
  <c r="H358" i="1"/>
  <c r="G358" i="1"/>
  <c r="F358" i="1"/>
  <c r="J355" i="1"/>
  <c r="I355" i="1"/>
  <c r="H355" i="1"/>
  <c r="G355" i="1"/>
  <c r="F355" i="1"/>
  <c r="B347" i="1"/>
  <c r="A347" i="1"/>
  <c r="J346" i="1"/>
  <c r="I346" i="1"/>
  <c r="H346" i="1"/>
  <c r="G346" i="1"/>
  <c r="F346" i="1"/>
  <c r="B341" i="1"/>
  <c r="A341" i="1"/>
  <c r="J340" i="1"/>
  <c r="I340" i="1"/>
  <c r="H340" i="1"/>
  <c r="G340" i="1"/>
  <c r="F340" i="1"/>
  <c r="J338" i="1"/>
  <c r="I338" i="1"/>
  <c r="H338" i="1"/>
  <c r="G338" i="1"/>
  <c r="F338" i="1"/>
  <c r="B334" i="1"/>
  <c r="A334" i="1"/>
  <c r="J333" i="1"/>
  <c r="I333" i="1"/>
  <c r="H333" i="1"/>
  <c r="G333" i="1"/>
  <c r="F333" i="1"/>
  <c r="B324" i="1"/>
  <c r="A324" i="1"/>
  <c r="J323" i="1"/>
  <c r="I323" i="1"/>
  <c r="H323" i="1"/>
  <c r="G323" i="1"/>
  <c r="F323" i="1"/>
  <c r="J320" i="1"/>
  <c r="I320" i="1"/>
  <c r="H320" i="1"/>
  <c r="G320" i="1"/>
  <c r="F320" i="1"/>
  <c r="B312" i="1"/>
  <c r="A312" i="1"/>
  <c r="J311" i="1"/>
  <c r="I311" i="1"/>
  <c r="H311" i="1"/>
  <c r="G311" i="1"/>
  <c r="F311" i="1"/>
  <c r="J305" i="1"/>
  <c r="I305" i="1"/>
  <c r="H305" i="1"/>
  <c r="G305" i="1"/>
  <c r="F305" i="1"/>
  <c r="J303" i="1"/>
  <c r="I303" i="1"/>
  <c r="H303" i="1"/>
  <c r="G303" i="1"/>
  <c r="F303" i="1"/>
  <c r="B299" i="1"/>
  <c r="A299" i="1"/>
  <c r="J298" i="1"/>
  <c r="I298" i="1"/>
  <c r="H298" i="1"/>
  <c r="G298" i="1"/>
  <c r="F298" i="1"/>
  <c r="B289" i="1"/>
  <c r="A289" i="1"/>
  <c r="J288" i="1"/>
  <c r="I288" i="1"/>
  <c r="H288" i="1"/>
  <c r="G288" i="1"/>
  <c r="F288" i="1"/>
  <c r="J285" i="1"/>
  <c r="I285" i="1"/>
  <c r="H285" i="1"/>
  <c r="G285" i="1"/>
  <c r="F285" i="1"/>
  <c r="B277" i="1"/>
  <c r="A277" i="1"/>
  <c r="J276" i="1"/>
  <c r="I276" i="1"/>
  <c r="H276" i="1"/>
  <c r="G276" i="1"/>
  <c r="F276" i="1"/>
  <c r="B271" i="1"/>
  <c r="A271" i="1"/>
  <c r="J270" i="1"/>
  <c r="I270" i="1"/>
  <c r="H270" i="1"/>
  <c r="G270" i="1"/>
  <c r="F270" i="1"/>
  <c r="J267" i="1"/>
  <c r="I267" i="1"/>
  <c r="H267" i="1"/>
  <c r="G267" i="1"/>
  <c r="F267" i="1"/>
  <c r="J262" i="1"/>
  <c r="I262" i="1"/>
  <c r="H262" i="1"/>
  <c r="G262" i="1"/>
  <c r="F262" i="1"/>
  <c r="B253" i="1"/>
  <c r="A253" i="1"/>
  <c r="J252" i="1"/>
  <c r="I252" i="1"/>
  <c r="H252" i="1"/>
  <c r="G252" i="1"/>
  <c r="F252" i="1"/>
  <c r="J249" i="1"/>
  <c r="I249" i="1"/>
  <c r="H249" i="1"/>
  <c r="G249" i="1"/>
  <c r="F249" i="1"/>
  <c r="B241" i="1"/>
  <c r="A241" i="1"/>
  <c r="J240" i="1"/>
  <c r="I240" i="1"/>
  <c r="H240" i="1"/>
  <c r="G240" i="1"/>
  <c r="F240" i="1"/>
  <c r="J234" i="1"/>
  <c r="I234" i="1"/>
  <c r="H234" i="1"/>
  <c r="G234" i="1"/>
  <c r="F234" i="1"/>
  <c r="J231" i="1"/>
  <c r="I231" i="1"/>
  <c r="H231" i="1"/>
  <c r="G231" i="1"/>
  <c r="F231" i="1"/>
  <c r="J228" i="1"/>
  <c r="I228" i="1"/>
  <c r="H228" i="1"/>
  <c r="G228" i="1"/>
  <c r="F228" i="1"/>
  <c r="J225" i="1"/>
  <c r="I225" i="1"/>
  <c r="H225" i="1"/>
  <c r="G225" i="1"/>
  <c r="F225" i="1"/>
  <c r="J222" i="1"/>
  <c r="I222" i="1"/>
  <c r="H222" i="1"/>
  <c r="G222" i="1"/>
  <c r="F222" i="1"/>
  <c r="B218" i="1"/>
  <c r="A218" i="1"/>
  <c r="J217" i="1"/>
  <c r="I217" i="1"/>
  <c r="H217" i="1"/>
  <c r="G217" i="1"/>
  <c r="F217" i="1"/>
  <c r="A212" i="1"/>
  <c r="J211" i="1"/>
  <c r="I211" i="1"/>
  <c r="H211" i="1"/>
  <c r="G211" i="1"/>
  <c r="F211" i="1"/>
  <c r="J209" i="1"/>
  <c r="I209" i="1"/>
  <c r="H209" i="1"/>
  <c r="G209" i="1"/>
  <c r="F209" i="1"/>
  <c r="B205" i="1"/>
  <c r="A205" i="1"/>
  <c r="J204" i="1"/>
  <c r="I204" i="1"/>
  <c r="H204" i="1"/>
  <c r="G204" i="1"/>
  <c r="F204" i="1"/>
  <c r="B195" i="1"/>
  <c r="A195" i="1"/>
  <c r="J194" i="1"/>
  <c r="I194" i="1"/>
  <c r="H194" i="1"/>
  <c r="G194" i="1"/>
  <c r="F194" i="1"/>
  <c r="J191" i="1"/>
  <c r="I191" i="1"/>
  <c r="H191" i="1"/>
  <c r="G191" i="1"/>
  <c r="F191" i="1"/>
  <c r="B183" i="1"/>
  <c r="A183" i="1"/>
  <c r="J182" i="1"/>
  <c r="I182" i="1"/>
  <c r="H182" i="1"/>
  <c r="G182" i="1"/>
  <c r="F182" i="1"/>
  <c r="J176" i="1"/>
  <c r="I176" i="1"/>
  <c r="H176" i="1"/>
  <c r="G176" i="1"/>
  <c r="F176" i="1"/>
  <c r="J174" i="1"/>
  <c r="I174" i="1"/>
  <c r="H174" i="1"/>
  <c r="G174" i="1"/>
  <c r="F174" i="1"/>
  <c r="B170" i="1"/>
  <c r="A170" i="1"/>
  <c r="J169" i="1"/>
  <c r="I169" i="1"/>
  <c r="H169" i="1"/>
  <c r="G169" i="1"/>
  <c r="F169" i="1"/>
  <c r="B160" i="1"/>
  <c r="A160" i="1"/>
  <c r="J159" i="1"/>
  <c r="I159" i="1"/>
  <c r="H159" i="1"/>
  <c r="G159" i="1"/>
  <c r="F159" i="1"/>
  <c r="J156" i="1"/>
  <c r="I156" i="1"/>
  <c r="H156" i="1"/>
  <c r="G156" i="1"/>
  <c r="F156" i="1"/>
  <c r="B148" i="1"/>
  <c r="A148" i="1"/>
  <c r="J147" i="1"/>
  <c r="I147" i="1"/>
  <c r="H147" i="1"/>
  <c r="G147" i="1"/>
  <c r="F147" i="1"/>
  <c r="B142" i="1"/>
  <c r="A142" i="1"/>
  <c r="J141" i="1"/>
  <c r="I141" i="1"/>
  <c r="H141" i="1"/>
  <c r="G141" i="1"/>
  <c r="F141" i="1"/>
  <c r="J139" i="1"/>
  <c r="I139" i="1"/>
  <c r="H139" i="1"/>
  <c r="G139" i="1"/>
  <c r="F139" i="1"/>
  <c r="B135" i="1"/>
  <c r="A135" i="1"/>
  <c r="J134" i="1"/>
  <c r="I134" i="1"/>
  <c r="H134" i="1"/>
  <c r="G134" i="1"/>
  <c r="F134" i="1"/>
  <c r="B125" i="1"/>
  <c r="A125" i="1"/>
  <c r="J124" i="1"/>
  <c r="I124" i="1"/>
  <c r="H124" i="1"/>
  <c r="G124" i="1"/>
  <c r="F124" i="1"/>
  <c r="J121" i="1"/>
  <c r="I121" i="1"/>
  <c r="H121" i="1"/>
  <c r="G121" i="1"/>
  <c r="F121" i="1"/>
  <c r="B113" i="1"/>
  <c r="A113" i="1"/>
  <c r="J112" i="1"/>
  <c r="I112" i="1"/>
  <c r="H112" i="1"/>
  <c r="G112" i="1"/>
  <c r="F112" i="1"/>
  <c r="J106" i="1"/>
  <c r="I106" i="1"/>
  <c r="H106" i="1"/>
  <c r="G106" i="1"/>
  <c r="F106" i="1"/>
  <c r="I103" i="1"/>
  <c r="H103" i="1"/>
  <c r="G103" i="1"/>
  <c r="F103" i="1"/>
  <c r="B99" i="1"/>
  <c r="A99" i="1"/>
  <c r="J98" i="1"/>
  <c r="I98" i="1"/>
  <c r="H98" i="1"/>
  <c r="G98" i="1"/>
  <c r="F98" i="1"/>
  <c r="B89" i="1"/>
  <c r="A89" i="1"/>
  <c r="J88" i="1"/>
  <c r="I88" i="1"/>
  <c r="H88" i="1"/>
  <c r="G88" i="1"/>
  <c r="F88" i="1"/>
  <c r="I85" i="1"/>
  <c r="H85" i="1"/>
  <c r="G85" i="1"/>
  <c r="F85" i="1"/>
  <c r="B77" i="1"/>
  <c r="A77" i="1"/>
  <c r="J76" i="1"/>
  <c r="I76" i="1"/>
  <c r="H76" i="1"/>
  <c r="G76" i="1"/>
  <c r="F76" i="1"/>
  <c r="B71" i="1"/>
  <c r="A71" i="1"/>
  <c r="J70" i="1"/>
  <c r="I70" i="1"/>
  <c r="H70" i="1"/>
  <c r="G70" i="1"/>
  <c r="F70" i="1"/>
  <c r="J67" i="1"/>
  <c r="I67" i="1"/>
  <c r="H67" i="1"/>
  <c r="G67" i="1"/>
  <c r="F67" i="1"/>
  <c r="B63" i="1"/>
  <c r="A63" i="1"/>
  <c r="J62" i="1"/>
  <c r="I62" i="1"/>
  <c r="H62" i="1"/>
  <c r="G62" i="1"/>
  <c r="F62" i="1"/>
  <c r="B53" i="1"/>
  <c r="A53" i="1"/>
  <c r="J52" i="1"/>
  <c r="I52" i="1"/>
  <c r="H52" i="1"/>
  <c r="G52" i="1"/>
  <c r="F52" i="1"/>
  <c r="H49" i="1"/>
  <c r="G49" i="1"/>
  <c r="F49" i="1"/>
  <c r="B41" i="1"/>
  <c r="A41" i="1"/>
  <c r="J40" i="1"/>
  <c r="I40" i="1"/>
  <c r="H40" i="1"/>
  <c r="G40" i="1"/>
  <c r="F40" i="1"/>
  <c r="J34" i="1"/>
  <c r="I34" i="1"/>
  <c r="H34" i="1"/>
  <c r="G34" i="1"/>
  <c r="F34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I17" i="1"/>
  <c r="H17" i="1"/>
  <c r="G17" i="1"/>
  <c r="F17" i="1"/>
  <c r="I13" i="1"/>
  <c r="H13" i="1"/>
  <c r="G13" i="1"/>
  <c r="F13" i="1"/>
  <c r="L476" i="1" l="1"/>
  <c r="G419" i="1"/>
  <c r="G277" i="1"/>
  <c r="I476" i="1"/>
  <c r="J476" i="1"/>
  <c r="H476" i="1"/>
  <c r="G476" i="1"/>
  <c r="F476" i="1"/>
  <c r="J455" i="1"/>
  <c r="G455" i="1"/>
  <c r="F455" i="1"/>
  <c r="I455" i="1"/>
  <c r="H455" i="1"/>
  <c r="J419" i="1"/>
  <c r="I419" i="1"/>
  <c r="H419" i="1"/>
  <c r="F419" i="1"/>
  <c r="J383" i="1"/>
  <c r="F383" i="1"/>
  <c r="I383" i="1"/>
  <c r="H383" i="1"/>
  <c r="G383" i="1"/>
  <c r="I347" i="1"/>
  <c r="J347" i="1"/>
  <c r="H347" i="1"/>
  <c r="G347" i="1"/>
  <c r="F347" i="1"/>
  <c r="H312" i="1"/>
  <c r="J312" i="1"/>
  <c r="I312" i="1"/>
  <c r="G312" i="1"/>
  <c r="F312" i="1"/>
  <c r="I277" i="1"/>
  <c r="J277" i="1"/>
  <c r="H277" i="1"/>
  <c r="F277" i="1"/>
  <c r="I241" i="1"/>
  <c r="H241" i="1"/>
  <c r="J241" i="1"/>
  <c r="G241" i="1"/>
  <c r="F241" i="1"/>
  <c r="H218" i="1"/>
  <c r="G218" i="1"/>
  <c r="J218" i="1"/>
  <c r="I218" i="1"/>
  <c r="F218" i="1"/>
  <c r="J183" i="1"/>
  <c r="G183" i="1"/>
  <c r="I183" i="1"/>
  <c r="H183" i="1"/>
  <c r="F183" i="1"/>
  <c r="J148" i="1"/>
  <c r="F148" i="1"/>
  <c r="I148" i="1"/>
  <c r="H148" i="1"/>
  <c r="G148" i="1"/>
  <c r="J113" i="1"/>
  <c r="I113" i="1"/>
  <c r="H113" i="1"/>
  <c r="G113" i="1"/>
  <c r="F113" i="1"/>
  <c r="I77" i="1"/>
  <c r="J77" i="1"/>
  <c r="H77" i="1"/>
  <c r="G77" i="1"/>
  <c r="F77" i="1"/>
  <c r="H41" i="1"/>
  <c r="F41" i="1"/>
  <c r="J41" i="1"/>
  <c r="I41" i="1"/>
  <c r="G41" i="1"/>
  <c r="I477" i="1" l="1"/>
  <c r="H477" i="1"/>
  <c r="J477" i="1"/>
  <c r="G477" i="1"/>
  <c r="F477" i="1"/>
  <c r="L455" i="1"/>
  <c r="L419" i="1"/>
  <c r="L383" i="1"/>
  <c r="L347" i="1"/>
  <c r="L312" i="1"/>
  <c r="L277" i="1"/>
  <c r="L241" i="1"/>
  <c r="L218" i="1"/>
  <c r="L183" i="1"/>
  <c r="L148" i="1"/>
  <c r="L113" i="1"/>
  <c r="L77" i="1"/>
  <c r="L41" i="1"/>
  <c r="L477" i="1" l="1"/>
</calcChain>
</file>

<file path=xl/sharedStrings.xml><?xml version="1.0" encoding="utf-8"?>
<sst xmlns="http://schemas.openxmlformats.org/spreadsheetml/2006/main" count="503" uniqueCount="142">
  <si>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</si>
  <si>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</si>
  <si>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</si>
  <si>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</si>
  <si>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</si>
  <si>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</si>
  <si>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</si>
  <si>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</si>
  <si>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</si>
  <si>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</si>
  <si>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</si>
  <si>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</si>
  <si>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</si>
  <si>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</si>
  <si>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</si>
  <si>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</si>
  <si>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</si>
  <si>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</si>
  <si>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</si>
  <si>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</si>
  <si>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</si>
  <si>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</si>
  <si>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</si>
  <si>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</si>
  <si>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</si>
  <si>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</si>
  <si>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</si>
  <si>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</si>
  <si>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</si>
  <si>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</si>
  <si>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</si>
  <si>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</si>
  <si>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</si>
  <si>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</si>
  <si>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</si>
  <si>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</si>
  <si>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итого</t>
  </si>
  <si>
    <t>Вес блюда, г</t>
  </si>
  <si>
    <t>Цена</t>
  </si>
  <si>
    <t>день</t>
  </si>
  <si>
    <t>месяц</t>
  </si>
  <si>
    <t>год</t>
  </si>
  <si>
    <t>Рагу из мяса</t>
  </si>
  <si>
    <t>Хлеб ржано-пшеничный</t>
  </si>
  <si>
    <t>Вафли</t>
  </si>
  <si>
    <t>Сок фруктовый</t>
  </si>
  <si>
    <t>Каша рисовая рассыпчатая</t>
  </si>
  <si>
    <t>Чай сладкий</t>
  </si>
  <si>
    <t>Салат из моркови с яблоками</t>
  </si>
  <si>
    <t>Суп с макаронными изделиями</t>
  </si>
  <si>
    <t>Куры отварные с соусом</t>
  </si>
  <si>
    <t>Картофель и овощи тушеные</t>
  </si>
  <si>
    <t>Запеканка из творога</t>
  </si>
  <si>
    <t>Яблоко</t>
  </si>
  <si>
    <t>Груша</t>
  </si>
  <si>
    <t>Салат из свеклы</t>
  </si>
  <si>
    <t>Рассольник со сметаной</t>
  </si>
  <si>
    <t>Бефстроганов из отварной говядины</t>
  </si>
  <si>
    <t>Печенье</t>
  </si>
  <si>
    <t>Сок натуральный</t>
  </si>
  <si>
    <t>Рыба отварная с соусом польским</t>
  </si>
  <si>
    <t>Суп из овощей со сметаной</t>
  </si>
  <si>
    <t>Котлета из говядины</t>
  </si>
  <si>
    <t>Макаронные изделия отварные</t>
  </si>
  <si>
    <t>Булочка домашняя</t>
  </si>
  <si>
    <t>Салат из свежей капусты</t>
  </si>
  <si>
    <t>Суп с бобовыми с гренками</t>
  </si>
  <si>
    <t>Печень тушеная в соусе</t>
  </si>
  <si>
    <t>Картофельное пюре</t>
  </si>
  <si>
    <t>Каша гречневая рассыпчатая</t>
  </si>
  <si>
    <t>Каша манная молочная</t>
  </si>
  <si>
    <t>Кофейный напиток</t>
  </si>
  <si>
    <t>Бутерброд с маслом сыром</t>
  </si>
  <si>
    <t>Салат из моркови</t>
  </si>
  <si>
    <t>Щи со свежей капустой</t>
  </si>
  <si>
    <t>Рыба тушеная в соусе с овощами</t>
  </si>
  <si>
    <t>Компот из сухофруктов</t>
  </si>
  <si>
    <t>Плюшка новомосковская</t>
  </si>
  <si>
    <t>Чай с сахаром</t>
  </si>
  <si>
    <t>Яйцо отварное</t>
  </si>
  <si>
    <t>Какао с молоком</t>
  </si>
  <si>
    <t>Бутерброд с маслом</t>
  </si>
  <si>
    <t>Суп с домашней лапшой</t>
  </si>
  <si>
    <t>Куры отварные с соусом белым основным</t>
  </si>
  <si>
    <t>Пюре гороховое</t>
  </si>
  <si>
    <t>Свекольник со сметаной</t>
  </si>
  <si>
    <t>Салат из свежих овощей</t>
  </si>
  <si>
    <t>Щи из квашеной капусты</t>
  </si>
  <si>
    <t>Тефтели из говядины</t>
  </si>
  <si>
    <t>Каша перловая рассыпчатая</t>
  </si>
  <si>
    <t>Хлеб ржаной</t>
  </si>
  <si>
    <t>Капуста тушеная</t>
  </si>
  <si>
    <t>Чай с лимоном</t>
  </si>
  <si>
    <t>Салат из свежей капусты и свеклы</t>
  </si>
  <si>
    <t>Суп рассольник со сметаной</t>
  </si>
  <si>
    <t>Куры отварные</t>
  </si>
  <si>
    <t>Суп молочный с макаронными изделиями</t>
  </si>
  <si>
    <t>Салат из свежих огурцов</t>
  </si>
  <si>
    <t>0.6</t>
  </si>
  <si>
    <t>Борщ со сметаной</t>
  </si>
  <si>
    <t>Плов из говядины</t>
  </si>
  <si>
    <t xml:space="preserve">Сосиска отварная </t>
  </si>
  <si>
    <t>26.0</t>
  </si>
  <si>
    <t>9.0</t>
  </si>
  <si>
    <t>Каша овсяная молочная</t>
  </si>
  <si>
    <t>208.2</t>
  </si>
  <si>
    <t>0.28</t>
  </si>
  <si>
    <t>83.0</t>
  </si>
  <si>
    <t>220.9</t>
  </si>
  <si>
    <t>Омлет натуральный</t>
  </si>
  <si>
    <t>Горошек зеленый консервированный</t>
  </si>
  <si>
    <t>0.36</t>
  </si>
  <si>
    <t>Фрикадельки куриные</t>
  </si>
  <si>
    <t>29.00</t>
  </si>
  <si>
    <t>9.00</t>
  </si>
  <si>
    <t>8.00</t>
  </si>
  <si>
    <t>Сосиска отварная</t>
  </si>
  <si>
    <t>8.0</t>
  </si>
  <si>
    <t>Каша пшеничная молочная</t>
  </si>
  <si>
    <t>Запеканка из творога с соусом молочным</t>
  </si>
  <si>
    <t>16.30</t>
  </si>
  <si>
    <t>21.0</t>
  </si>
  <si>
    <t xml:space="preserve">Биточки рыбные </t>
  </si>
  <si>
    <t>Мясные фрикадельки</t>
  </si>
  <si>
    <t>25.25</t>
  </si>
  <si>
    <t>2.0</t>
  </si>
  <si>
    <t>155.4</t>
  </si>
  <si>
    <t>90.0</t>
  </si>
  <si>
    <t>21.00</t>
  </si>
  <si>
    <t xml:space="preserve">Директор </t>
  </si>
  <si>
    <t>Савицкая Г.В.</t>
  </si>
  <si>
    <t>Жаркое по-домашнему</t>
  </si>
  <si>
    <t>Компот из сухохофруктов</t>
  </si>
  <si>
    <t>Сосиска в тесте запеченная</t>
  </si>
  <si>
    <t>Рыба запеченная в молочном соусе</t>
  </si>
  <si>
    <t>Бутерброд с маслом, сыром</t>
  </si>
  <si>
    <t xml:space="preserve">   </t>
  </si>
  <si>
    <t xml:space="preserve"> </t>
  </si>
  <si>
    <t>Салат из свежих помидоров и огурцов</t>
  </si>
  <si>
    <t>Салат из капусты и свеклы</t>
  </si>
  <si>
    <t>Суп картофельный с крупой</t>
  </si>
  <si>
    <t>Борщ с фасолью и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</si>
</sst>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FF000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77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244" sqref="E244"/>
    </sheetView>
  </sheetViews>
  <sheetFormatPr defaultRowHeight="12.75" x14ac:dyDescent="0.2"/>
  <cols>
    <col min="1" max="1" width="5.14062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10.42578125" style="2" customWidth="1"/>
    <col min="13" max="16384" width="9.140625" style="2"/>
  </cols>
  <sheetData>
    <row r="1" spans="1:12" ht="15" x14ac:dyDescent="0.25">
      <c r="A1" s="1" t="s">
        <v>7</v>
      </c>
      <c r="C1" s="69"/>
      <c r="D1" s="70"/>
      <c r="E1" s="70"/>
      <c r="F1" s="13" t="s">
        <v>16</v>
      </c>
      <c r="G1" s="2" t="s">
        <v>17</v>
      </c>
      <c r="H1" s="71" t="s">
        <v>129</v>
      </c>
      <c r="I1" s="72"/>
      <c r="J1" s="72"/>
      <c r="K1" s="72"/>
    </row>
    <row r="2" spans="1:12" ht="18" x14ac:dyDescent="0.2">
      <c r="A2" s="43" t="s">
        <v>6</v>
      </c>
      <c r="C2" s="2"/>
      <c r="G2" s="2" t="s">
        <v>18</v>
      </c>
      <c r="H2" s="71" t="s">
        <v>130</v>
      </c>
      <c r="I2" s="72"/>
      <c r="J2" s="72"/>
      <c r="K2" s="72"/>
    </row>
    <row r="3" spans="1:12" ht="17.25" customHeight="1" x14ac:dyDescent="0.2">
      <c r="A3" s="4" t="s">
        <v>8</v>
      </c>
      <c r="C3" s="2"/>
      <c r="D3" s="3"/>
      <c r="E3" s="46" t="s">
        <v>9</v>
      </c>
      <c r="G3" s="2" t="s">
        <v>19</v>
      </c>
      <c r="H3" s="55">
        <v>28</v>
      </c>
      <c r="I3" s="55">
        <v>5</v>
      </c>
      <c r="J3" s="56">
        <v>2024</v>
      </c>
      <c r="K3" s="1"/>
    </row>
    <row r="4" spans="1:12" ht="13.5" thickBot="1" x14ac:dyDescent="0.25">
      <c r="C4" s="2"/>
      <c r="D4" s="4"/>
      <c r="H4" s="57" t="s">
        <v>39</v>
      </c>
      <c r="I4" s="57" t="s">
        <v>40</v>
      </c>
      <c r="J4" s="57" t="s">
        <v>41</v>
      </c>
    </row>
    <row r="5" spans="1:12" ht="34.5" thickBot="1" x14ac:dyDescent="0.25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37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38</v>
      </c>
    </row>
    <row r="6" spans="1:12" ht="15" x14ac:dyDescent="0.25">
      <c r="A6" s="22">
        <v>1</v>
      </c>
      <c r="B6" s="23">
        <v>1</v>
      </c>
      <c r="C6" s="24" t="s">
        <v>20</v>
      </c>
      <c r="D6" s="5" t="s">
        <v>21</v>
      </c>
      <c r="E6" s="47" t="s">
        <v>101</v>
      </c>
      <c r="F6" s="48">
        <v>50</v>
      </c>
      <c r="G6" s="48">
        <v>4.7</v>
      </c>
      <c r="H6" s="48">
        <v>7.1</v>
      </c>
      <c r="I6" s="48">
        <v>0.4</v>
      </c>
      <c r="J6" s="48">
        <v>87.9</v>
      </c>
      <c r="K6" s="49">
        <v>131</v>
      </c>
      <c r="L6" s="48" t="s">
        <v>102</v>
      </c>
    </row>
    <row r="7" spans="1:12" ht="15" x14ac:dyDescent="0.25">
      <c r="A7" s="25"/>
      <c r="B7" s="16"/>
      <c r="C7" s="11"/>
      <c r="D7" s="6" t="s">
        <v>30</v>
      </c>
      <c r="E7" s="50" t="s">
        <v>63</v>
      </c>
      <c r="F7" s="51">
        <v>150</v>
      </c>
      <c r="G7" s="51">
        <v>5.0999999999999996</v>
      </c>
      <c r="H7" s="51">
        <v>3.9</v>
      </c>
      <c r="I7" s="51">
        <v>32.799999999999997</v>
      </c>
      <c r="J7" s="51">
        <v>192</v>
      </c>
      <c r="K7" s="52">
        <v>227</v>
      </c>
      <c r="L7" s="51" t="s">
        <v>103</v>
      </c>
    </row>
    <row r="8" spans="1:12" ht="15" x14ac:dyDescent="0.25">
      <c r="A8" s="25"/>
      <c r="B8" s="16"/>
      <c r="C8" s="11"/>
      <c r="D8" s="7" t="s">
        <v>22</v>
      </c>
      <c r="E8" s="50" t="s">
        <v>80</v>
      </c>
      <c r="F8" s="51">
        <v>200</v>
      </c>
      <c r="G8" s="51">
        <v>3.6</v>
      </c>
      <c r="H8" s="51">
        <v>3.1</v>
      </c>
      <c r="I8" s="51">
        <v>13.7</v>
      </c>
      <c r="J8" s="51">
        <v>98</v>
      </c>
      <c r="K8" s="52">
        <v>306</v>
      </c>
      <c r="L8" s="51">
        <v>15.4</v>
      </c>
    </row>
    <row r="9" spans="1:12" ht="15" x14ac:dyDescent="0.25">
      <c r="A9" s="25"/>
      <c r="B9" s="16"/>
      <c r="C9" s="11"/>
      <c r="D9" s="7" t="s">
        <v>23</v>
      </c>
      <c r="E9" s="50" t="s">
        <v>81</v>
      </c>
      <c r="F9" s="51">
        <v>65</v>
      </c>
      <c r="G9" s="51">
        <v>3.9</v>
      </c>
      <c r="H9" s="51">
        <v>7.6</v>
      </c>
      <c r="I9" s="51">
        <v>24.73</v>
      </c>
      <c r="J9" s="51">
        <v>183.7</v>
      </c>
      <c r="K9" s="52">
        <v>1</v>
      </c>
      <c r="L9" s="51">
        <v>5.0999999999999996</v>
      </c>
    </row>
    <row r="10" spans="1:12" ht="15" x14ac:dyDescent="0.25">
      <c r="A10" s="25"/>
      <c r="B10" s="16"/>
      <c r="C10" s="11"/>
      <c r="D10" s="7" t="s">
        <v>24</v>
      </c>
      <c r="E10" s="50" t="s">
        <v>53</v>
      </c>
      <c r="F10" s="51">
        <v>75</v>
      </c>
      <c r="G10" s="51">
        <v>0.3</v>
      </c>
      <c r="H10" s="51">
        <v>0.3</v>
      </c>
      <c r="I10" s="51">
        <v>7.32</v>
      </c>
      <c r="J10" s="51">
        <v>33.78</v>
      </c>
      <c r="K10" s="52"/>
      <c r="L10" s="51">
        <v>4.9000000000000004</v>
      </c>
    </row>
    <row r="11" spans="1:12" ht="14.25" customHeight="1" x14ac:dyDescent="0.25">
      <c r="A11" s="25"/>
      <c r="B11" s="16"/>
      <c r="C11" s="11"/>
      <c r="D11" s="6"/>
      <c r="E11" s="50"/>
      <c r="F11" s="51"/>
      <c r="G11" s="51"/>
      <c r="H11" s="51"/>
      <c r="I11" s="51"/>
      <c r="J11" s="51"/>
      <c r="K11" s="52"/>
      <c r="L11" s="51"/>
    </row>
    <row r="12" spans="1:12" ht="6.75" hidden="1" customHeight="1" x14ac:dyDescent="0.2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.75" customHeight="1" x14ac:dyDescent="0.25">
      <c r="A13" s="26"/>
      <c r="B13" s="18"/>
      <c r="C13" s="8"/>
      <c r="D13" s="19" t="s">
        <v>36</v>
      </c>
      <c r="E13" s="9"/>
      <c r="F13" s="21">
        <f>SUM(F6:F12)</f>
        <v>540</v>
      </c>
      <c r="G13" s="21">
        <f t="shared" ref="G13:I13" si="0">SUM(G6:G12)</f>
        <v>17.600000000000001</v>
      </c>
      <c r="H13" s="21">
        <f t="shared" si="0"/>
        <v>22</v>
      </c>
      <c r="I13" s="21">
        <f t="shared" si="0"/>
        <v>78.949999999999989</v>
      </c>
      <c r="J13" s="21">
        <v>595.38</v>
      </c>
      <c r="K13" s="27"/>
      <c r="L13" s="21">
        <f>SUM(L6:L12)</f>
        <v>25.4</v>
      </c>
    </row>
    <row r="14" spans="1:12" ht="11.25" customHeight="1" x14ac:dyDescent="0.25">
      <c r="A14" s="28"/>
      <c r="B14" s="14"/>
      <c r="C14" s="10"/>
      <c r="D14" s="12"/>
      <c r="E14" s="50"/>
      <c r="F14" s="51"/>
      <c r="G14" s="51"/>
      <c r="H14" s="51"/>
      <c r="I14" s="51"/>
      <c r="J14" s="51"/>
      <c r="K14" s="52"/>
      <c r="L14" s="51"/>
    </row>
    <row r="15" spans="1:12" ht="0.75" customHeight="1" x14ac:dyDescent="0.2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2" hidden="1" customHeight="1" x14ac:dyDescent="0.2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20.25" hidden="1" customHeight="1" x14ac:dyDescent="0.25">
      <c r="A17" s="26"/>
      <c r="B17" s="18"/>
      <c r="C17" s="8"/>
      <c r="D17" s="19" t="s">
        <v>36</v>
      </c>
      <c r="E17" s="9"/>
      <c r="F17" s="21">
        <f>SUM(F14:F16)</f>
        <v>0</v>
      </c>
      <c r="G17" s="21">
        <f t="shared" ref="G17:J17" si="1">SUM(G14:G16)</f>
        <v>0</v>
      </c>
      <c r="H17" s="21">
        <f t="shared" si="1"/>
        <v>0</v>
      </c>
      <c r="I17" s="21">
        <f t="shared" si="1"/>
        <v>0</v>
      </c>
      <c r="J17" s="21">
        <f t="shared" si="1"/>
        <v>0</v>
      </c>
      <c r="K17" s="27"/>
      <c r="L17" s="21">
        <f>SUM(L14:L16)</f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 t="s">
        <v>97</v>
      </c>
      <c r="F18" s="51">
        <v>60</v>
      </c>
      <c r="G18" s="51">
        <v>0.52</v>
      </c>
      <c r="H18" s="51">
        <v>3.6</v>
      </c>
      <c r="I18" s="51">
        <v>1.57</v>
      </c>
      <c r="J18" s="51">
        <v>35.880000000000003</v>
      </c>
      <c r="K18" s="52">
        <v>14</v>
      </c>
      <c r="L18" s="51">
        <v>14.1</v>
      </c>
    </row>
    <row r="19" spans="1:12" ht="12.75" customHeight="1" x14ac:dyDescent="0.25">
      <c r="A19" s="25"/>
      <c r="B19" s="16"/>
      <c r="C19" s="11"/>
      <c r="D19" s="7" t="s">
        <v>28</v>
      </c>
      <c r="E19" s="50" t="s">
        <v>141</v>
      </c>
      <c r="F19" s="51">
        <v>200</v>
      </c>
      <c r="G19" s="51">
        <v>1.36</v>
      </c>
      <c r="H19" s="51">
        <v>4</v>
      </c>
      <c r="I19" s="51">
        <v>9.2799999999999994</v>
      </c>
      <c r="J19" s="51">
        <v>77.599999999999994</v>
      </c>
      <c r="K19" s="52">
        <v>84</v>
      </c>
      <c r="L19" s="51">
        <v>15.6</v>
      </c>
    </row>
    <row r="20" spans="1:12" ht="15" x14ac:dyDescent="0.25">
      <c r="A20" s="25"/>
      <c r="B20" s="16"/>
      <c r="C20" s="11"/>
      <c r="D20" s="7" t="s">
        <v>29</v>
      </c>
      <c r="E20" s="50" t="s">
        <v>42</v>
      </c>
      <c r="F20" s="51">
        <v>200</v>
      </c>
      <c r="G20" s="51">
        <v>17.5</v>
      </c>
      <c r="H20" s="51">
        <v>22.1</v>
      </c>
      <c r="I20" s="51">
        <v>17.5</v>
      </c>
      <c r="J20" s="51">
        <v>345</v>
      </c>
      <c r="K20" s="52">
        <v>125</v>
      </c>
      <c r="L20" s="51">
        <v>81.2</v>
      </c>
    </row>
    <row r="21" spans="1:12" ht="15" x14ac:dyDescent="0.25">
      <c r="A21" s="25"/>
      <c r="B21" s="16"/>
      <c r="C21" s="11"/>
      <c r="D21" s="7" t="s">
        <v>30</v>
      </c>
      <c r="E21" s="50"/>
      <c r="F21" s="51"/>
      <c r="G21" s="51"/>
      <c r="H21" s="51"/>
      <c r="I21" s="51"/>
      <c r="J21" s="51"/>
      <c r="K21" s="52"/>
      <c r="L21" s="51"/>
    </row>
    <row r="22" spans="1:12" ht="15" x14ac:dyDescent="0.25">
      <c r="A22" s="25"/>
      <c r="B22" s="16"/>
      <c r="C22" s="11"/>
      <c r="D22" s="7" t="s">
        <v>31</v>
      </c>
      <c r="E22" s="62" t="s">
        <v>76</v>
      </c>
      <c r="F22" s="51">
        <v>180</v>
      </c>
      <c r="G22" s="51">
        <v>0.45</v>
      </c>
      <c r="H22" s="51">
        <v>0.09</v>
      </c>
      <c r="I22" s="51">
        <v>28.08</v>
      </c>
      <c r="J22" s="51">
        <v>108.9</v>
      </c>
      <c r="K22" s="52">
        <v>310</v>
      </c>
      <c r="L22" s="51">
        <v>2.5</v>
      </c>
    </row>
    <row r="23" spans="1:12" ht="15" x14ac:dyDescent="0.25">
      <c r="A23" s="25"/>
      <c r="B23" s="16"/>
      <c r="C23" s="11"/>
      <c r="D23" s="7" t="s">
        <v>32</v>
      </c>
      <c r="E23" s="50"/>
      <c r="F23" s="51"/>
      <c r="G23" s="51"/>
      <c r="H23" s="51"/>
      <c r="I23" s="51"/>
      <c r="J23" s="51"/>
      <c r="K23" s="52"/>
      <c r="L23" s="51"/>
    </row>
    <row r="24" spans="1:12" ht="15" x14ac:dyDescent="0.25">
      <c r="A24" s="25"/>
      <c r="B24" s="16"/>
      <c r="C24" s="11"/>
      <c r="D24" s="7" t="s">
        <v>33</v>
      </c>
      <c r="E24" s="50" t="s">
        <v>43</v>
      </c>
      <c r="F24" s="51">
        <v>60</v>
      </c>
      <c r="G24" s="51">
        <v>5.0999999999999996</v>
      </c>
      <c r="H24" s="51">
        <v>1.98</v>
      </c>
      <c r="I24" s="51">
        <v>25.5</v>
      </c>
      <c r="J24" s="51">
        <v>155.4</v>
      </c>
      <c r="K24" s="52"/>
      <c r="L24" s="51">
        <v>7.64</v>
      </c>
    </row>
    <row r="25" spans="1:12" ht="15" hidden="1" x14ac:dyDescent="0.2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 x14ac:dyDescent="0.2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 x14ac:dyDescent="0.25">
      <c r="A27" s="26"/>
      <c r="B27" s="18"/>
      <c r="C27" s="8"/>
      <c r="D27" s="19" t="s">
        <v>36</v>
      </c>
      <c r="E27" s="9"/>
      <c r="F27" s="21">
        <f>SUM(F18:F26)</f>
        <v>700</v>
      </c>
      <c r="G27" s="21">
        <f t="shared" ref="G27:J27" si="2">SUM(G18:G26)</f>
        <v>24.93</v>
      </c>
      <c r="H27" s="21">
        <f t="shared" si="2"/>
        <v>31.770000000000003</v>
      </c>
      <c r="I27" s="21">
        <f t="shared" si="2"/>
        <v>81.93</v>
      </c>
      <c r="J27" s="21">
        <f t="shared" si="2"/>
        <v>722.78</v>
      </c>
      <c r="K27" s="27"/>
      <c r="L27" s="21">
        <f>SUM(L18:L26)</f>
        <v>121.04</v>
      </c>
    </row>
    <row r="28" spans="1:12" ht="15" x14ac:dyDescent="0.2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 t="s">
        <v>44</v>
      </c>
      <c r="F28" s="51">
        <v>25</v>
      </c>
      <c r="G28" s="51">
        <v>0.8</v>
      </c>
      <c r="H28" s="51">
        <v>0.7</v>
      </c>
      <c r="I28" s="51">
        <v>20</v>
      </c>
      <c r="J28" s="51">
        <v>87.5</v>
      </c>
      <c r="K28" s="52"/>
      <c r="L28" s="51">
        <v>5</v>
      </c>
    </row>
    <row r="29" spans="1:12" ht="15" x14ac:dyDescent="0.25">
      <c r="A29" s="25"/>
      <c r="B29" s="16"/>
      <c r="C29" s="11"/>
      <c r="D29" s="12" t="s">
        <v>31</v>
      </c>
      <c r="E29" s="50" t="s">
        <v>45</v>
      </c>
      <c r="F29" s="51">
        <v>200</v>
      </c>
      <c r="G29" s="51">
        <v>0.2</v>
      </c>
      <c r="H29" s="51">
        <v>0.26</v>
      </c>
      <c r="I29" s="51">
        <v>22.6</v>
      </c>
      <c r="J29" s="51">
        <v>90</v>
      </c>
      <c r="K29" s="52"/>
      <c r="L29" s="51">
        <v>9.1999999999999993</v>
      </c>
    </row>
    <row r="30" spans="1:12" ht="15" hidden="1" x14ac:dyDescent="0.2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 x14ac:dyDescent="0.2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 x14ac:dyDescent="0.25">
      <c r="A32" s="26"/>
      <c r="B32" s="18"/>
      <c r="C32" s="8"/>
      <c r="D32" s="19" t="s">
        <v>36</v>
      </c>
      <c r="E32" s="9"/>
      <c r="F32" s="21">
        <f>SUM(F28:F31)</f>
        <v>225</v>
      </c>
      <c r="G32" s="21">
        <f t="shared" ref="G32:J32" si="3">SUM(G28:G31)</f>
        <v>1</v>
      </c>
      <c r="H32" s="21">
        <f t="shared" si="3"/>
        <v>0.96</v>
      </c>
      <c r="I32" s="21">
        <f t="shared" si="3"/>
        <v>42.6</v>
      </c>
      <c r="J32" s="21">
        <f t="shared" si="3"/>
        <v>177.5</v>
      </c>
      <c r="K32" s="27"/>
      <c r="L32" s="21">
        <f>SUM(L28:L31)</f>
        <v>14.2</v>
      </c>
    </row>
    <row r="33" spans="1:12" ht="14.25" customHeight="1" x14ac:dyDescent="0.25">
      <c r="A33" s="25"/>
      <c r="B33" s="16"/>
      <c r="C33" s="11"/>
      <c r="D33" s="6"/>
      <c r="E33" s="50"/>
      <c r="F33" s="51"/>
      <c r="G33" s="51"/>
      <c r="H33" s="51"/>
      <c r="I33" s="51"/>
      <c r="J33" s="51"/>
      <c r="K33" s="52"/>
      <c r="L33" s="51"/>
    </row>
    <row r="34" spans="1:12" ht="15" hidden="1" x14ac:dyDescent="0.25">
      <c r="A34" s="26"/>
      <c r="B34" s="18"/>
      <c r="C34" s="8"/>
      <c r="D34" s="19" t="s">
        <v>36</v>
      </c>
      <c r="E34" s="9"/>
      <c r="F34" s="21">
        <f>SUM(F33:F33)</f>
        <v>0</v>
      </c>
      <c r="G34" s="21">
        <f>SUM(G33:G33)</f>
        <v>0</v>
      </c>
      <c r="H34" s="21">
        <f>SUM(H33:H33)</f>
        <v>0</v>
      </c>
      <c r="I34" s="21">
        <f>SUM(I33:I33)</f>
        <v>0</v>
      </c>
      <c r="J34" s="21">
        <f>SUM(J33:J33)</f>
        <v>0</v>
      </c>
      <c r="K34" s="27"/>
      <c r="L34" s="21">
        <f>SUM(L33:L33)</f>
        <v>0</v>
      </c>
    </row>
    <row r="35" spans="1:12" ht="15" hidden="1" x14ac:dyDescent="0.25">
      <c r="A35" s="25"/>
      <c r="B35" s="16"/>
      <c r="C35" s="11"/>
      <c r="D35" s="12"/>
      <c r="E35" s="50"/>
      <c r="F35" s="51"/>
      <c r="G35" s="51"/>
      <c r="H35" s="51"/>
      <c r="I35" s="51"/>
      <c r="J35" s="51"/>
      <c r="K35" s="52"/>
      <c r="L35" s="51"/>
    </row>
    <row r="36" spans="1:12" ht="15" hidden="1" x14ac:dyDescent="0.25">
      <c r="A36" s="25"/>
      <c r="B36" s="16"/>
      <c r="C36" s="11"/>
      <c r="D36" s="12"/>
      <c r="E36" s="50"/>
      <c r="F36" s="51"/>
      <c r="G36" s="51"/>
      <c r="H36" s="51"/>
      <c r="I36" s="51"/>
      <c r="J36" s="51"/>
      <c r="K36" s="52"/>
      <c r="L36" s="51"/>
    </row>
    <row r="37" spans="1:12" ht="15" hidden="1" x14ac:dyDescent="0.25">
      <c r="A37" s="25"/>
      <c r="B37" s="16"/>
      <c r="C37" s="11"/>
      <c r="D37" s="12"/>
      <c r="E37" s="50"/>
      <c r="F37" s="51"/>
      <c r="G37" s="51"/>
      <c r="H37" s="51"/>
      <c r="I37" s="51"/>
      <c r="J37" s="51"/>
      <c r="K37" s="52"/>
      <c r="L37" s="51"/>
    </row>
    <row r="38" spans="1:12" ht="15" hidden="1" x14ac:dyDescent="0.2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 hidden="1" x14ac:dyDescent="0.25">
      <c r="A39" s="25"/>
      <c r="B39" s="16"/>
      <c r="C39" s="11"/>
      <c r="D39" s="6"/>
      <c r="E39" s="50"/>
      <c r="F39" s="51"/>
      <c r="G39" s="51"/>
      <c r="H39" s="51"/>
      <c r="I39" s="51"/>
      <c r="J39" s="51"/>
      <c r="K39" s="52"/>
      <c r="L39" s="51"/>
    </row>
    <row r="40" spans="1:12" ht="15" hidden="1" x14ac:dyDescent="0.25">
      <c r="A40" s="26"/>
      <c r="B40" s="18"/>
      <c r="C40" s="8"/>
      <c r="D40" s="20" t="s">
        <v>36</v>
      </c>
      <c r="E40" s="9"/>
      <c r="F40" s="21">
        <f>SUM(F35:F39)</f>
        <v>0</v>
      </c>
      <c r="G40" s="21">
        <f>SUM(G35:G39)</f>
        <v>0</v>
      </c>
      <c r="H40" s="21">
        <f>SUM(H35:H39)</f>
        <v>0</v>
      </c>
      <c r="I40" s="21">
        <f>SUM(I35:I39)</f>
        <v>0</v>
      </c>
      <c r="J40" s="21">
        <f>SUM(J35:J39)</f>
        <v>0</v>
      </c>
      <c r="K40" s="27"/>
      <c r="L40" s="21">
        <f>SUM(L35:L39)</f>
        <v>0</v>
      </c>
    </row>
    <row r="41" spans="1:12" ht="15.75" thickBot="1" x14ac:dyDescent="0.25">
      <c r="A41" s="31">
        <f>A6</f>
        <v>1</v>
      </c>
      <c r="B41" s="32">
        <f>B6</f>
        <v>1</v>
      </c>
      <c r="C41" s="67" t="s">
        <v>4</v>
      </c>
      <c r="D41" s="68"/>
      <c r="E41" s="33"/>
      <c r="F41" s="34">
        <f>F13+F17+F27+F32+F34+F40</f>
        <v>1465</v>
      </c>
      <c r="G41" s="34">
        <f>G13+G17+G27+G32+G34+G40</f>
        <v>43.53</v>
      </c>
      <c r="H41" s="34">
        <f>H13+H17+H27+H32+H34+H40</f>
        <v>54.730000000000004</v>
      </c>
      <c r="I41" s="34">
        <f>I13+I17+I27+I32+I34+I40</f>
        <v>203.48</v>
      </c>
      <c r="J41" s="34">
        <f>J13+J17+J27+J32+J34+J40</f>
        <v>1495.6599999999999</v>
      </c>
      <c r="K41" s="35"/>
      <c r="L41" s="34">
        <f>L13+L17+L27+L32+L34+L40</f>
        <v>160.63999999999999</v>
      </c>
    </row>
    <row r="42" spans="1:12" ht="15" x14ac:dyDescent="0.25">
      <c r="A42" s="15">
        <v>1</v>
      </c>
      <c r="B42" s="16">
        <v>2</v>
      </c>
      <c r="C42" s="24" t="s">
        <v>20</v>
      </c>
      <c r="D42" s="5" t="s">
        <v>21</v>
      </c>
      <c r="E42" s="47" t="s">
        <v>104</v>
      </c>
      <c r="F42" s="48">
        <v>200</v>
      </c>
      <c r="G42" s="48">
        <v>6.1</v>
      </c>
      <c r="H42" s="48">
        <v>4</v>
      </c>
      <c r="I42" s="48">
        <v>36.9</v>
      </c>
      <c r="J42" s="48" t="s">
        <v>105</v>
      </c>
      <c r="K42" s="49">
        <v>192</v>
      </c>
      <c r="L42" s="48">
        <v>21.2</v>
      </c>
    </row>
    <row r="43" spans="1:12" ht="15" x14ac:dyDescent="0.25">
      <c r="A43" s="15"/>
      <c r="B43" s="16"/>
      <c r="C43" s="11"/>
      <c r="D43" s="6"/>
      <c r="E43" s="50" t="s">
        <v>79</v>
      </c>
      <c r="F43" s="51">
        <v>40</v>
      </c>
      <c r="G43" s="51">
        <v>5.3</v>
      </c>
      <c r="H43" s="51">
        <v>4.5999999999999996</v>
      </c>
      <c r="I43" s="51" t="s">
        <v>106</v>
      </c>
      <c r="J43" s="51">
        <v>62.8</v>
      </c>
      <c r="K43" s="52"/>
      <c r="L43" s="51">
        <v>9.5</v>
      </c>
    </row>
    <row r="44" spans="1:12" ht="15" x14ac:dyDescent="0.25">
      <c r="A44" s="15"/>
      <c r="B44" s="16"/>
      <c r="C44" s="11"/>
      <c r="D44" s="7" t="s">
        <v>22</v>
      </c>
      <c r="E44" s="50" t="s">
        <v>71</v>
      </c>
      <c r="F44" s="51">
        <v>200</v>
      </c>
      <c r="G44" s="51">
        <v>2.9</v>
      </c>
      <c r="H44" s="51">
        <v>2.8</v>
      </c>
      <c r="I44" s="51">
        <v>14.9</v>
      </c>
      <c r="J44" s="51">
        <v>94</v>
      </c>
      <c r="K44" s="52">
        <v>304</v>
      </c>
      <c r="L44" s="51">
        <v>16.3</v>
      </c>
    </row>
    <row r="45" spans="1:12" ht="15" x14ac:dyDescent="0.25">
      <c r="A45" s="15"/>
      <c r="B45" s="16"/>
      <c r="C45" s="11"/>
      <c r="D45" s="7" t="s">
        <v>23</v>
      </c>
      <c r="E45" s="62" t="s">
        <v>135</v>
      </c>
      <c r="F45" s="51">
        <v>65</v>
      </c>
      <c r="G45" s="51">
        <v>6.15</v>
      </c>
      <c r="H45" s="51">
        <v>6.9</v>
      </c>
      <c r="I45" s="58" t="s">
        <v>124</v>
      </c>
      <c r="J45" s="51">
        <v>186.36</v>
      </c>
      <c r="K45" s="52">
        <v>2</v>
      </c>
      <c r="L45" s="51">
        <v>14.3</v>
      </c>
    </row>
    <row r="46" spans="1:12" ht="15" x14ac:dyDescent="0.25">
      <c r="A46" s="15"/>
      <c r="B46" s="16"/>
      <c r="C46" s="11"/>
      <c r="D46" s="7" t="s">
        <v>24</v>
      </c>
      <c r="E46" s="50"/>
      <c r="F46" s="51"/>
      <c r="G46" s="51"/>
      <c r="H46" s="51"/>
      <c r="I46" s="51"/>
      <c r="J46" s="51"/>
      <c r="K46" s="52"/>
      <c r="L46" s="51"/>
    </row>
    <row r="47" spans="1:12" ht="15" hidden="1" x14ac:dyDescent="0.25">
      <c r="A47" s="15"/>
      <c r="B47" s="16"/>
      <c r="C47" s="11"/>
      <c r="D47" s="6"/>
      <c r="E47" s="50"/>
      <c r="F47" s="51"/>
      <c r="G47" s="51"/>
      <c r="H47" s="51"/>
      <c r="I47" s="51"/>
      <c r="J47" s="51"/>
      <c r="K47" s="52"/>
      <c r="L47" s="51"/>
    </row>
    <row r="48" spans="1:12" ht="15" x14ac:dyDescent="0.25">
      <c r="A48" s="15"/>
      <c r="B48" s="16"/>
      <c r="C48" s="11"/>
      <c r="D48" s="6"/>
      <c r="E48" s="50"/>
      <c r="F48" s="51"/>
      <c r="G48" s="51"/>
      <c r="H48" s="51"/>
      <c r="I48" s="51"/>
      <c r="J48" s="51"/>
      <c r="K48" s="52"/>
      <c r="L48" s="51"/>
    </row>
    <row r="49" spans="1:12" ht="15" x14ac:dyDescent="0.25">
      <c r="A49" s="17"/>
      <c r="B49" s="18"/>
      <c r="C49" s="8"/>
      <c r="D49" s="19" t="s">
        <v>36</v>
      </c>
      <c r="E49" s="9"/>
      <c r="F49" s="21">
        <f>SUM(F42:F48)</f>
        <v>505</v>
      </c>
      <c r="G49" s="21">
        <f t="shared" ref="G49" si="4">SUM(G42:G48)</f>
        <v>20.45</v>
      </c>
      <c r="H49" s="21">
        <f t="shared" ref="H49" si="5">SUM(H42:H48)</f>
        <v>18.299999999999997</v>
      </c>
      <c r="I49" s="21">
        <v>77.33</v>
      </c>
      <c r="J49" s="21">
        <v>551.36</v>
      </c>
      <c r="K49" s="27"/>
      <c r="L49" s="21">
        <f>SUM(L42:L48)</f>
        <v>61.3</v>
      </c>
    </row>
    <row r="50" spans="1:12" ht="15" hidden="1" x14ac:dyDescent="0.25">
      <c r="A50" s="15"/>
      <c r="B50" s="16"/>
      <c r="C50" s="11"/>
      <c r="D50" s="6"/>
      <c r="E50" s="50"/>
      <c r="F50" s="51"/>
      <c r="G50" s="51"/>
      <c r="H50" s="51"/>
      <c r="I50" s="51"/>
      <c r="J50" s="51"/>
      <c r="K50" s="52"/>
      <c r="L50" s="51"/>
    </row>
    <row r="51" spans="1:12" ht="15" hidden="1" x14ac:dyDescent="0.25">
      <c r="A51" s="15"/>
      <c r="B51" s="16"/>
      <c r="C51" s="11"/>
      <c r="D51" s="6"/>
      <c r="E51" s="50"/>
      <c r="F51" s="51"/>
      <c r="G51" s="51"/>
      <c r="H51" s="51"/>
      <c r="I51" s="51"/>
      <c r="J51" s="51"/>
      <c r="K51" s="52"/>
      <c r="L51" s="51"/>
    </row>
    <row r="52" spans="1:12" ht="15" hidden="1" x14ac:dyDescent="0.25">
      <c r="A52" s="17"/>
      <c r="B52" s="18"/>
      <c r="C52" s="8"/>
      <c r="D52" s="19" t="s">
        <v>36</v>
      </c>
      <c r="E52" s="9"/>
      <c r="F52" s="21">
        <f>SUM(F50:F51)</f>
        <v>0</v>
      </c>
      <c r="G52" s="21">
        <f>SUM(G50:G51)</f>
        <v>0</v>
      </c>
      <c r="H52" s="21">
        <f>SUM(H50:H51)</f>
        <v>0</v>
      </c>
      <c r="I52" s="21">
        <f>SUM(I50:I51)</f>
        <v>0</v>
      </c>
      <c r="J52" s="21">
        <f>SUM(J50:J51)</f>
        <v>0</v>
      </c>
      <c r="K52" s="27"/>
      <c r="L52" s="21">
        <f>SUM(L50:L51)</f>
        <v>0</v>
      </c>
    </row>
    <row r="53" spans="1:12" ht="15" x14ac:dyDescent="0.25">
      <c r="A53" s="14">
        <f>A42</f>
        <v>1</v>
      </c>
      <c r="B53" s="14">
        <f>B42</f>
        <v>2</v>
      </c>
      <c r="C53" s="10" t="s">
        <v>26</v>
      </c>
      <c r="D53" s="7" t="s">
        <v>27</v>
      </c>
      <c r="E53" s="50" t="s">
        <v>48</v>
      </c>
      <c r="F53" s="51">
        <v>60</v>
      </c>
      <c r="G53" s="51">
        <v>0.53</v>
      </c>
      <c r="H53" s="51">
        <v>2.02</v>
      </c>
      <c r="I53" s="51">
        <v>5.0199999999999996</v>
      </c>
      <c r="J53" s="51">
        <v>40.049999999999997</v>
      </c>
      <c r="K53" s="52">
        <v>19</v>
      </c>
      <c r="L53" s="51">
        <v>7.3</v>
      </c>
    </row>
    <row r="54" spans="1:12" ht="15" x14ac:dyDescent="0.25">
      <c r="A54" s="15"/>
      <c r="B54" s="16"/>
      <c r="C54" s="11"/>
      <c r="D54" s="7" t="s">
        <v>28</v>
      </c>
      <c r="E54" s="50" t="s">
        <v>49</v>
      </c>
      <c r="F54" s="51">
        <v>200</v>
      </c>
      <c r="G54" s="51">
        <v>2.16</v>
      </c>
      <c r="H54" s="51">
        <v>2</v>
      </c>
      <c r="I54" s="51">
        <v>15.04</v>
      </c>
      <c r="J54" s="51">
        <v>88.8</v>
      </c>
      <c r="K54" s="52">
        <v>61</v>
      </c>
      <c r="L54" s="51">
        <v>10.3</v>
      </c>
    </row>
    <row r="55" spans="1:12" ht="15" x14ac:dyDescent="0.25">
      <c r="A55" s="15"/>
      <c r="B55" s="16"/>
      <c r="C55" s="11"/>
      <c r="D55" s="7" t="s">
        <v>29</v>
      </c>
      <c r="E55" s="50" t="s">
        <v>50</v>
      </c>
      <c r="F55" s="51">
        <v>90</v>
      </c>
      <c r="G55" s="51">
        <v>31.4</v>
      </c>
      <c r="H55" s="51">
        <v>26.9</v>
      </c>
      <c r="I55" s="51">
        <v>1.3</v>
      </c>
      <c r="J55" s="51">
        <v>373</v>
      </c>
      <c r="K55" s="52">
        <v>133</v>
      </c>
      <c r="L55" s="51">
        <v>53.4</v>
      </c>
    </row>
    <row r="56" spans="1:12" ht="15" x14ac:dyDescent="0.25">
      <c r="A56" s="15"/>
      <c r="B56" s="16"/>
      <c r="C56" s="11"/>
      <c r="D56" s="7" t="s">
        <v>30</v>
      </c>
      <c r="E56" s="50" t="s">
        <v>51</v>
      </c>
      <c r="F56" s="51">
        <v>150</v>
      </c>
      <c r="G56" s="51">
        <v>3.1</v>
      </c>
      <c r="H56" s="51">
        <v>8.6</v>
      </c>
      <c r="I56" s="51">
        <v>22.7</v>
      </c>
      <c r="J56" s="51">
        <v>187</v>
      </c>
      <c r="K56" s="52">
        <v>159</v>
      </c>
      <c r="L56" s="51">
        <v>15.5</v>
      </c>
    </row>
    <row r="57" spans="1:12" ht="15" x14ac:dyDescent="0.25">
      <c r="A57" s="15"/>
      <c r="B57" s="16"/>
      <c r="C57" s="11"/>
      <c r="D57" s="7" t="s">
        <v>31</v>
      </c>
      <c r="E57" s="62" t="s">
        <v>76</v>
      </c>
      <c r="F57" s="51">
        <v>180</v>
      </c>
      <c r="G57" s="51">
        <v>0.45</v>
      </c>
      <c r="H57" s="51">
        <v>0.09</v>
      </c>
      <c r="I57" s="51">
        <v>28.08</v>
      </c>
      <c r="J57" s="51">
        <v>108.9</v>
      </c>
      <c r="K57" s="52">
        <v>310</v>
      </c>
      <c r="L57" s="51">
        <v>2.5</v>
      </c>
    </row>
    <row r="58" spans="1:12" ht="15" x14ac:dyDescent="0.25">
      <c r="A58" s="15"/>
      <c r="B58" s="16"/>
      <c r="C58" s="11"/>
      <c r="D58" s="7" t="s">
        <v>32</v>
      </c>
      <c r="E58" s="50"/>
      <c r="F58" s="51"/>
      <c r="G58" s="51"/>
      <c r="H58" s="51"/>
      <c r="I58" s="51"/>
      <c r="J58" s="51"/>
      <c r="K58" s="52"/>
      <c r="L58" s="51"/>
    </row>
    <row r="59" spans="1:12" ht="15" x14ac:dyDescent="0.25">
      <c r="A59" s="15"/>
      <c r="B59" s="16"/>
      <c r="C59" s="11"/>
      <c r="D59" s="7" t="s">
        <v>33</v>
      </c>
      <c r="E59" s="50" t="s">
        <v>43</v>
      </c>
      <c r="F59" s="51">
        <v>60</v>
      </c>
      <c r="G59" s="51">
        <v>5.0999999999999996</v>
      </c>
      <c r="H59" s="51">
        <v>1.98</v>
      </c>
      <c r="I59" s="51">
        <v>25.5</v>
      </c>
      <c r="J59" s="51">
        <v>155.4</v>
      </c>
      <c r="K59" s="52"/>
      <c r="L59" s="51">
        <v>7.64</v>
      </c>
    </row>
    <row r="60" spans="1:12" ht="15" hidden="1" x14ac:dyDescent="0.25">
      <c r="A60" s="15"/>
      <c r="B60" s="16"/>
      <c r="C60" s="11"/>
      <c r="D60" s="6"/>
      <c r="E60" s="50"/>
      <c r="F60" s="51"/>
      <c r="G60" s="51"/>
      <c r="H60" s="51"/>
      <c r="I60" s="51"/>
      <c r="J60" s="51"/>
      <c r="K60" s="52"/>
      <c r="L60" s="51"/>
    </row>
    <row r="61" spans="1:12" ht="15" x14ac:dyDescent="0.25">
      <c r="A61" s="15"/>
      <c r="B61" s="16"/>
      <c r="C61" s="11"/>
      <c r="D61" s="6"/>
      <c r="E61" s="50"/>
      <c r="F61" s="51"/>
      <c r="G61" s="51"/>
      <c r="H61" s="51"/>
      <c r="I61" s="51"/>
      <c r="J61" s="51"/>
      <c r="K61" s="52"/>
      <c r="L61" s="51"/>
    </row>
    <row r="62" spans="1:12" ht="15" x14ac:dyDescent="0.25">
      <c r="A62" s="17"/>
      <c r="B62" s="18"/>
      <c r="C62" s="8"/>
      <c r="D62" s="19" t="s">
        <v>36</v>
      </c>
      <c r="E62" s="9"/>
      <c r="F62" s="21">
        <f>SUM(F53:F61)</f>
        <v>740</v>
      </c>
      <c r="G62" s="21">
        <f t="shared" ref="G62" si="6">SUM(G53:G61)</f>
        <v>42.74</v>
      </c>
      <c r="H62" s="21">
        <f t="shared" ref="H62" si="7">SUM(H53:H61)</f>
        <v>41.589999999999996</v>
      </c>
      <c r="I62" s="21">
        <f t="shared" ref="I62" si="8">SUM(I53:I61)</f>
        <v>97.64</v>
      </c>
      <c r="J62" s="21">
        <f t="shared" ref="J62" si="9">SUM(J53:J61)</f>
        <v>953.15</v>
      </c>
      <c r="K62" s="27"/>
      <c r="L62" s="21">
        <f>SUM(L53:L61)</f>
        <v>96.64</v>
      </c>
    </row>
    <row r="63" spans="1:12" ht="15" x14ac:dyDescent="0.25">
      <c r="A63" s="14">
        <f>A42</f>
        <v>1</v>
      </c>
      <c r="B63" s="14">
        <f>B42</f>
        <v>2</v>
      </c>
      <c r="C63" s="10" t="s">
        <v>34</v>
      </c>
      <c r="D63" s="12" t="s">
        <v>35</v>
      </c>
      <c r="E63" s="50" t="s">
        <v>52</v>
      </c>
      <c r="F63" s="51">
        <v>100</v>
      </c>
      <c r="G63" s="51">
        <v>16.100000000000001</v>
      </c>
      <c r="H63" s="51">
        <v>11.9</v>
      </c>
      <c r="I63" s="51">
        <v>21.4</v>
      </c>
      <c r="J63" s="51">
        <v>258</v>
      </c>
      <c r="K63" s="52">
        <v>29</v>
      </c>
      <c r="L63" s="51">
        <v>36.700000000000003</v>
      </c>
    </row>
    <row r="64" spans="1:12" ht="15" x14ac:dyDescent="0.25">
      <c r="A64" s="15"/>
      <c r="B64" s="16"/>
      <c r="C64" s="11"/>
      <c r="D64" s="12" t="s">
        <v>31</v>
      </c>
      <c r="E64" s="62" t="s">
        <v>45</v>
      </c>
      <c r="F64" s="51">
        <v>200</v>
      </c>
      <c r="G64" s="51">
        <v>0.2</v>
      </c>
      <c r="H64" s="51">
        <v>0.26</v>
      </c>
      <c r="I64" s="51">
        <v>22.6</v>
      </c>
      <c r="J64" s="51">
        <v>90</v>
      </c>
      <c r="K64" s="52"/>
      <c r="L64" s="51">
        <v>9.1999999999999993</v>
      </c>
    </row>
    <row r="65" spans="1:12" ht="15" hidden="1" x14ac:dyDescent="0.25">
      <c r="A65" s="15"/>
      <c r="B65" s="16"/>
      <c r="C65" s="11"/>
      <c r="D65" s="6"/>
      <c r="E65" s="50"/>
      <c r="F65" s="51"/>
      <c r="G65" s="51"/>
      <c r="H65" s="51"/>
      <c r="I65" s="51"/>
      <c r="J65" s="51"/>
      <c r="K65" s="52"/>
      <c r="L65" s="51"/>
    </row>
    <row r="66" spans="1:12" ht="15" x14ac:dyDescent="0.25">
      <c r="A66" s="15"/>
      <c r="B66" s="16"/>
      <c r="C66" s="11"/>
      <c r="D66" s="6"/>
      <c r="E66" s="50"/>
      <c r="F66" s="51"/>
      <c r="G66" s="51"/>
      <c r="H66" s="51"/>
      <c r="I66" s="51"/>
      <c r="J66" s="51"/>
      <c r="K66" s="52"/>
      <c r="L66" s="51"/>
    </row>
    <row r="67" spans="1:12" ht="15" x14ac:dyDescent="0.25">
      <c r="A67" s="17"/>
      <c r="B67" s="18"/>
      <c r="C67" s="8"/>
      <c r="D67" s="19" t="s">
        <v>36</v>
      </c>
      <c r="E67" s="9"/>
      <c r="F67" s="21">
        <f>SUM(F63:F66)</f>
        <v>300</v>
      </c>
      <c r="G67" s="21">
        <f t="shared" ref="G67" si="10">SUM(G63:G66)</f>
        <v>16.3</v>
      </c>
      <c r="H67" s="21">
        <f t="shared" ref="H67" si="11">SUM(H63:H66)</f>
        <v>12.16</v>
      </c>
      <c r="I67" s="21">
        <f t="shared" ref="I67" si="12">SUM(I63:I66)</f>
        <v>44</v>
      </c>
      <c r="J67" s="21">
        <f t="shared" ref="J67" si="13">SUM(J63:J66)</f>
        <v>348</v>
      </c>
      <c r="K67" s="27"/>
      <c r="L67" s="21">
        <f>SUM(L63:L66)</f>
        <v>45.900000000000006</v>
      </c>
    </row>
    <row r="68" spans="1:12" ht="15" x14ac:dyDescent="0.2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 hidden="1" x14ac:dyDescent="0.25">
      <c r="A69" s="15"/>
      <c r="B69" s="16"/>
      <c r="C69" s="11"/>
      <c r="D69" s="6"/>
      <c r="E69" s="50"/>
      <c r="F69" s="51"/>
      <c r="G69" s="51"/>
      <c r="H69" s="51"/>
      <c r="I69" s="51"/>
      <c r="J69" s="51"/>
      <c r="K69" s="52"/>
      <c r="L69" s="51"/>
    </row>
    <row r="70" spans="1:12" ht="15" hidden="1" x14ac:dyDescent="0.25">
      <c r="A70" s="17"/>
      <c r="B70" s="18"/>
      <c r="C70" s="8"/>
      <c r="D70" s="19" t="s">
        <v>36</v>
      </c>
      <c r="E70" s="9"/>
      <c r="F70" s="21">
        <f>SUM(F68:F69)</f>
        <v>0</v>
      </c>
      <c r="G70" s="21">
        <f>SUM(G68:G69)</f>
        <v>0</v>
      </c>
      <c r="H70" s="21">
        <f>SUM(H68:H69)</f>
        <v>0</v>
      </c>
      <c r="I70" s="21">
        <f>SUM(I68:I69)</f>
        <v>0</v>
      </c>
      <c r="J70" s="21">
        <f>SUM(J68:J69)</f>
        <v>0</v>
      </c>
      <c r="K70" s="27"/>
      <c r="L70" s="21">
        <f>SUM(L68:L69)</f>
        <v>0</v>
      </c>
    </row>
    <row r="71" spans="1:12" ht="15" hidden="1" x14ac:dyDescent="0.25">
      <c r="A71" s="14">
        <f>A42</f>
        <v>1</v>
      </c>
      <c r="B71" s="14">
        <f>B42</f>
        <v>2</v>
      </c>
      <c r="C71" s="10"/>
      <c r="D71" s="12"/>
      <c r="E71" s="50"/>
      <c r="F71" s="51"/>
      <c r="G71" s="51"/>
      <c r="H71" s="51"/>
      <c r="I71" s="51"/>
      <c r="J71" s="51"/>
      <c r="K71" s="52"/>
      <c r="L71" s="51"/>
    </row>
    <row r="72" spans="1:12" ht="15" hidden="1" x14ac:dyDescent="0.25">
      <c r="A72" s="15"/>
      <c r="B72" s="16"/>
      <c r="C72" s="11"/>
      <c r="D72" s="12"/>
      <c r="E72" s="50"/>
      <c r="F72" s="51"/>
      <c r="G72" s="51"/>
      <c r="H72" s="51"/>
      <c r="I72" s="51"/>
      <c r="J72" s="51"/>
      <c r="K72" s="52"/>
      <c r="L72" s="51"/>
    </row>
    <row r="73" spans="1:12" ht="15" hidden="1" x14ac:dyDescent="0.25">
      <c r="A73" s="15"/>
      <c r="B73" s="16"/>
      <c r="C73" s="11"/>
      <c r="D73" s="12"/>
      <c r="E73" s="50"/>
      <c r="F73" s="51"/>
      <c r="G73" s="51"/>
      <c r="H73" s="51"/>
      <c r="I73" s="51"/>
      <c r="J73" s="51"/>
      <c r="K73" s="52"/>
      <c r="L73" s="51"/>
    </row>
    <row r="74" spans="1:12" ht="15" hidden="1" x14ac:dyDescent="0.25">
      <c r="A74" s="15"/>
      <c r="B74" s="16"/>
      <c r="C74" s="11"/>
      <c r="D74" s="6"/>
      <c r="E74" s="50"/>
      <c r="F74" s="51"/>
      <c r="G74" s="51"/>
      <c r="H74" s="51"/>
      <c r="I74" s="51"/>
      <c r="J74" s="51"/>
      <c r="K74" s="52"/>
      <c r="L74" s="51"/>
    </row>
    <row r="75" spans="1:12" ht="15" hidden="1" x14ac:dyDescent="0.25">
      <c r="A75" s="15"/>
      <c r="B75" s="16"/>
      <c r="C75" s="11"/>
      <c r="D75" s="6"/>
      <c r="E75" s="50"/>
      <c r="F75" s="51"/>
      <c r="G75" s="51"/>
      <c r="H75" s="51"/>
      <c r="I75" s="51"/>
      <c r="J75" s="51"/>
      <c r="K75" s="52"/>
      <c r="L75" s="51"/>
    </row>
    <row r="76" spans="1:12" ht="15" hidden="1" x14ac:dyDescent="0.25">
      <c r="A76" s="17"/>
      <c r="B76" s="18"/>
      <c r="C76" s="8"/>
      <c r="D76" s="20" t="s">
        <v>36</v>
      </c>
      <c r="E76" s="9"/>
      <c r="F76" s="21">
        <f>SUM(F71:F75)</f>
        <v>0</v>
      </c>
      <c r="G76" s="21">
        <f>SUM(G71:G75)</f>
        <v>0</v>
      </c>
      <c r="H76" s="21">
        <f>SUM(H71:H75)</f>
        <v>0</v>
      </c>
      <c r="I76" s="21">
        <f>SUM(I71:I75)</f>
        <v>0</v>
      </c>
      <c r="J76" s="21">
        <f>SUM(J71:J75)</f>
        <v>0</v>
      </c>
      <c r="K76" s="27"/>
      <c r="L76" s="21">
        <f>SUM(L71:L75)</f>
        <v>0</v>
      </c>
    </row>
    <row r="77" spans="1:12" ht="15.75" customHeight="1" thickBot="1" x14ac:dyDescent="0.25">
      <c r="A77" s="36">
        <f>A42</f>
        <v>1</v>
      </c>
      <c r="B77" s="36">
        <f>B42</f>
        <v>2</v>
      </c>
      <c r="C77" s="67" t="s">
        <v>4</v>
      </c>
      <c r="D77" s="68"/>
      <c r="E77" s="33"/>
      <c r="F77" s="34">
        <f>F49+F52+F62+F67+F70+F76</f>
        <v>1545</v>
      </c>
      <c r="G77" s="34">
        <f>G49+G52+G62+G67+G70+G76</f>
        <v>79.489999999999995</v>
      </c>
      <c r="H77" s="34">
        <f>H49+H52+H62+H67+H70+H76</f>
        <v>72.05</v>
      </c>
      <c r="I77" s="34">
        <f>I49+I52+I62+I67+I70+I76</f>
        <v>218.97</v>
      </c>
      <c r="J77" s="34">
        <f>J49+J52+J62+J67+J70+J76</f>
        <v>1852.51</v>
      </c>
      <c r="K77" s="35"/>
      <c r="L77" s="34">
        <f>L49+L52+L62+L67+L70+L76</f>
        <v>203.84</v>
      </c>
    </row>
    <row r="78" spans="1:12" ht="15" x14ac:dyDescent="0.25">
      <c r="A78" s="22">
        <v>1</v>
      </c>
      <c r="B78" s="23">
        <v>3</v>
      </c>
      <c r="C78" s="24" t="s">
        <v>20</v>
      </c>
      <c r="D78" s="5" t="s">
        <v>21</v>
      </c>
      <c r="E78" s="47" t="s">
        <v>60</v>
      </c>
      <c r="F78" s="48">
        <v>110</v>
      </c>
      <c r="G78" s="48">
        <v>18.399999999999999</v>
      </c>
      <c r="H78" s="48">
        <v>11.5</v>
      </c>
      <c r="I78" s="48">
        <v>1.3</v>
      </c>
      <c r="J78" s="48">
        <v>182</v>
      </c>
      <c r="K78" s="49">
        <v>82</v>
      </c>
      <c r="L78" s="48" t="s">
        <v>107</v>
      </c>
    </row>
    <row r="79" spans="1:12" ht="15" x14ac:dyDescent="0.25">
      <c r="A79" s="25"/>
      <c r="B79" s="16"/>
      <c r="C79" s="11"/>
      <c r="D79" s="6" t="s">
        <v>30</v>
      </c>
      <c r="E79" s="50" t="s">
        <v>68</v>
      </c>
      <c r="F79" s="51">
        <v>150</v>
      </c>
      <c r="G79" s="51">
        <v>3.1</v>
      </c>
      <c r="H79" s="51">
        <v>4.9000000000000004</v>
      </c>
      <c r="I79" s="51">
        <v>20</v>
      </c>
      <c r="J79" s="51">
        <v>138.30000000000001</v>
      </c>
      <c r="K79" s="52">
        <v>146</v>
      </c>
      <c r="L79" s="51">
        <v>21.7</v>
      </c>
    </row>
    <row r="80" spans="1:12" ht="15" x14ac:dyDescent="0.25">
      <c r="A80" s="25"/>
      <c r="B80" s="16"/>
      <c r="C80" s="11"/>
      <c r="D80" s="7" t="s">
        <v>22</v>
      </c>
      <c r="E80" s="50" t="s">
        <v>92</v>
      </c>
      <c r="F80" s="51">
        <v>200</v>
      </c>
      <c r="G80" s="51">
        <v>0.1</v>
      </c>
      <c r="H80" s="51">
        <v>0.1</v>
      </c>
      <c r="I80" s="51">
        <v>9.3000000000000007</v>
      </c>
      <c r="J80" s="51">
        <v>37</v>
      </c>
      <c r="K80" s="52">
        <v>302</v>
      </c>
      <c r="L80" s="51">
        <v>6.2</v>
      </c>
    </row>
    <row r="81" spans="1:12" ht="15" x14ac:dyDescent="0.25">
      <c r="A81" s="25"/>
      <c r="B81" s="16"/>
      <c r="C81" s="11"/>
      <c r="D81" s="7" t="s">
        <v>23</v>
      </c>
      <c r="E81" s="50" t="s">
        <v>81</v>
      </c>
      <c r="F81" s="51">
        <v>50</v>
      </c>
      <c r="G81" s="51">
        <v>3.26</v>
      </c>
      <c r="H81" s="51">
        <v>7.6</v>
      </c>
      <c r="I81" s="51">
        <v>19.45</v>
      </c>
      <c r="J81" s="51" t="s">
        <v>108</v>
      </c>
      <c r="K81" s="52">
        <v>1</v>
      </c>
      <c r="L81" s="60">
        <v>5.5</v>
      </c>
    </row>
    <row r="82" spans="1:12" ht="15" x14ac:dyDescent="0.25">
      <c r="A82" s="25"/>
      <c r="B82" s="16"/>
      <c r="C82" s="11"/>
      <c r="D82" s="7" t="s">
        <v>24</v>
      </c>
      <c r="E82" s="50" t="s">
        <v>53</v>
      </c>
      <c r="F82" s="51">
        <v>125</v>
      </c>
      <c r="G82" s="51">
        <v>0.5</v>
      </c>
      <c r="H82" s="51">
        <v>0.5</v>
      </c>
      <c r="I82" s="51">
        <v>12.2</v>
      </c>
      <c r="J82" s="51">
        <v>56.3</v>
      </c>
      <c r="K82" s="52"/>
      <c r="L82" s="51">
        <v>7.8</v>
      </c>
    </row>
    <row r="83" spans="1:12" ht="15" hidden="1" x14ac:dyDescent="0.25">
      <c r="A83" s="25"/>
      <c r="B83" s="16"/>
      <c r="C83" s="11"/>
      <c r="D83" s="6"/>
      <c r="E83" s="50"/>
      <c r="F83" s="51"/>
      <c r="G83" s="51"/>
      <c r="H83" s="51"/>
      <c r="I83" s="51"/>
      <c r="J83" s="51"/>
      <c r="K83" s="52"/>
      <c r="L83" s="51"/>
    </row>
    <row r="84" spans="1:12" ht="15" x14ac:dyDescent="0.25">
      <c r="A84" s="25"/>
      <c r="B84" s="16"/>
      <c r="C84" s="11"/>
      <c r="D84" s="6"/>
      <c r="E84" s="50"/>
      <c r="F84" s="51"/>
      <c r="G84" s="51"/>
      <c r="H84" s="51"/>
      <c r="I84" s="51"/>
      <c r="J84" s="51"/>
      <c r="K84" s="52"/>
      <c r="L84" s="51"/>
    </row>
    <row r="85" spans="1:12" ht="15" x14ac:dyDescent="0.25">
      <c r="A85" s="26"/>
      <c r="B85" s="18"/>
      <c r="C85" s="8"/>
      <c r="D85" s="19" t="s">
        <v>36</v>
      </c>
      <c r="E85" s="9"/>
      <c r="F85" s="21">
        <f>SUM(F78:F84)</f>
        <v>635</v>
      </c>
      <c r="G85" s="21">
        <f t="shared" ref="G85" si="14">SUM(G78:G84)</f>
        <v>25.36</v>
      </c>
      <c r="H85" s="21">
        <f t="shared" ref="H85" si="15">SUM(H78:H84)</f>
        <v>24.6</v>
      </c>
      <c r="I85" s="21">
        <f t="shared" ref="I85" si="16">SUM(I78:I84)</f>
        <v>62.25</v>
      </c>
      <c r="J85" s="21">
        <v>634</v>
      </c>
      <c r="K85" s="27"/>
      <c r="L85" s="21">
        <f>SUM(L78:L84)</f>
        <v>41.199999999999996</v>
      </c>
    </row>
    <row r="86" spans="1:12" ht="15" hidden="1" x14ac:dyDescent="0.25">
      <c r="A86" s="2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 hidden="1" x14ac:dyDescent="0.25">
      <c r="A87" s="2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 hidden="1" x14ac:dyDescent="0.25">
      <c r="A88" s="26"/>
      <c r="B88" s="18"/>
      <c r="C88" s="8"/>
      <c r="D88" s="19" t="s">
        <v>36</v>
      </c>
      <c r="E88" s="9"/>
      <c r="F88" s="21">
        <f>SUM(F86:F87)</f>
        <v>0</v>
      </c>
      <c r="G88" s="21">
        <f>SUM(G86:G87)</f>
        <v>0</v>
      </c>
      <c r="H88" s="21">
        <f>SUM(H86:H87)</f>
        <v>0</v>
      </c>
      <c r="I88" s="21">
        <f>SUM(I86:I87)</f>
        <v>0</v>
      </c>
      <c r="J88" s="21">
        <f>SUM(J86:J87)</f>
        <v>0</v>
      </c>
      <c r="K88" s="27"/>
      <c r="L88" s="21">
        <f>SUM(L86:L87)</f>
        <v>0</v>
      </c>
    </row>
    <row r="89" spans="1:12" ht="15" x14ac:dyDescent="0.25">
      <c r="A89" s="28">
        <f>A78</f>
        <v>1</v>
      </c>
      <c r="B89" s="14">
        <f>B78</f>
        <v>3</v>
      </c>
      <c r="C89" s="10" t="s">
        <v>26</v>
      </c>
      <c r="D89" s="7" t="s">
        <v>27</v>
      </c>
      <c r="E89" s="50" t="s">
        <v>55</v>
      </c>
      <c r="F89" s="51">
        <v>60</v>
      </c>
      <c r="G89" s="51">
        <v>0.8</v>
      </c>
      <c r="H89" s="51">
        <v>4</v>
      </c>
      <c r="I89" s="51">
        <v>3.9</v>
      </c>
      <c r="J89" s="51">
        <v>63</v>
      </c>
      <c r="K89" s="52">
        <v>25</v>
      </c>
      <c r="L89" s="51">
        <v>5.5</v>
      </c>
    </row>
    <row r="90" spans="1:12" ht="15" x14ac:dyDescent="0.25">
      <c r="A90" s="25"/>
      <c r="B90" s="16"/>
      <c r="C90" s="11"/>
      <c r="D90" s="7" t="s">
        <v>28</v>
      </c>
      <c r="E90" s="50" t="s">
        <v>56</v>
      </c>
      <c r="F90" s="51">
        <v>200</v>
      </c>
      <c r="G90" s="51">
        <v>1.7</v>
      </c>
      <c r="H90" s="51">
        <v>4.2</v>
      </c>
      <c r="I90" s="51">
        <v>10.9</v>
      </c>
      <c r="J90" s="51">
        <v>88.8</v>
      </c>
      <c r="K90" s="52">
        <v>56</v>
      </c>
      <c r="L90" s="51">
        <v>22.7</v>
      </c>
    </row>
    <row r="91" spans="1:12" ht="15" x14ac:dyDescent="0.25">
      <c r="A91" s="25"/>
      <c r="B91" s="16"/>
      <c r="C91" s="11"/>
      <c r="D91" s="7" t="s">
        <v>29</v>
      </c>
      <c r="E91" s="50" t="s">
        <v>57</v>
      </c>
      <c r="F91" s="51">
        <v>90</v>
      </c>
      <c r="G91" s="51">
        <v>18.8</v>
      </c>
      <c r="H91" s="51">
        <v>14.7</v>
      </c>
      <c r="I91" s="51">
        <v>2.9</v>
      </c>
      <c r="J91" s="51">
        <v>220</v>
      </c>
      <c r="K91" s="52">
        <v>94</v>
      </c>
      <c r="L91" s="51">
        <v>71.8</v>
      </c>
    </row>
    <row r="92" spans="1:12" ht="15" x14ac:dyDescent="0.25">
      <c r="A92" s="25"/>
      <c r="B92" s="16"/>
      <c r="C92" s="11"/>
      <c r="D92" s="7" t="s">
        <v>30</v>
      </c>
      <c r="E92" s="62" t="s">
        <v>69</v>
      </c>
      <c r="F92" s="51">
        <v>150</v>
      </c>
      <c r="G92" s="51">
        <v>8.6999999999999993</v>
      </c>
      <c r="H92" s="51">
        <v>5.7</v>
      </c>
      <c r="I92" s="51">
        <v>38</v>
      </c>
      <c r="J92" s="51">
        <v>241</v>
      </c>
      <c r="K92" s="52">
        <v>183</v>
      </c>
      <c r="L92" s="51">
        <v>17.399999999999999</v>
      </c>
    </row>
    <row r="93" spans="1:12" ht="15" x14ac:dyDescent="0.25">
      <c r="A93" s="25"/>
      <c r="B93" s="16"/>
      <c r="C93" s="11"/>
      <c r="D93" s="7" t="s">
        <v>31</v>
      </c>
      <c r="E93" s="62" t="s">
        <v>76</v>
      </c>
      <c r="F93" s="51">
        <v>180</v>
      </c>
      <c r="G93" s="51">
        <v>0.45</v>
      </c>
      <c r="H93" s="51">
        <v>0.09</v>
      </c>
      <c r="I93" s="51">
        <v>28.1</v>
      </c>
      <c r="J93" s="51">
        <v>108.9</v>
      </c>
      <c r="K93" s="52">
        <v>310</v>
      </c>
      <c r="L93" s="51">
        <v>2.5</v>
      </c>
    </row>
    <row r="94" spans="1:12" ht="15" x14ac:dyDescent="0.25">
      <c r="A94" s="25"/>
      <c r="B94" s="16"/>
      <c r="C94" s="11"/>
      <c r="D94" s="7" t="s">
        <v>32</v>
      </c>
      <c r="E94" s="50"/>
      <c r="F94" s="51"/>
      <c r="G94" s="51"/>
      <c r="H94" s="51"/>
      <c r="I94" s="51"/>
      <c r="J94" s="51"/>
      <c r="K94" s="52"/>
      <c r="L94" s="51"/>
    </row>
    <row r="95" spans="1:12" ht="15" x14ac:dyDescent="0.25">
      <c r="A95" s="25"/>
      <c r="B95" s="16"/>
      <c r="C95" s="11"/>
      <c r="D95" s="7" t="s">
        <v>33</v>
      </c>
      <c r="E95" s="50" t="s">
        <v>43</v>
      </c>
      <c r="F95" s="51">
        <v>60</v>
      </c>
      <c r="G95" s="51">
        <v>5.0999999999999996</v>
      </c>
      <c r="H95" s="59" t="s">
        <v>125</v>
      </c>
      <c r="I95" s="51">
        <v>25.5</v>
      </c>
      <c r="J95" s="51" t="s">
        <v>126</v>
      </c>
      <c r="K95" s="52"/>
      <c r="L95" s="51">
        <v>6</v>
      </c>
    </row>
    <row r="96" spans="1:12" ht="15" hidden="1" x14ac:dyDescent="0.2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 x14ac:dyDescent="0.25">
      <c r="A97" s="25"/>
      <c r="B97" s="16"/>
      <c r="C97" s="11"/>
      <c r="D97" s="6"/>
      <c r="E97" s="50"/>
      <c r="F97" s="51"/>
      <c r="G97" s="51"/>
      <c r="H97" s="51"/>
      <c r="I97" s="51"/>
      <c r="J97" s="51"/>
      <c r="K97" s="52"/>
      <c r="L97" s="51"/>
    </row>
    <row r="98" spans="1:12" ht="15" x14ac:dyDescent="0.25">
      <c r="A98" s="26"/>
      <c r="B98" s="18"/>
      <c r="C98" s="8"/>
      <c r="D98" s="19" t="s">
        <v>36</v>
      </c>
      <c r="E98" s="9"/>
      <c r="F98" s="21">
        <f>SUM(F89:F97)</f>
        <v>740</v>
      </c>
      <c r="G98" s="21">
        <f t="shared" ref="G98" si="17">SUM(G89:G97)</f>
        <v>35.549999999999997</v>
      </c>
      <c r="H98" s="21">
        <f t="shared" ref="H98" si="18">SUM(H89:H97)</f>
        <v>28.689999999999998</v>
      </c>
      <c r="I98" s="21">
        <f t="shared" ref="I98" si="19">SUM(I89:I97)</f>
        <v>109.30000000000001</v>
      </c>
      <c r="J98" s="21">
        <f t="shared" ref="J98" si="20">SUM(J89:J97)</f>
        <v>721.69999999999993</v>
      </c>
      <c r="K98" s="27"/>
      <c r="L98" s="21">
        <f>SUM(L89:L97)</f>
        <v>125.9</v>
      </c>
    </row>
    <row r="99" spans="1:12" ht="15" x14ac:dyDescent="0.25">
      <c r="A99" s="28">
        <f>A78</f>
        <v>1</v>
      </c>
      <c r="B99" s="14">
        <f>B78</f>
        <v>3</v>
      </c>
      <c r="C99" s="10" t="s">
        <v>34</v>
      </c>
      <c r="D99" s="12" t="s">
        <v>35</v>
      </c>
      <c r="E99" s="50" t="s">
        <v>58</v>
      </c>
      <c r="F99" s="51">
        <v>25</v>
      </c>
      <c r="G99" s="51">
        <v>1.73</v>
      </c>
      <c r="H99" s="51">
        <v>2.2599999999999998</v>
      </c>
      <c r="I99" s="51">
        <v>13.94</v>
      </c>
      <c r="J99" s="51">
        <v>82.9</v>
      </c>
      <c r="K99" s="52"/>
      <c r="L99" s="51">
        <v>3.2</v>
      </c>
    </row>
    <row r="100" spans="1:12" ht="14.25" customHeight="1" x14ac:dyDescent="0.25">
      <c r="A100" s="25"/>
      <c r="B100" s="16"/>
      <c r="C100" s="11"/>
      <c r="D100" s="12" t="s">
        <v>31</v>
      </c>
      <c r="E100" s="50" t="s">
        <v>59</v>
      </c>
      <c r="F100" s="51">
        <v>200</v>
      </c>
      <c r="G100" s="51">
        <v>0.2</v>
      </c>
      <c r="H100" s="51">
        <v>0.26</v>
      </c>
      <c r="I100" s="51">
        <v>22.6</v>
      </c>
      <c r="J100" s="51" t="s">
        <v>127</v>
      </c>
      <c r="K100" s="52"/>
      <c r="L100" s="51">
        <v>9.1999999999999993</v>
      </c>
    </row>
    <row r="101" spans="1:12" ht="15" hidden="1" x14ac:dyDescent="0.25">
      <c r="A101" s="25"/>
      <c r="B101" s="16"/>
      <c r="C101" s="11"/>
      <c r="D101" s="6"/>
      <c r="E101" s="50"/>
      <c r="F101" s="51"/>
      <c r="G101" s="51"/>
      <c r="H101" s="51"/>
      <c r="I101" s="51"/>
      <c r="J101" s="51"/>
      <c r="K101" s="52"/>
      <c r="L101" s="51"/>
    </row>
    <row r="102" spans="1:12" ht="15" x14ac:dyDescent="0.25">
      <c r="A102" s="25"/>
      <c r="B102" s="16"/>
      <c r="C102" s="11"/>
      <c r="D102" s="6"/>
      <c r="E102" s="50"/>
      <c r="F102" s="51"/>
      <c r="G102" s="51"/>
      <c r="H102" s="51"/>
      <c r="I102" s="51"/>
      <c r="J102" s="51"/>
      <c r="K102" s="52"/>
      <c r="L102" s="51"/>
    </row>
    <row r="103" spans="1:12" ht="15" x14ac:dyDescent="0.25">
      <c r="A103" s="26"/>
      <c r="B103" s="18"/>
      <c r="C103" s="8"/>
      <c r="D103" s="19" t="s">
        <v>36</v>
      </c>
      <c r="E103" s="9"/>
      <c r="F103" s="21">
        <f>SUM(F99:F102)</f>
        <v>225</v>
      </c>
      <c r="G103" s="21">
        <f t="shared" ref="G103" si="21">SUM(G99:G102)</f>
        <v>1.93</v>
      </c>
      <c r="H103" s="21">
        <f t="shared" ref="H103" si="22">SUM(H99:H102)</f>
        <v>2.5199999999999996</v>
      </c>
      <c r="I103" s="21">
        <f t="shared" ref="I103" si="23">SUM(I99:I102)</f>
        <v>36.54</v>
      </c>
      <c r="J103" s="21">
        <v>172.9</v>
      </c>
      <c r="K103" s="27"/>
      <c r="L103" s="21">
        <f>SUM(L99:L102)</f>
        <v>12.399999999999999</v>
      </c>
    </row>
    <row r="104" spans="1:12" ht="14.25" customHeight="1" x14ac:dyDescent="0.25">
      <c r="A104" s="25"/>
      <c r="B104" s="16"/>
      <c r="C104" s="11"/>
      <c r="D104" s="6"/>
      <c r="E104" s="50"/>
      <c r="F104" s="51"/>
      <c r="G104" s="51"/>
      <c r="H104" s="51"/>
      <c r="I104" s="51"/>
      <c r="J104" s="51"/>
      <c r="K104" s="52"/>
      <c r="L104" s="51"/>
    </row>
    <row r="105" spans="1:12" ht="15" hidden="1" x14ac:dyDescent="0.25">
      <c r="A105" s="25"/>
      <c r="B105" s="16"/>
      <c r="C105" s="11"/>
      <c r="D105" s="6"/>
      <c r="E105" s="50"/>
      <c r="F105" s="51"/>
      <c r="G105" s="51"/>
      <c r="H105" s="51"/>
      <c r="I105" s="51"/>
      <c r="J105" s="51"/>
      <c r="K105" s="52"/>
      <c r="L105" s="51"/>
    </row>
    <row r="106" spans="1:12" ht="15" hidden="1" x14ac:dyDescent="0.25">
      <c r="A106" s="26"/>
      <c r="B106" s="18"/>
      <c r="C106" s="8"/>
      <c r="D106" s="19" t="s">
        <v>36</v>
      </c>
      <c r="E106" s="9"/>
      <c r="F106" s="21">
        <f>SUM(F104:F105)</f>
        <v>0</v>
      </c>
      <c r="G106" s="21">
        <f>SUM(G104:G105)</f>
        <v>0</v>
      </c>
      <c r="H106" s="21">
        <f>SUM(H104:H105)</f>
        <v>0</v>
      </c>
      <c r="I106" s="21">
        <f>SUM(I104:I105)</f>
        <v>0</v>
      </c>
      <c r="J106" s="21">
        <f>SUM(J104:J105)</f>
        <v>0</v>
      </c>
      <c r="K106" s="27"/>
      <c r="L106" s="21">
        <f>SUM(L104:L105)</f>
        <v>0</v>
      </c>
    </row>
    <row r="107" spans="1:12" ht="15" hidden="1" x14ac:dyDescent="0.25">
      <c r="A107" s="25"/>
      <c r="B107" s="16"/>
      <c r="C107" s="11"/>
      <c r="D107" s="12"/>
      <c r="E107" s="50"/>
      <c r="F107" s="51"/>
      <c r="G107" s="51"/>
      <c r="H107" s="51"/>
      <c r="I107" s="51"/>
      <c r="J107" s="51"/>
      <c r="K107" s="52"/>
      <c r="L107" s="51"/>
    </row>
    <row r="108" spans="1:12" ht="15" hidden="1" x14ac:dyDescent="0.25">
      <c r="A108" s="25"/>
      <c r="B108" s="16"/>
      <c r="C108" s="11"/>
      <c r="D108" s="12"/>
      <c r="E108" s="50"/>
      <c r="F108" s="51"/>
      <c r="G108" s="51"/>
      <c r="H108" s="51"/>
      <c r="I108" s="51"/>
      <c r="J108" s="51"/>
      <c r="K108" s="52"/>
      <c r="L108" s="51"/>
    </row>
    <row r="109" spans="1:12" ht="15" hidden="1" x14ac:dyDescent="0.25">
      <c r="A109" s="25"/>
      <c r="B109" s="16"/>
      <c r="C109" s="11"/>
      <c r="D109" s="12"/>
      <c r="E109" s="50"/>
      <c r="F109" s="51"/>
      <c r="G109" s="51"/>
      <c r="H109" s="51"/>
      <c r="I109" s="51"/>
      <c r="J109" s="51"/>
      <c r="K109" s="52"/>
      <c r="L109" s="51"/>
    </row>
    <row r="110" spans="1:12" ht="15" hidden="1" x14ac:dyDescent="0.2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 hidden="1" x14ac:dyDescent="0.25">
      <c r="A111" s="25"/>
      <c r="B111" s="16"/>
      <c r="C111" s="11"/>
      <c r="D111" s="6"/>
      <c r="E111" s="50"/>
      <c r="F111" s="51"/>
      <c r="G111" s="51"/>
      <c r="H111" s="51"/>
      <c r="I111" s="51"/>
      <c r="J111" s="51"/>
      <c r="K111" s="52"/>
      <c r="L111" s="51"/>
    </row>
    <row r="112" spans="1:12" ht="15" hidden="1" x14ac:dyDescent="0.25">
      <c r="A112" s="26"/>
      <c r="B112" s="18"/>
      <c r="C112" s="8"/>
      <c r="D112" s="20" t="s">
        <v>36</v>
      </c>
      <c r="E112" s="9"/>
      <c r="F112" s="21">
        <f>SUM(F107:F111)</f>
        <v>0</v>
      </c>
      <c r="G112" s="21">
        <f>SUM(G107:G111)</f>
        <v>0</v>
      </c>
      <c r="H112" s="21">
        <f>SUM(H107:H111)</f>
        <v>0</v>
      </c>
      <c r="I112" s="21">
        <f>SUM(I107:I111)</f>
        <v>0</v>
      </c>
      <c r="J112" s="21">
        <f>SUM(J107:J111)</f>
        <v>0</v>
      </c>
      <c r="K112" s="27"/>
      <c r="L112" s="21">
        <f>SUM(L107:L111)</f>
        <v>0</v>
      </c>
    </row>
    <row r="113" spans="1:12" ht="15.75" customHeight="1" thickBot="1" x14ac:dyDescent="0.25">
      <c r="A113" s="31">
        <f>A78</f>
        <v>1</v>
      </c>
      <c r="B113" s="32">
        <f>B78</f>
        <v>3</v>
      </c>
      <c r="C113" s="67" t="s">
        <v>4</v>
      </c>
      <c r="D113" s="68"/>
      <c r="E113" s="33"/>
      <c r="F113" s="34">
        <f>F85+F88+F98+F103+F106+F112</f>
        <v>1600</v>
      </c>
      <c r="G113" s="34">
        <f>G85+G88+G98+G103+G106+G112</f>
        <v>62.839999999999996</v>
      </c>
      <c r="H113" s="34">
        <f>H85+H88+H98+H103+H106+H112</f>
        <v>55.81</v>
      </c>
      <c r="I113" s="34">
        <f>I85+I88+I98+I103+I106+I112</f>
        <v>208.09</v>
      </c>
      <c r="J113" s="34">
        <f>J85+J88+J98+J103+J106+J112</f>
        <v>1528.6</v>
      </c>
      <c r="K113" s="35"/>
      <c r="L113" s="34">
        <f>L85+L88+L98+L103+L106+L112</f>
        <v>179.5</v>
      </c>
    </row>
    <row r="114" spans="1:12" ht="15" x14ac:dyDescent="0.25">
      <c r="A114" s="22">
        <v>1</v>
      </c>
      <c r="B114" s="23">
        <v>4</v>
      </c>
      <c r="C114" s="24" t="s">
        <v>20</v>
      </c>
      <c r="D114" s="5" t="s">
        <v>21</v>
      </c>
      <c r="E114" s="47" t="s">
        <v>109</v>
      </c>
      <c r="F114" s="48">
        <v>158</v>
      </c>
      <c r="G114" s="48">
        <v>14.7</v>
      </c>
      <c r="H114" s="48">
        <v>20.7</v>
      </c>
      <c r="I114" s="48">
        <v>2.8</v>
      </c>
      <c r="J114" s="48">
        <v>256</v>
      </c>
      <c r="K114" s="49">
        <v>234</v>
      </c>
      <c r="L114" s="48">
        <v>28.5</v>
      </c>
    </row>
    <row r="115" spans="1:12" ht="15" x14ac:dyDescent="0.25">
      <c r="A115" s="25"/>
      <c r="B115" s="16"/>
      <c r="C115" s="11"/>
      <c r="D115" s="6" t="s">
        <v>27</v>
      </c>
      <c r="E115" s="50" t="s">
        <v>110</v>
      </c>
      <c r="F115" s="51">
        <v>60</v>
      </c>
      <c r="G115" s="51">
        <v>1.86</v>
      </c>
      <c r="H115" s="51">
        <v>0.12</v>
      </c>
      <c r="I115" s="51">
        <v>3.9</v>
      </c>
      <c r="J115" s="51">
        <v>27</v>
      </c>
      <c r="K115" s="52">
        <v>331</v>
      </c>
      <c r="L115" s="51">
        <v>12</v>
      </c>
    </row>
    <row r="116" spans="1:12" ht="15" x14ac:dyDescent="0.25">
      <c r="A116" s="25"/>
      <c r="B116" s="16"/>
      <c r="C116" s="11"/>
      <c r="D116" s="7" t="s">
        <v>22</v>
      </c>
      <c r="E116" s="50" t="s">
        <v>80</v>
      </c>
      <c r="F116" s="51">
        <v>200</v>
      </c>
      <c r="G116" s="51">
        <v>3.3</v>
      </c>
      <c r="H116" s="51">
        <v>3.1</v>
      </c>
      <c r="I116" s="51">
        <v>13.6</v>
      </c>
      <c r="J116" s="51">
        <v>94</v>
      </c>
      <c r="K116" s="52">
        <v>306</v>
      </c>
      <c r="L116" s="51">
        <v>15.4</v>
      </c>
    </row>
    <row r="117" spans="1:12" ht="15" x14ac:dyDescent="0.25">
      <c r="A117" s="25"/>
      <c r="B117" s="16"/>
      <c r="C117" s="11"/>
      <c r="D117" s="7" t="s">
        <v>23</v>
      </c>
      <c r="E117" s="62" t="s">
        <v>135</v>
      </c>
      <c r="F117" s="51">
        <v>65</v>
      </c>
      <c r="G117" s="51">
        <v>5</v>
      </c>
      <c r="H117" s="51">
        <v>7.1</v>
      </c>
      <c r="I117" s="51">
        <v>14.5</v>
      </c>
      <c r="J117" s="51">
        <v>144</v>
      </c>
      <c r="K117" s="52">
        <v>2</v>
      </c>
      <c r="L117" s="51">
        <v>14.3</v>
      </c>
    </row>
    <row r="118" spans="1:12" ht="15" x14ac:dyDescent="0.25">
      <c r="A118" s="25"/>
      <c r="B118" s="16"/>
      <c r="C118" s="11"/>
      <c r="D118" s="7" t="s">
        <v>24</v>
      </c>
      <c r="E118" s="50" t="s">
        <v>54</v>
      </c>
      <c r="F118" s="51">
        <v>125</v>
      </c>
      <c r="G118" s="51" t="s">
        <v>111</v>
      </c>
      <c r="H118" s="51">
        <v>0.14000000000000001</v>
      </c>
      <c r="I118" s="51">
        <v>15.23</v>
      </c>
      <c r="J118" s="51">
        <v>57</v>
      </c>
      <c r="K118" s="52"/>
      <c r="L118" s="61" t="s">
        <v>128</v>
      </c>
    </row>
    <row r="119" spans="1:12" ht="15" hidden="1" x14ac:dyDescent="0.25">
      <c r="A119" s="25"/>
      <c r="B119" s="16"/>
      <c r="C119" s="11"/>
      <c r="D119" s="6"/>
      <c r="E119" s="50"/>
      <c r="F119" s="51"/>
      <c r="G119" s="51"/>
      <c r="H119" s="51"/>
      <c r="I119" s="51"/>
      <c r="J119" s="51"/>
      <c r="K119" s="52"/>
      <c r="L119" s="51"/>
    </row>
    <row r="120" spans="1:12" ht="15" x14ac:dyDescent="0.25">
      <c r="A120" s="25"/>
      <c r="B120" s="16"/>
      <c r="C120" s="11"/>
      <c r="D120" s="6"/>
      <c r="E120" s="50"/>
      <c r="F120" s="51"/>
      <c r="G120" s="51"/>
      <c r="H120" s="51"/>
      <c r="I120" s="51"/>
      <c r="J120" s="51"/>
      <c r="K120" s="52"/>
      <c r="L120" s="51"/>
    </row>
    <row r="121" spans="1:12" ht="15" x14ac:dyDescent="0.25">
      <c r="A121" s="26"/>
      <c r="B121" s="18"/>
      <c r="C121" s="8"/>
      <c r="D121" s="19" t="s">
        <v>36</v>
      </c>
      <c r="E121" s="9"/>
      <c r="F121" s="21">
        <f>SUM(F114:F120)</f>
        <v>608</v>
      </c>
      <c r="G121" s="21">
        <f t="shared" ref="G121" si="24">SUM(G114:G120)</f>
        <v>24.86</v>
      </c>
      <c r="H121" s="21">
        <f t="shared" ref="H121" si="25">SUM(H114:H120)</f>
        <v>31.160000000000004</v>
      </c>
      <c r="I121" s="21">
        <f t="shared" ref="I121" si="26">SUM(I114:I120)</f>
        <v>50.03</v>
      </c>
      <c r="J121" s="21">
        <f t="shared" ref="J121" si="27">SUM(J114:J120)</f>
        <v>578</v>
      </c>
      <c r="K121" s="27"/>
      <c r="L121" s="21">
        <f>SUM(L114:L120)</f>
        <v>70.2</v>
      </c>
    </row>
    <row r="122" spans="1:12" ht="15" x14ac:dyDescent="0.2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 hidden="1" x14ac:dyDescent="0.25">
      <c r="A123" s="25"/>
      <c r="B123" s="16"/>
      <c r="C123" s="11"/>
      <c r="D123" s="6"/>
      <c r="E123" s="50"/>
      <c r="F123" s="51"/>
      <c r="G123" s="51"/>
      <c r="H123" s="51"/>
      <c r="I123" s="51"/>
      <c r="J123" s="51"/>
      <c r="K123" s="52"/>
      <c r="L123" s="51"/>
    </row>
    <row r="124" spans="1:12" ht="15" hidden="1" x14ac:dyDescent="0.25">
      <c r="A124" s="26"/>
      <c r="B124" s="18"/>
      <c r="C124" s="8"/>
      <c r="D124" s="19" t="s">
        <v>36</v>
      </c>
      <c r="E124" s="9"/>
      <c r="F124" s="21">
        <f>SUM(F122:F123)</f>
        <v>0</v>
      </c>
      <c r="G124" s="21">
        <f>SUM(G122:G123)</f>
        <v>0</v>
      </c>
      <c r="H124" s="21">
        <f>SUM(H122:H123)</f>
        <v>0</v>
      </c>
      <c r="I124" s="21">
        <f>SUM(I122:I123)</f>
        <v>0</v>
      </c>
      <c r="J124" s="21">
        <f>SUM(J122:J123)</f>
        <v>0</v>
      </c>
      <c r="K124" s="27"/>
      <c r="L124" s="21">
        <f>SUM(L122:L123)</f>
        <v>0</v>
      </c>
    </row>
    <row r="125" spans="1:12" ht="15" x14ac:dyDescent="0.25">
      <c r="A125" s="28">
        <f>A114</f>
        <v>1</v>
      </c>
      <c r="B125" s="14">
        <f>B114</f>
        <v>4</v>
      </c>
      <c r="C125" s="10" t="s">
        <v>26</v>
      </c>
      <c r="D125" s="7" t="s">
        <v>27</v>
      </c>
      <c r="E125" s="50" t="s">
        <v>138</v>
      </c>
      <c r="F125" s="51">
        <v>80</v>
      </c>
      <c r="G125" s="51">
        <v>0.6</v>
      </c>
      <c r="H125" s="51">
        <v>3.8</v>
      </c>
      <c r="I125" s="51">
        <v>2.9</v>
      </c>
      <c r="J125" s="51">
        <v>48</v>
      </c>
      <c r="K125" s="52">
        <v>15</v>
      </c>
      <c r="L125" s="51">
        <v>10.5</v>
      </c>
    </row>
    <row r="126" spans="1:12" ht="15" x14ac:dyDescent="0.25">
      <c r="A126" s="25"/>
      <c r="B126" s="16"/>
      <c r="C126" s="11"/>
      <c r="D126" s="7" t="s">
        <v>28</v>
      </c>
      <c r="E126" s="50" t="s">
        <v>61</v>
      </c>
      <c r="F126" s="51">
        <v>200</v>
      </c>
      <c r="G126" s="51">
        <v>1.44</v>
      </c>
      <c r="H126" s="51">
        <v>3.4</v>
      </c>
      <c r="I126" s="51">
        <v>8.6</v>
      </c>
      <c r="J126" s="51">
        <v>7</v>
      </c>
      <c r="K126" s="52">
        <v>69</v>
      </c>
      <c r="L126" s="51">
        <v>12.6</v>
      </c>
    </row>
    <row r="127" spans="1:12" ht="15" x14ac:dyDescent="0.25">
      <c r="A127" s="25"/>
      <c r="B127" s="16"/>
      <c r="C127" s="11"/>
      <c r="D127" s="7" t="s">
        <v>29</v>
      </c>
      <c r="E127" s="50" t="s">
        <v>62</v>
      </c>
      <c r="F127" s="51">
        <v>80</v>
      </c>
      <c r="G127" s="51">
        <v>11.8</v>
      </c>
      <c r="H127" s="51">
        <v>10.5</v>
      </c>
      <c r="I127" s="51">
        <v>10.1</v>
      </c>
      <c r="J127" s="51">
        <v>183</v>
      </c>
      <c r="K127" s="52">
        <v>99</v>
      </c>
      <c r="L127" s="51">
        <v>21.7</v>
      </c>
    </row>
    <row r="128" spans="1:12" ht="15" x14ac:dyDescent="0.25">
      <c r="A128" s="25"/>
      <c r="B128" s="16"/>
      <c r="C128" s="11"/>
      <c r="D128" s="7" t="s">
        <v>30</v>
      </c>
      <c r="E128" s="50" t="s">
        <v>63</v>
      </c>
      <c r="F128" s="51">
        <v>150</v>
      </c>
      <c r="G128" s="51">
        <v>5.0999999999999996</v>
      </c>
      <c r="H128" s="51">
        <v>3.9</v>
      </c>
      <c r="I128" s="51">
        <v>32.799999999999997</v>
      </c>
      <c r="J128" s="51">
        <v>192</v>
      </c>
      <c r="K128" s="52">
        <v>227</v>
      </c>
      <c r="L128" s="51">
        <v>8.6999999999999993</v>
      </c>
    </row>
    <row r="129" spans="1:12" ht="15" x14ac:dyDescent="0.25">
      <c r="A129" s="25"/>
      <c r="B129" s="16"/>
      <c r="C129" s="11"/>
      <c r="D129" s="7" t="s">
        <v>31</v>
      </c>
      <c r="E129" s="62" t="s">
        <v>76</v>
      </c>
      <c r="F129" s="51">
        <v>180</v>
      </c>
      <c r="G129" s="51">
        <v>0.45</v>
      </c>
      <c r="H129" s="51">
        <v>0.09</v>
      </c>
      <c r="I129" s="51">
        <v>28</v>
      </c>
      <c r="J129" s="51">
        <v>108.9</v>
      </c>
      <c r="K129" s="52">
        <v>311</v>
      </c>
      <c r="L129" s="51">
        <v>2.5</v>
      </c>
    </row>
    <row r="130" spans="1:12" ht="15" x14ac:dyDescent="0.25">
      <c r="A130" s="25"/>
      <c r="B130" s="16"/>
      <c r="C130" s="11"/>
      <c r="D130" s="7" t="s">
        <v>32</v>
      </c>
      <c r="E130" s="50"/>
      <c r="F130" s="51"/>
      <c r="G130" s="51"/>
      <c r="H130" s="51"/>
      <c r="I130" s="51"/>
      <c r="J130" s="51"/>
      <c r="K130" s="52"/>
      <c r="L130" s="51"/>
    </row>
    <row r="131" spans="1:12" ht="15" x14ac:dyDescent="0.25">
      <c r="A131" s="25"/>
      <c r="B131" s="16"/>
      <c r="C131" s="11"/>
      <c r="D131" s="7" t="s">
        <v>33</v>
      </c>
      <c r="E131" s="62" t="s">
        <v>43</v>
      </c>
      <c r="F131" s="51">
        <v>80</v>
      </c>
      <c r="G131" s="51">
        <v>6.8</v>
      </c>
      <c r="H131" s="51">
        <v>2.64</v>
      </c>
      <c r="I131" s="51">
        <v>34</v>
      </c>
      <c r="J131" s="51">
        <v>207.2</v>
      </c>
      <c r="K131" s="52"/>
      <c r="L131" s="51">
        <v>7.64</v>
      </c>
    </row>
    <row r="132" spans="1:12" ht="15" hidden="1" x14ac:dyDescent="0.25">
      <c r="A132" s="25"/>
      <c r="B132" s="16"/>
      <c r="C132" s="11"/>
      <c r="D132" s="6"/>
      <c r="E132" s="50"/>
      <c r="F132" s="51"/>
      <c r="G132" s="51"/>
      <c r="H132" s="51"/>
      <c r="I132" s="51"/>
      <c r="J132" s="51"/>
      <c r="K132" s="52"/>
      <c r="L132" s="51"/>
    </row>
    <row r="133" spans="1:12" ht="15" x14ac:dyDescent="0.25">
      <c r="A133" s="25"/>
      <c r="B133" s="16"/>
      <c r="C133" s="11"/>
      <c r="D133" s="6"/>
      <c r="E133" s="50"/>
      <c r="F133" s="51"/>
      <c r="G133" s="51"/>
      <c r="H133" s="51"/>
      <c r="I133" s="51"/>
      <c r="J133" s="51"/>
      <c r="K133" s="52"/>
      <c r="L133" s="51"/>
    </row>
    <row r="134" spans="1:12" ht="15" x14ac:dyDescent="0.25">
      <c r="A134" s="26"/>
      <c r="B134" s="18"/>
      <c r="C134" s="8"/>
      <c r="D134" s="19" t="s">
        <v>36</v>
      </c>
      <c r="E134" s="9"/>
      <c r="F134" s="21">
        <f>SUM(F125:F133)</f>
        <v>770</v>
      </c>
      <c r="G134" s="21">
        <f t="shared" ref="G134" si="28">SUM(G125:G133)</f>
        <v>26.189999999999998</v>
      </c>
      <c r="H134" s="21">
        <f t="shared" ref="H134" si="29">SUM(H125:H133)</f>
        <v>24.33</v>
      </c>
      <c r="I134" s="21">
        <f t="shared" ref="I134" si="30">SUM(I125:I133)</f>
        <v>116.4</v>
      </c>
      <c r="J134" s="21">
        <f t="shared" ref="J134" si="31">SUM(J125:J133)</f>
        <v>746.09999999999991</v>
      </c>
      <c r="K134" s="27"/>
      <c r="L134" s="21">
        <f>SUM(L125:L133)</f>
        <v>63.64</v>
      </c>
    </row>
    <row r="135" spans="1:12" ht="15" x14ac:dyDescent="0.25">
      <c r="A135" s="28">
        <f>A114</f>
        <v>1</v>
      </c>
      <c r="B135" s="14">
        <f>B114</f>
        <v>4</v>
      </c>
      <c r="C135" s="10" t="s">
        <v>34</v>
      </c>
      <c r="D135" s="12" t="s">
        <v>35</v>
      </c>
      <c r="E135" s="50" t="s">
        <v>64</v>
      </c>
      <c r="F135" s="51">
        <v>100</v>
      </c>
      <c r="G135" s="51">
        <v>7.3</v>
      </c>
      <c r="H135" s="51">
        <v>11.7</v>
      </c>
      <c r="I135" s="51">
        <v>55.4</v>
      </c>
      <c r="J135" s="51">
        <v>358</v>
      </c>
      <c r="K135" s="52">
        <v>290</v>
      </c>
      <c r="L135" s="51">
        <v>9.1999999999999993</v>
      </c>
    </row>
    <row r="136" spans="1:12" ht="15" x14ac:dyDescent="0.25">
      <c r="A136" s="25"/>
      <c r="B136" s="16"/>
      <c r="C136" s="11"/>
      <c r="D136" s="12" t="s">
        <v>31</v>
      </c>
      <c r="E136" s="50" t="s">
        <v>59</v>
      </c>
      <c r="F136" s="51">
        <v>200</v>
      </c>
      <c r="G136" s="51">
        <v>0.2</v>
      </c>
      <c r="H136" s="51">
        <v>0.26</v>
      </c>
      <c r="I136" s="51">
        <v>22.6</v>
      </c>
      <c r="J136" s="51">
        <v>90</v>
      </c>
      <c r="K136" s="52"/>
      <c r="L136" s="51">
        <v>9.1999999999999993</v>
      </c>
    </row>
    <row r="137" spans="1:12" ht="15" hidden="1" x14ac:dyDescent="0.25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5" x14ac:dyDescent="0.2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 x14ac:dyDescent="0.25">
      <c r="A139" s="26"/>
      <c r="B139" s="18"/>
      <c r="C139" s="8"/>
      <c r="D139" s="19" t="s">
        <v>36</v>
      </c>
      <c r="E139" s="9"/>
      <c r="F139" s="21">
        <f>SUM(F135:F138)</f>
        <v>300</v>
      </c>
      <c r="G139" s="21">
        <f t="shared" ref="G139" si="32">SUM(G135:G138)</f>
        <v>7.5</v>
      </c>
      <c r="H139" s="21">
        <f t="shared" ref="H139" si="33">SUM(H135:H138)</f>
        <v>11.959999999999999</v>
      </c>
      <c r="I139" s="21">
        <f t="shared" ref="I139" si="34">SUM(I135:I138)</f>
        <v>78</v>
      </c>
      <c r="J139" s="21">
        <f t="shared" ref="J139" si="35">SUM(J135:J138)</f>
        <v>448</v>
      </c>
      <c r="K139" s="27"/>
      <c r="L139" s="21">
        <f>SUM(L135:L138)</f>
        <v>18.399999999999999</v>
      </c>
    </row>
    <row r="140" spans="1:12" ht="15" x14ac:dyDescent="0.25">
      <c r="A140" s="25"/>
      <c r="B140" s="16"/>
      <c r="C140" s="11"/>
      <c r="D140" s="6"/>
      <c r="E140" s="50"/>
      <c r="F140" s="51"/>
      <c r="G140" s="51"/>
      <c r="H140" s="51"/>
      <c r="I140" s="51"/>
      <c r="J140" s="51"/>
      <c r="K140" s="52"/>
      <c r="L140" s="51"/>
    </row>
    <row r="141" spans="1:12" ht="15" hidden="1" x14ac:dyDescent="0.25">
      <c r="A141" s="26"/>
      <c r="B141" s="18"/>
      <c r="C141" s="8"/>
      <c r="D141" s="19" t="s">
        <v>36</v>
      </c>
      <c r="E141" s="9"/>
      <c r="F141" s="21">
        <f>SUM(F140:F140)</f>
        <v>0</v>
      </c>
      <c r="G141" s="21">
        <f>SUM(G140:G140)</f>
        <v>0</v>
      </c>
      <c r="H141" s="21">
        <f>SUM(H140:H140)</f>
        <v>0</v>
      </c>
      <c r="I141" s="21">
        <f>SUM(I140:I140)</f>
        <v>0</v>
      </c>
      <c r="J141" s="21">
        <f>SUM(J140:J140)</f>
        <v>0</v>
      </c>
      <c r="K141" s="27"/>
      <c r="L141" s="21">
        <f>SUM(L140:L140)</f>
        <v>0</v>
      </c>
    </row>
    <row r="142" spans="1:12" ht="15" hidden="1" x14ac:dyDescent="0.25">
      <c r="A142" s="28">
        <f>A114</f>
        <v>1</v>
      </c>
      <c r="B142" s="14">
        <f>B114</f>
        <v>4</v>
      </c>
      <c r="C142" s="10"/>
      <c r="D142" s="12"/>
      <c r="E142" s="50"/>
      <c r="F142" s="51"/>
      <c r="G142" s="51"/>
      <c r="H142" s="51"/>
      <c r="I142" s="51"/>
      <c r="J142" s="51"/>
      <c r="K142" s="52"/>
      <c r="L142" s="51"/>
    </row>
    <row r="143" spans="1:12" ht="15" hidden="1" x14ac:dyDescent="0.25">
      <c r="A143" s="25"/>
      <c r="B143" s="16"/>
      <c r="C143" s="11"/>
      <c r="D143" s="12"/>
      <c r="E143" s="50"/>
      <c r="F143" s="51"/>
      <c r="G143" s="51"/>
      <c r="H143" s="51"/>
      <c r="I143" s="51"/>
      <c r="J143" s="51"/>
      <c r="K143" s="52"/>
      <c r="L143" s="51"/>
    </row>
    <row r="144" spans="1:12" ht="15" hidden="1" x14ac:dyDescent="0.25">
      <c r="A144" s="25"/>
      <c r="B144" s="16"/>
      <c r="C144" s="11"/>
      <c r="D144" s="12"/>
      <c r="E144" s="50"/>
      <c r="F144" s="51"/>
      <c r="G144" s="51"/>
      <c r="H144" s="51"/>
      <c r="I144" s="51"/>
      <c r="J144" s="51"/>
      <c r="K144" s="52"/>
      <c r="L144" s="51"/>
    </row>
    <row r="145" spans="1:13" ht="15" hidden="1" x14ac:dyDescent="0.25">
      <c r="A145" s="25"/>
      <c r="B145" s="16"/>
      <c r="C145" s="11"/>
      <c r="D145" s="6"/>
      <c r="E145" s="50"/>
      <c r="F145" s="51"/>
      <c r="G145" s="51"/>
      <c r="H145" s="51"/>
      <c r="I145" s="51"/>
      <c r="J145" s="51"/>
      <c r="K145" s="52"/>
      <c r="L145" s="51"/>
    </row>
    <row r="146" spans="1:13" ht="15" hidden="1" x14ac:dyDescent="0.25">
      <c r="A146" s="25"/>
      <c r="B146" s="16"/>
      <c r="C146" s="11"/>
      <c r="D146" s="6"/>
      <c r="E146" s="50"/>
      <c r="F146" s="51"/>
      <c r="G146" s="51"/>
      <c r="H146" s="51"/>
      <c r="I146" s="51"/>
      <c r="J146" s="51"/>
      <c r="K146" s="52"/>
      <c r="L146" s="51"/>
    </row>
    <row r="147" spans="1:13" ht="15" hidden="1" x14ac:dyDescent="0.25">
      <c r="A147" s="26"/>
      <c r="B147" s="18"/>
      <c r="C147" s="8"/>
      <c r="D147" s="20" t="s">
        <v>36</v>
      </c>
      <c r="E147" s="9"/>
      <c r="F147" s="21">
        <f>SUM(F142:F146)</f>
        <v>0</v>
      </c>
      <c r="G147" s="21">
        <f>SUM(G142:G146)</f>
        <v>0</v>
      </c>
      <c r="H147" s="21">
        <f>SUM(H142:H146)</f>
        <v>0</v>
      </c>
      <c r="I147" s="21">
        <f>SUM(I142:I146)</f>
        <v>0</v>
      </c>
      <c r="J147" s="21">
        <f>SUM(J142:J146)</f>
        <v>0</v>
      </c>
      <c r="K147" s="27"/>
      <c r="L147" s="21">
        <f>SUM(L142:L146)</f>
        <v>0</v>
      </c>
    </row>
    <row r="148" spans="1:13" ht="15.75" customHeight="1" thickBot="1" x14ac:dyDescent="0.25">
      <c r="A148" s="31">
        <f>A114</f>
        <v>1</v>
      </c>
      <c r="B148" s="32">
        <f>B114</f>
        <v>4</v>
      </c>
      <c r="C148" s="67" t="s">
        <v>4</v>
      </c>
      <c r="D148" s="68"/>
      <c r="E148" s="33"/>
      <c r="F148" s="34">
        <f>F121+F124+F134+F139+F141+F147</f>
        <v>1678</v>
      </c>
      <c r="G148" s="34">
        <f>G121+G124+G134+G139+G141+G147</f>
        <v>58.55</v>
      </c>
      <c r="H148" s="34">
        <f>H121+H124+H134+H139+H141+H147</f>
        <v>67.45</v>
      </c>
      <c r="I148" s="34">
        <f>I121+I124+I134+I139+I141+I147</f>
        <v>244.43</v>
      </c>
      <c r="J148" s="34">
        <f>J121+J124+J134+J139+J141+J147</f>
        <v>1772.1</v>
      </c>
      <c r="K148" s="35"/>
      <c r="L148" s="34">
        <f>L121+L124+L134+L139+L141+L147</f>
        <v>152.24</v>
      </c>
    </row>
    <row r="149" spans="1:13" ht="15" x14ac:dyDescent="0.25">
      <c r="A149" s="22">
        <v>1</v>
      </c>
      <c r="B149" s="23">
        <v>5</v>
      </c>
      <c r="C149" s="24" t="s">
        <v>20</v>
      </c>
      <c r="D149" s="5" t="s">
        <v>21</v>
      </c>
      <c r="E149" s="47" t="s">
        <v>112</v>
      </c>
      <c r="F149" s="48">
        <v>60</v>
      </c>
      <c r="G149" s="48">
        <v>8.9</v>
      </c>
      <c r="H149" s="48">
        <v>9.9</v>
      </c>
      <c r="I149" s="48">
        <v>5.2</v>
      </c>
      <c r="J149" s="48">
        <v>145</v>
      </c>
      <c r="K149" s="49">
        <v>134</v>
      </c>
      <c r="L149" s="48" t="s">
        <v>113</v>
      </c>
    </row>
    <row r="150" spans="1:13" ht="15" x14ac:dyDescent="0.25">
      <c r="A150" s="25"/>
      <c r="B150" s="16"/>
      <c r="C150" s="11"/>
      <c r="D150" s="6" t="s">
        <v>30</v>
      </c>
      <c r="E150" s="50" t="s">
        <v>63</v>
      </c>
      <c r="F150" s="51">
        <v>150</v>
      </c>
      <c r="G150" s="51">
        <v>5.0999999999999996</v>
      </c>
      <c r="H150" s="51">
        <v>3.9</v>
      </c>
      <c r="I150" s="51">
        <v>33</v>
      </c>
      <c r="J150" s="51">
        <v>192</v>
      </c>
      <c r="K150" s="52">
        <v>227</v>
      </c>
      <c r="L150" s="51" t="s">
        <v>114</v>
      </c>
      <c r="M150" s="2" t="s">
        <v>136</v>
      </c>
    </row>
    <row r="151" spans="1:13" ht="15" x14ac:dyDescent="0.25">
      <c r="A151" s="25"/>
      <c r="B151" s="16"/>
      <c r="C151" s="11"/>
      <c r="D151" s="7" t="s">
        <v>22</v>
      </c>
      <c r="E151" s="50" t="s">
        <v>92</v>
      </c>
      <c r="F151" s="51">
        <v>200</v>
      </c>
      <c r="G151" s="51">
        <v>0.1</v>
      </c>
      <c r="H151" s="51">
        <v>0</v>
      </c>
      <c r="I151" s="51">
        <v>9.3000000000000007</v>
      </c>
      <c r="J151" s="51">
        <v>37</v>
      </c>
      <c r="K151" s="52">
        <v>302</v>
      </c>
      <c r="L151" s="51" t="s">
        <v>115</v>
      </c>
    </row>
    <row r="152" spans="1:13" ht="15" x14ac:dyDescent="0.25">
      <c r="A152" s="25"/>
      <c r="B152" s="16"/>
      <c r="C152" s="11"/>
      <c r="D152" s="7" t="s">
        <v>23</v>
      </c>
      <c r="E152" s="50" t="s">
        <v>81</v>
      </c>
      <c r="F152" s="51">
        <v>60</v>
      </c>
      <c r="G152" s="51">
        <v>3.9</v>
      </c>
      <c r="H152" s="51">
        <v>7.6</v>
      </c>
      <c r="I152" s="51">
        <v>24.73</v>
      </c>
      <c r="J152" s="51">
        <v>183.22</v>
      </c>
      <c r="K152" s="52">
        <v>1</v>
      </c>
      <c r="L152" s="51">
        <v>5.5</v>
      </c>
    </row>
    <row r="153" spans="1:13" ht="15" x14ac:dyDescent="0.25">
      <c r="A153" s="25"/>
      <c r="B153" s="16"/>
      <c r="C153" s="11"/>
      <c r="D153" s="7" t="s">
        <v>24</v>
      </c>
      <c r="E153" s="50" t="s">
        <v>53</v>
      </c>
      <c r="F153" s="51">
        <v>125</v>
      </c>
      <c r="G153" s="51">
        <v>0.5</v>
      </c>
      <c r="H153" s="51">
        <v>0.5</v>
      </c>
      <c r="I153" s="51">
        <v>12.2</v>
      </c>
      <c r="J153" s="51">
        <v>56.3</v>
      </c>
      <c r="K153" s="52"/>
      <c r="L153" s="51">
        <v>7.8</v>
      </c>
    </row>
    <row r="154" spans="1:13" ht="15" hidden="1" x14ac:dyDescent="0.25">
      <c r="A154" s="25"/>
      <c r="B154" s="16"/>
      <c r="C154" s="11"/>
      <c r="D154" s="6"/>
      <c r="E154" s="50"/>
      <c r="F154" s="51"/>
      <c r="G154" s="51"/>
      <c r="H154" s="51"/>
      <c r="I154" s="51"/>
      <c r="J154" s="51"/>
      <c r="K154" s="52"/>
      <c r="L154" s="51"/>
    </row>
    <row r="155" spans="1:13" ht="15" x14ac:dyDescent="0.25">
      <c r="A155" s="25"/>
      <c r="B155" s="16"/>
      <c r="C155" s="11"/>
      <c r="D155" s="6"/>
      <c r="E155" s="50"/>
      <c r="F155" s="51"/>
      <c r="G155" s="51"/>
      <c r="H155" s="51"/>
      <c r="I155" s="51"/>
      <c r="J155" s="51"/>
      <c r="K155" s="52"/>
      <c r="L155" s="51"/>
    </row>
    <row r="156" spans="1:13" ht="15" x14ac:dyDescent="0.25">
      <c r="A156" s="26"/>
      <c r="B156" s="18"/>
      <c r="C156" s="8"/>
      <c r="D156" s="19" t="s">
        <v>36</v>
      </c>
      <c r="E156" s="9"/>
      <c r="F156" s="21">
        <f>SUM(F149:F155)</f>
        <v>595</v>
      </c>
      <c r="G156" s="21">
        <f t="shared" ref="G156" si="36">SUM(G149:G155)</f>
        <v>18.5</v>
      </c>
      <c r="H156" s="21">
        <f t="shared" ref="H156" si="37">SUM(H149:H155)</f>
        <v>21.9</v>
      </c>
      <c r="I156" s="21">
        <f t="shared" ref="I156" si="38">SUM(I149:I155)</f>
        <v>84.43</v>
      </c>
      <c r="J156" s="21">
        <f t="shared" ref="J156" si="39">SUM(J149:J155)</f>
        <v>613.52</v>
      </c>
      <c r="K156" s="27"/>
      <c r="L156" s="21">
        <f>SUM(L149:L155)</f>
        <v>13.3</v>
      </c>
    </row>
    <row r="157" spans="1:13" ht="16.5" customHeight="1" x14ac:dyDescent="0.2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3" ht="0.75" customHeight="1" x14ac:dyDescent="0.25">
      <c r="A158" s="25"/>
      <c r="B158" s="16"/>
      <c r="C158" s="11"/>
      <c r="D158" s="6"/>
      <c r="E158" s="50"/>
      <c r="F158" s="51"/>
      <c r="G158" s="51"/>
      <c r="H158" s="51"/>
      <c r="I158" s="51"/>
      <c r="J158" s="51"/>
      <c r="K158" s="52"/>
      <c r="L158" s="51"/>
    </row>
    <row r="159" spans="1:13" ht="15" hidden="1" x14ac:dyDescent="0.25">
      <c r="A159" s="26"/>
      <c r="B159" s="18"/>
      <c r="C159" s="8"/>
      <c r="D159" s="19" t="s">
        <v>36</v>
      </c>
      <c r="E159" s="9"/>
      <c r="F159" s="21">
        <f>SUM(F157:F158)</f>
        <v>0</v>
      </c>
      <c r="G159" s="21">
        <f>SUM(G157:G158)</f>
        <v>0</v>
      </c>
      <c r="H159" s="21">
        <f>SUM(H157:H158)</f>
        <v>0</v>
      </c>
      <c r="I159" s="21">
        <f>SUM(I157:I158)</f>
        <v>0</v>
      </c>
      <c r="J159" s="21">
        <f>SUM(J157:J158)</f>
        <v>0</v>
      </c>
      <c r="K159" s="27"/>
      <c r="L159" s="21">
        <f>SUM(L157:L158)</f>
        <v>0</v>
      </c>
    </row>
    <row r="160" spans="1:13" ht="15" x14ac:dyDescent="0.25">
      <c r="A160" s="28">
        <f>A149</f>
        <v>1</v>
      </c>
      <c r="B160" s="14">
        <f>B149</f>
        <v>5</v>
      </c>
      <c r="C160" s="10" t="s">
        <v>26</v>
      </c>
      <c r="D160" s="7" t="s">
        <v>27</v>
      </c>
      <c r="E160" s="50" t="s">
        <v>65</v>
      </c>
      <c r="F160" s="51">
        <v>60</v>
      </c>
      <c r="G160" s="51">
        <v>1.3</v>
      </c>
      <c r="H160" s="51">
        <v>2.7</v>
      </c>
      <c r="I160" s="51">
        <v>6.2</v>
      </c>
      <c r="J160" s="51">
        <v>54</v>
      </c>
      <c r="K160" s="52">
        <v>6</v>
      </c>
      <c r="L160" s="51">
        <v>6</v>
      </c>
    </row>
    <row r="161" spans="1:12" ht="15" x14ac:dyDescent="0.25">
      <c r="A161" s="25"/>
      <c r="B161" s="16"/>
      <c r="C161" s="11"/>
      <c r="D161" s="7" t="s">
        <v>28</v>
      </c>
      <c r="E161" s="50" t="s">
        <v>66</v>
      </c>
      <c r="F161" s="51">
        <v>220</v>
      </c>
      <c r="G161" s="51">
        <v>6.3</v>
      </c>
      <c r="H161" s="51">
        <v>3</v>
      </c>
      <c r="I161" s="51">
        <v>25.2</v>
      </c>
      <c r="J161" s="51">
        <v>162</v>
      </c>
      <c r="K161" s="52">
        <v>65</v>
      </c>
      <c r="L161" s="51">
        <v>9.5</v>
      </c>
    </row>
    <row r="162" spans="1:12" ht="15" x14ac:dyDescent="0.25">
      <c r="A162" s="25"/>
      <c r="B162" s="16"/>
      <c r="C162" s="11"/>
      <c r="D162" s="7" t="s">
        <v>29</v>
      </c>
      <c r="E162" s="50" t="s">
        <v>67</v>
      </c>
      <c r="F162" s="51">
        <v>80</v>
      </c>
      <c r="G162" s="51">
        <v>10.8</v>
      </c>
      <c r="H162" s="51">
        <v>7.4</v>
      </c>
      <c r="I162" s="51">
        <v>6.9</v>
      </c>
      <c r="J162" s="51">
        <v>130</v>
      </c>
      <c r="K162" s="52">
        <v>261</v>
      </c>
      <c r="L162" s="51">
        <v>51.2</v>
      </c>
    </row>
    <row r="163" spans="1:12" ht="15" x14ac:dyDescent="0.25">
      <c r="A163" s="25"/>
      <c r="B163" s="16"/>
      <c r="C163" s="11"/>
      <c r="D163" s="7" t="s">
        <v>30</v>
      </c>
      <c r="E163" s="50" t="s">
        <v>68</v>
      </c>
      <c r="F163" s="51">
        <v>150</v>
      </c>
      <c r="G163" s="51">
        <v>3.1</v>
      </c>
      <c r="H163" s="51">
        <v>4.9000000000000004</v>
      </c>
      <c r="I163" s="51">
        <v>20</v>
      </c>
      <c r="J163" s="51">
        <v>138.30000000000001</v>
      </c>
      <c r="K163" s="52">
        <v>146</v>
      </c>
      <c r="L163" s="51">
        <v>21.7</v>
      </c>
    </row>
    <row r="164" spans="1:12" ht="15" x14ac:dyDescent="0.25">
      <c r="A164" s="25"/>
      <c r="B164" s="16"/>
      <c r="C164" s="11"/>
      <c r="D164" s="7" t="s">
        <v>31</v>
      </c>
      <c r="E164" s="62" t="s">
        <v>76</v>
      </c>
      <c r="F164" s="51">
        <v>180</v>
      </c>
      <c r="G164" s="51">
        <v>0.45</v>
      </c>
      <c r="H164" s="51">
        <v>0.09</v>
      </c>
      <c r="I164" s="51">
        <v>28.8</v>
      </c>
      <c r="J164" s="51">
        <v>108.9</v>
      </c>
      <c r="K164" s="52">
        <v>310</v>
      </c>
      <c r="L164" s="51">
        <v>2.5</v>
      </c>
    </row>
    <row r="165" spans="1:12" ht="15" x14ac:dyDescent="0.25">
      <c r="A165" s="25"/>
      <c r="B165" s="16"/>
      <c r="C165" s="11"/>
      <c r="D165" s="7" t="s">
        <v>32</v>
      </c>
      <c r="E165" s="50"/>
      <c r="F165" s="51"/>
      <c r="G165" s="51"/>
      <c r="H165" s="51"/>
      <c r="I165" s="51"/>
      <c r="J165" s="51"/>
      <c r="K165" s="52"/>
      <c r="L165" s="51"/>
    </row>
    <row r="166" spans="1:12" ht="15" x14ac:dyDescent="0.25">
      <c r="A166" s="25"/>
      <c r="B166" s="16"/>
      <c r="C166" s="11"/>
      <c r="D166" s="7" t="s">
        <v>33</v>
      </c>
      <c r="E166" s="50" t="s">
        <v>43</v>
      </c>
      <c r="F166" s="51">
        <v>80</v>
      </c>
      <c r="G166" s="51">
        <v>6.8</v>
      </c>
      <c r="H166" s="51">
        <v>2.64</v>
      </c>
      <c r="I166" s="51">
        <v>34</v>
      </c>
      <c r="J166" s="51">
        <v>207.2</v>
      </c>
      <c r="K166" s="52"/>
      <c r="L166" s="51">
        <v>7.64</v>
      </c>
    </row>
    <row r="167" spans="1:12" ht="15" hidden="1" x14ac:dyDescent="0.25">
      <c r="A167" s="25"/>
      <c r="B167" s="16"/>
      <c r="C167" s="11"/>
      <c r="D167" s="6"/>
      <c r="E167" s="50"/>
      <c r="F167" s="51"/>
      <c r="G167" s="51"/>
      <c r="H167" s="51"/>
      <c r="I167" s="51"/>
      <c r="J167" s="51"/>
      <c r="K167" s="52"/>
      <c r="L167" s="51"/>
    </row>
    <row r="168" spans="1:12" ht="15" x14ac:dyDescent="0.25">
      <c r="A168" s="25"/>
      <c r="B168" s="16"/>
      <c r="C168" s="11"/>
      <c r="D168" s="6"/>
      <c r="E168" s="50"/>
      <c r="F168" s="51"/>
      <c r="G168" s="51"/>
      <c r="H168" s="51"/>
      <c r="I168" s="51"/>
      <c r="J168" s="51"/>
      <c r="K168" s="52"/>
      <c r="L168" s="51"/>
    </row>
    <row r="169" spans="1:12" ht="15" x14ac:dyDescent="0.25">
      <c r="A169" s="26"/>
      <c r="B169" s="18"/>
      <c r="C169" s="8"/>
      <c r="D169" s="19" t="s">
        <v>36</v>
      </c>
      <c r="E169" s="9"/>
      <c r="F169" s="21">
        <f>SUM(F160:F168)</f>
        <v>770</v>
      </c>
      <c r="G169" s="21">
        <f t="shared" ref="G169" si="40">SUM(G160:G168)</f>
        <v>28.75</v>
      </c>
      <c r="H169" s="21">
        <f t="shared" ref="H169" si="41">SUM(H160:H168)</f>
        <v>20.73</v>
      </c>
      <c r="I169" s="21">
        <f t="shared" ref="I169" si="42">SUM(I160:I168)</f>
        <v>121.1</v>
      </c>
      <c r="J169" s="21">
        <f t="shared" ref="J169" si="43">SUM(J160:J168)</f>
        <v>800.40000000000009</v>
      </c>
      <c r="K169" s="27"/>
      <c r="L169" s="21">
        <f>SUM(L160:L168)</f>
        <v>98.54</v>
      </c>
    </row>
    <row r="170" spans="1:12" ht="15" x14ac:dyDescent="0.25">
      <c r="A170" s="28">
        <f>A149</f>
        <v>1</v>
      </c>
      <c r="B170" s="14">
        <f>B149</f>
        <v>5</v>
      </c>
      <c r="C170" s="10" t="s">
        <v>34</v>
      </c>
      <c r="D170" s="12" t="s">
        <v>35</v>
      </c>
      <c r="E170" s="50" t="s">
        <v>44</v>
      </c>
      <c r="F170" s="51">
        <v>25</v>
      </c>
      <c r="G170" s="51">
        <v>0.8</v>
      </c>
      <c r="H170" s="51">
        <v>0.7</v>
      </c>
      <c r="I170" s="51">
        <v>20</v>
      </c>
      <c r="J170" s="51">
        <v>87.5</v>
      </c>
      <c r="K170" s="52"/>
      <c r="L170" s="51">
        <v>5</v>
      </c>
    </row>
    <row r="171" spans="1:12" ht="15" x14ac:dyDescent="0.25">
      <c r="A171" s="25"/>
      <c r="B171" s="16"/>
      <c r="C171" s="11"/>
      <c r="D171" s="12" t="s">
        <v>31</v>
      </c>
      <c r="E171" s="50" t="s">
        <v>45</v>
      </c>
      <c r="F171" s="51">
        <v>200</v>
      </c>
      <c r="G171" s="51">
        <v>0.2</v>
      </c>
      <c r="H171" s="51">
        <v>0.26</v>
      </c>
      <c r="I171" s="51">
        <v>22.6</v>
      </c>
      <c r="J171" s="51">
        <v>90</v>
      </c>
      <c r="K171" s="52"/>
      <c r="L171" s="51">
        <v>9.1999999999999993</v>
      </c>
    </row>
    <row r="172" spans="1:12" ht="15" x14ac:dyDescent="0.25">
      <c r="A172" s="25"/>
      <c r="B172" s="16"/>
      <c r="C172" s="11"/>
      <c r="D172" s="6"/>
      <c r="E172" s="50" t="s">
        <v>54</v>
      </c>
      <c r="F172" s="51">
        <v>125</v>
      </c>
      <c r="G172" s="51">
        <v>0.36</v>
      </c>
      <c r="H172" s="51">
        <v>0.14000000000000001</v>
      </c>
      <c r="I172" s="51">
        <v>15.23</v>
      </c>
      <c r="J172" s="51">
        <v>57</v>
      </c>
      <c r="K172" s="52"/>
      <c r="L172" s="51" t="s">
        <v>137</v>
      </c>
    </row>
    <row r="173" spans="1:12" ht="15" x14ac:dyDescent="0.25">
      <c r="A173" s="25"/>
      <c r="B173" s="16"/>
      <c r="C173" s="11"/>
      <c r="D173" s="6"/>
      <c r="E173" s="50"/>
      <c r="F173" s="51"/>
      <c r="G173" s="51"/>
      <c r="H173" s="51"/>
      <c r="I173" s="51"/>
      <c r="J173" s="51"/>
      <c r="K173" s="52"/>
      <c r="L173" s="51"/>
    </row>
    <row r="174" spans="1:12" ht="15" x14ac:dyDescent="0.25">
      <c r="A174" s="26"/>
      <c r="B174" s="18"/>
      <c r="C174" s="8"/>
      <c r="D174" s="19" t="s">
        <v>36</v>
      </c>
      <c r="E174" s="9"/>
      <c r="F174" s="21">
        <f>SUM(F170:F173)</f>
        <v>350</v>
      </c>
      <c r="G174" s="21">
        <f>SUM(G170:G173)</f>
        <v>1.3599999999999999</v>
      </c>
      <c r="H174" s="21">
        <f>SUM(H170:H173)</f>
        <v>1.1000000000000001</v>
      </c>
      <c r="I174" s="21">
        <f>SUM(I170:I173)</f>
        <v>57.83</v>
      </c>
      <c r="J174" s="21">
        <f>SUM(J170:J173)</f>
        <v>234.5</v>
      </c>
      <c r="K174" s="27"/>
      <c r="L174" s="21">
        <f>SUM(L170:L173)</f>
        <v>14.2</v>
      </c>
    </row>
    <row r="175" spans="1:12" ht="15" x14ac:dyDescent="0.25">
      <c r="A175" s="25"/>
      <c r="B175" s="16"/>
      <c r="C175" s="11"/>
      <c r="D175" s="6"/>
      <c r="E175" s="50"/>
      <c r="F175" s="51"/>
      <c r="G175" s="51"/>
      <c r="H175" s="51"/>
      <c r="I175" s="51"/>
      <c r="J175" s="51"/>
      <c r="K175" s="52"/>
      <c r="L175" s="51"/>
    </row>
    <row r="176" spans="1:12" ht="15" hidden="1" x14ac:dyDescent="0.25">
      <c r="A176" s="26"/>
      <c r="B176" s="18"/>
      <c r="C176" s="8"/>
      <c r="D176" s="19" t="s">
        <v>36</v>
      </c>
      <c r="E176" s="9"/>
      <c r="F176" s="21">
        <f>SUM(F175:F175)</f>
        <v>0</v>
      </c>
      <c r="G176" s="21">
        <f>SUM(G175:G175)</f>
        <v>0</v>
      </c>
      <c r="H176" s="21">
        <f>SUM(H175:H175)</f>
        <v>0</v>
      </c>
      <c r="I176" s="21">
        <f>SUM(I175:I175)</f>
        <v>0</v>
      </c>
      <c r="J176" s="21">
        <f>SUM(J175:J175)</f>
        <v>0</v>
      </c>
      <c r="K176" s="27"/>
      <c r="L176" s="21">
        <f>SUM(L175:L175)</f>
        <v>0</v>
      </c>
    </row>
    <row r="177" spans="1:12" ht="15" hidden="1" x14ac:dyDescent="0.25">
      <c r="A177" s="25"/>
      <c r="B177" s="16"/>
      <c r="C177" s="11"/>
      <c r="D177" s="12"/>
      <c r="E177" s="50"/>
      <c r="F177" s="51"/>
      <c r="G177" s="51"/>
      <c r="H177" s="51"/>
      <c r="I177" s="51"/>
      <c r="J177" s="51"/>
      <c r="K177" s="52"/>
      <c r="L177" s="51"/>
    </row>
    <row r="178" spans="1:12" ht="15" hidden="1" x14ac:dyDescent="0.25">
      <c r="A178" s="25"/>
      <c r="B178" s="16"/>
      <c r="C178" s="11"/>
      <c r="D178" s="12"/>
      <c r="E178" s="50"/>
      <c r="F178" s="51"/>
      <c r="G178" s="51"/>
      <c r="H178" s="51"/>
      <c r="I178" s="51"/>
      <c r="J178" s="51"/>
      <c r="K178" s="52"/>
      <c r="L178" s="51"/>
    </row>
    <row r="179" spans="1:12" ht="15" hidden="1" x14ac:dyDescent="0.25">
      <c r="A179" s="25"/>
      <c r="B179" s="16"/>
      <c r="C179" s="11"/>
      <c r="D179" s="12"/>
      <c r="E179" s="50"/>
      <c r="F179" s="51"/>
      <c r="G179" s="51"/>
      <c r="H179" s="51"/>
      <c r="I179" s="51"/>
      <c r="J179" s="51"/>
      <c r="K179" s="52"/>
      <c r="L179" s="51"/>
    </row>
    <row r="180" spans="1:12" ht="15" hidden="1" x14ac:dyDescent="0.2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 hidden="1" x14ac:dyDescent="0.25">
      <c r="A181" s="25"/>
      <c r="B181" s="16"/>
      <c r="C181" s="11"/>
      <c r="D181" s="6"/>
      <c r="E181" s="50"/>
      <c r="F181" s="51"/>
      <c r="G181" s="51"/>
      <c r="H181" s="51"/>
      <c r="I181" s="51"/>
      <c r="J181" s="51"/>
      <c r="K181" s="52"/>
      <c r="L181" s="51"/>
    </row>
    <row r="182" spans="1:12" ht="15" hidden="1" x14ac:dyDescent="0.25">
      <c r="A182" s="26"/>
      <c r="B182" s="18"/>
      <c r="C182" s="8"/>
      <c r="D182" s="20" t="s">
        <v>36</v>
      </c>
      <c r="E182" s="9"/>
      <c r="F182" s="21">
        <f>SUM(F177:F181)</f>
        <v>0</v>
      </c>
      <c r="G182" s="21">
        <f>SUM(G177:G181)</f>
        <v>0</v>
      </c>
      <c r="H182" s="21">
        <f>SUM(H177:H181)</f>
        <v>0</v>
      </c>
      <c r="I182" s="21">
        <f>SUM(I177:I181)</f>
        <v>0</v>
      </c>
      <c r="J182" s="21">
        <f>SUM(J177:J181)</f>
        <v>0</v>
      </c>
      <c r="K182" s="27"/>
      <c r="L182" s="21">
        <f>SUM(L177:L181)</f>
        <v>0</v>
      </c>
    </row>
    <row r="183" spans="1:12" ht="15.75" customHeight="1" thickBot="1" x14ac:dyDescent="0.25">
      <c r="A183" s="31">
        <f>A149</f>
        <v>1</v>
      </c>
      <c r="B183" s="32">
        <f>B149</f>
        <v>5</v>
      </c>
      <c r="C183" s="67" t="s">
        <v>4</v>
      </c>
      <c r="D183" s="68"/>
      <c r="E183" s="33"/>
      <c r="F183" s="34">
        <f>F156+F159+F169+F174+F176+F182</f>
        <v>1715</v>
      </c>
      <c r="G183" s="34">
        <f>G156+G159+G169+G174+G176+G182</f>
        <v>48.61</v>
      </c>
      <c r="H183" s="34">
        <f>H156+H159+H169+H174+H176+H182</f>
        <v>43.73</v>
      </c>
      <c r="I183" s="34">
        <f>I156+I159+I169+I174+I176+I182</f>
        <v>263.36</v>
      </c>
      <c r="J183" s="34">
        <f>J156+J159+J169+J174+J176+J182</f>
        <v>1648.42</v>
      </c>
      <c r="K183" s="35"/>
      <c r="L183" s="34">
        <f>L156+L159+L169+L174+L176+L182</f>
        <v>126.04</v>
      </c>
    </row>
    <row r="184" spans="1:12" ht="15" x14ac:dyDescent="0.25">
      <c r="A184" s="22">
        <v>1</v>
      </c>
      <c r="B184" s="23">
        <v>6</v>
      </c>
      <c r="C184" s="24" t="s">
        <v>20</v>
      </c>
      <c r="D184" s="5" t="s">
        <v>21</v>
      </c>
      <c r="E184" s="47" t="s">
        <v>70</v>
      </c>
      <c r="F184" s="48">
        <v>185</v>
      </c>
      <c r="G184" s="48">
        <v>5.4</v>
      </c>
      <c r="H184" s="48">
        <v>7.2</v>
      </c>
      <c r="I184" s="48">
        <v>26.8</v>
      </c>
      <c r="J184" s="48">
        <v>194</v>
      </c>
      <c r="K184" s="49">
        <v>205</v>
      </c>
      <c r="L184" s="48">
        <v>13</v>
      </c>
    </row>
    <row r="185" spans="1:12" ht="15" x14ac:dyDescent="0.25">
      <c r="A185" s="25"/>
      <c r="B185" s="16"/>
      <c r="C185" s="11"/>
      <c r="D185" s="6"/>
      <c r="E185" s="50" t="s">
        <v>79</v>
      </c>
      <c r="F185" s="51">
        <v>40</v>
      </c>
      <c r="G185" s="51">
        <v>5.3</v>
      </c>
      <c r="H185" s="51">
        <v>4.5999999999999996</v>
      </c>
      <c r="I185" s="51">
        <v>0.28000000000000003</v>
      </c>
      <c r="J185" s="51">
        <v>62.8</v>
      </c>
      <c r="K185" s="52"/>
      <c r="L185" s="51">
        <v>9</v>
      </c>
    </row>
    <row r="186" spans="1:12" ht="15" x14ac:dyDescent="0.25">
      <c r="A186" s="25"/>
      <c r="B186" s="16"/>
      <c r="C186" s="11"/>
      <c r="D186" s="7" t="s">
        <v>22</v>
      </c>
      <c r="E186" s="50" t="s">
        <v>71</v>
      </c>
      <c r="F186" s="51">
        <v>200</v>
      </c>
      <c r="G186" s="51">
        <v>2.9</v>
      </c>
      <c r="H186" s="51">
        <v>2.8</v>
      </c>
      <c r="I186" s="51">
        <v>14.9</v>
      </c>
      <c r="J186" s="51">
        <v>94</v>
      </c>
      <c r="K186" s="52">
        <v>304</v>
      </c>
      <c r="L186" s="51">
        <v>16.3</v>
      </c>
    </row>
    <row r="187" spans="1:12" ht="15" x14ac:dyDescent="0.25">
      <c r="A187" s="25"/>
      <c r="B187" s="16"/>
      <c r="C187" s="11"/>
      <c r="D187" s="7" t="s">
        <v>23</v>
      </c>
      <c r="E187" s="50" t="s">
        <v>72</v>
      </c>
      <c r="F187" s="51">
        <v>65</v>
      </c>
      <c r="G187" s="51">
        <v>6.15</v>
      </c>
      <c r="H187" s="51">
        <v>6.9</v>
      </c>
      <c r="I187" s="51">
        <v>25.25</v>
      </c>
      <c r="J187" s="51">
        <v>186.36</v>
      </c>
      <c r="K187" s="52">
        <v>2</v>
      </c>
      <c r="L187" s="51">
        <v>14</v>
      </c>
    </row>
    <row r="188" spans="1:12" ht="15" x14ac:dyDescent="0.25">
      <c r="A188" s="25"/>
      <c r="B188" s="16"/>
      <c r="C188" s="11"/>
      <c r="D188" s="7" t="s">
        <v>24</v>
      </c>
      <c r="E188" s="50"/>
      <c r="F188" s="51"/>
      <c r="G188" s="51"/>
      <c r="H188" s="51"/>
      <c r="I188" s="51"/>
      <c r="J188" s="51"/>
      <c r="K188" s="52"/>
      <c r="L188" s="51"/>
    </row>
    <row r="189" spans="1:12" ht="15" hidden="1" x14ac:dyDescent="0.25">
      <c r="A189" s="25"/>
      <c r="B189" s="16"/>
      <c r="C189" s="11"/>
      <c r="D189" s="6"/>
      <c r="E189" s="50"/>
      <c r="F189" s="51"/>
      <c r="G189" s="51"/>
      <c r="H189" s="51"/>
      <c r="I189" s="51"/>
      <c r="J189" s="51"/>
      <c r="K189" s="52"/>
      <c r="L189" s="51"/>
    </row>
    <row r="190" spans="1:12" ht="15" x14ac:dyDescent="0.25">
      <c r="A190" s="25"/>
      <c r="B190" s="16"/>
      <c r="C190" s="11"/>
      <c r="D190" s="6"/>
      <c r="E190" s="50"/>
      <c r="F190" s="51"/>
      <c r="G190" s="51"/>
      <c r="H190" s="51"/>
      <c r="I190" s="51"/>
      <c r="J190" s="51"/>
      <c r="K190" s="52"/>
      <c r="L190" s="51"/>
    </row>
    <row r="191" spans="1:12" ht="15" x14ac:dyDescent="0.25">
      <c r="A191" s="26"/>
      <c r="B191" s="18"/>
      <c r="C191" s="8"/>
      <c r="D191" s="19" t="s">
        <v>36</v>
      </c>
      <c r="E191" s="9"/>
      <c r="F191" s="21">
        <f>SUM(F184:F190)</f>
        <v>490</v>
      </c>
      <c r="G191" s="21">
        <f t="shared" ref="G191" si="44">SUM(G184:G190)</f>
        <v>19.75</v>
      </c>
      <c r="H191" s="21">
        <f t="shared" ref="H191" si="45">SUM(H184:H190)</f>
        <v>21.5</v>
      </c>
      <c r="I191" s="21">
        <f t="shared" ref="I191" si="46">SUM(I184:I190)</f>
        <v>67.23</v>
      </c>
      <c r="J191" s="21">
        <f t="shared" ref="J191" si="47">SUM(J184:J190)</f>
        <v>537.16000000000008</v>
      </c>
      <c r="K191" s="27"/>
      <c r="L191" s="21">
        <f>SUM(L184:L190)</f>
        <v>52.3</v>
      </c>
    </row>
    <row r="192" spans="1:12" ht="15" x14ac:dyDescent="0.25">
      <c r="A192" s="25"/>
      <c r="B192" s="16"/>
      <c r="C192" s="11"/>
      <c r="D192" s="6"/>
      <c r="E192" s="50"/>
      <c r="F192" s="51"/>
      <c r="G192" s="51"/>
      <c r="H192" s="51"/>
      <c r="I192" s="51"/>
      <c r="J192" s="51"/>
      <c r="K192" s="52"/>
      <c r="L192" s="51"/>
    </row>
    <row r="193" spans="1:12" ht="15" hidden="1" x14ac:dyDescent="0.2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 hidden="1" x14ac:dyDescent="0.25">
      <c r="A194" s="26"/>
      <c r="B194" s="18"/>
      <c r="C194" s="8"/>
      <c r="D194" s="19" t="s">
        <v>36</v>
      </c>
      <c r="E194" s="9"/>
      <c r="F194" s="21">
        <f>SUM(F192:F193)</f>
        <v>0</v>
      </c>
      <c r="G194" s="21">
        <f>SUM(G192:G193)</f>
        <v>0</v>
      </c>
      <c r="H194" s="21">
        <f>SUM(H192:H193)</f>
        <v>0</v>
      </c>
      <c r="I194" s="21">
        <f>SUM(I192:I193)</f>
        <v>0</v>
      </c>
      <c r="J194" s="21">
        <f>SUM(J192:J193)</f>
        <v>0</v>
      </c>
      <c r="K194" s="27"/>
      <c r="L194" s="21">
        <f>SUM(L192:L193)</f>
        <v>0</v>
      </c>
    </row>
    <row r="195" spans="1:12" ht="15" x14ac:dyDescent="0.25">
      <c r="A195" s="28">
        <f>A184</f>
        <v>1</v>
      </c>
      <c r="B195" s="14">
        <f>B184</f>
        <v>6</v>
      </c>
      <c r="C195" s="10" t="s">
        <v>26</v>
      </c>
      <c r="D195" s="7" t="s">
        <v>27</v>
      </c>
      <c r="E195" s="50" t="s">
        <v>73</v>
      </c>
      <c r="F195" s="51">
        <v>80</v>
      </c>
      <c r="G195" s="51">
        <v>0.8</v>
      </c>
      <c r="H195" s="51">
        <v>3.6</v>
      </c>
      <c r="I195" s="51">
        <v>11.6</v>
      </c>
      <c r="J195" s="51">
        <v>80</v>
      </c>
      <c r="K195" s="52">
        <v>17</v>
      </c>
      <c r="L195" s="51">
        <v>6</v>
      </c>
    </row>
    <row r="196" spans="1:12" ht="15" x14ac:dyDescent="0.25">
      <c r="A196" s="25"/>
      <c r="B196" s="16"/>
      <c r="C196" s="11"/>
      <c r="D196" s="7" t="s">
        <v>28</v>
      </c>
      <c r="E196" s="50" t="s">
        <v>74</v>
      </c>
      <c r="F196" s="51">
        <v>200</v>
      </c>
      <c r="G196" s="51">
        <v>1.3</v>
      </c>
      <c r="H196" s="51">
        <v>4.3</v>
      </c>
      <c r="I196" s="51">
        <v>6.5</v>
      </c>
      <c r="J196" s="51">
        <v>70</v>
      </c>
      <c r="K196" s="52">
        <v>55</v>
      </c>
      <c r="L196" s="51">
        <v>10</v>
      </c>
    </row>
    <row r="197" spans="1:12" ht="15" x14ac:dyDescent="0.25">
      <c r="A197" s="25"/>
      <c r="B197" s="16"/>
      <c r="C197" s="11"/>
      <c r="D197" s="7" t="s">
        <v>29</v>
      </c>
      <c r="E197" s="50" t="s">
        <v>75</v>
      </c>
      <c r="F197" s="51">
        <v>100</v>
      </c>
      <c r="G197" s="51">
        <v>15.4</v>
      </c>
      <c r="H197" s="51">
        <v>7.8</v>
      </c>
      <c r="I197" s="51">
        <v>3.1</v>
      </c>
      <c r="J197" s="51">
        <v>144</v>
      </c>
      <c r="K197" s="52">
        <v>80</v>
      </c>
      <c r="L197" s="51">
        <v>78.599999999999994</v>
      </c>
    </row>
    <row r="198" spans="1:12" ht="15" x14ac:dyDescent="0.25">
      <c r="A198" s="25"/>
      <c r="B198" s="16"/>
      <c r="C198" s="11"/>
      <c r="D198" s="7" t="s">
        <v>30</v>
      </c>
      <c r="E198" s="50" t="s">
        <v>46</v>
      </c>
      <c r="F198" s="51">
        <v>150</v>
      </c>
      <c r="G198" s="51">
        <v>3.6</v>
      </c>
      <c r="H198" s="51">
        <v>3.94</v>
      </c>
      <c r="I198" s="51">
        <v>36.9</v>
      </c>
      <c r="J198" s="51">
        <v>201</v>
      </c>
      <c r="K198" s="52">
        <v>187</v>
      </c>
      <c r="L198" s="51">
        <v>12.5</v>
      </c>
    </row>
    <row r="199" spans="1:12" ht="15" x14ac:dyDescent="0.25">
      <c r="A199" s="25"/>
      <c r="B199" s="16"/>
      <c r="C199" s="11"/>
      <c r="D199" s="7" t="s">
        <v>31</v>
      </c>
      <c r="E199" s="50" t="s">
        <v>76</v>
      </c>
      <c r="F199" s="51">
        <v>180</v>
      </c>
      <c r="G199" s="51">
        <v>0.45</v>
      </c>
      <c r="H199" s="51">
        <v>0.09</v>
      </c>
      <c r="I199" s="51">
        <v>28.08</v>
      </c>
      <c r="J199" s="51">
        <v>108.9</v>
      </c>
      <c r="K199" s="52">
        <v>311</v>
      </c>
      <c r="L199" s="51">
        <v>2.5</v>
      </c>
    </row>
    <row r="200" spans="1:12" ht="15" x14ac:dyDescent="0.25">
      <c r="A200" s="25"/>
      <c r="B200" s="16"/>
      <c r="C200" s="11"/>
      <c r="D200" s="7" t="s">
        <v>32</v>
      </c>
      <c r="E200" s="50"/>
      <c r="F200" s="51"/>
      <c r="G200" s="51"/>
      <c r="H200" s="51"/>
      <c r="I200" s="51"/>
      <c r="J200" s="51"/>
      <c r="K200" s="52"/>
      <c r="L200" s="51"/>
    </row>
    <row r="201" spans="1:12" ht="15" x14ac:dyDescent="0.25">
      <c r="A201" s="25"/>
      <c r="B201" s="16"/>
      <c r="C201" s="11"/>
      <c r="D201" s="7" t="s">
        <v>33</v>
      </c>
      <c r="E201" s="50" t="s">
        <v>43</v>
      </c>
      <c r="F201" s="51">
        <v>80</v>
      </c>
      <c r="G201" s="51">
        <v>6.8</v>
      </c>
      <c r="H201" s="51">
        <v>2.64</v>
      </c>
      <c r="I201" s="51">
        <v>34</v>
      </c>
      <c r="J201" s="51">
        <v>207.2</v>
      </c>
      <c r="K201" s="52"/>
      <c r="L201" s="51">
        <v>7.64</v>
      </c>
    </row>
    <row r="202" spans="1:12" ht="15" hidden="1" x14ac:dyDescent="0.25">
      <c r="A202" s="25"/>
      <c r="B202" s="16"/>
      <c r="C202" s="11"/>
      <c r="D202" s="6"/>
      <c r="E202" s="50"/>
      <c r="F202" s="51"/>
      <c r="G202" s="51"/>
      <c r="H202" s="51"/>
      <c r="I202" s="51"/>
      <c r="J202" s="51"/>
      <c r="K202" s="52"/>
      <c r="L202" s="51"/>
    </row>
    <row r="203" spans="1:12" ht="15" x14ac:dyDescent="0.25">
      <c r="A203" s="25"/>
      <c r="B203" s="16"/>
      <c r="C203" s="11"/>
      <c r="D203" s="6"/>
      <c r="E203" s="50"/>
      <c r="F203" s="51"/>
      <c r="G203" s="51"/>
      <c r="H203" s="51"/>
      <c r="I203" s="51"/>
      <c r="J203" s="51"/>
      <c r="K203" s="52"/>
      <c r="L203" s="51"/>
    </row>
    <row r="204" spans="1:12" ht="15" x14ac:dyDescent="0.25">
      <c r="A204" s="26"/>
      <c r="B204" s="18"/>
      <c r="C204" s="8"/>
      <c r="D204" s="19" t="s">
        <v>36</v>
      </c>
      <c r="E204" s="9"/>
      <c r="F204" s="21">
        <f>SUM(F195:F203)</f>
        <v>790</v>
      </c>
      <c r="G204" s="21">
        <f t="shared" ref="G204" si="48">SUM(G195:G203)</f>
        <v>28.35</v>
      </c>
      <c r="H204" s="21">
        <f t="shared" ref="H204" si="49">SUM(H195:H203)</f>
        <v>22.37</v>
      </c>
      <c r="I204" s="21">
        <f t="shared" ref="I204" si="50">SUM(I195:I203)</f>
        <v>120.18</v>
      </c>
      <c r="J204" s="21">
        <f t="shared" ref="J204" si="51">SUM(J195:J203)</f>
        <v>811.09999999999991</v>
      </c>
      <c r="K204" s="27"/>
      <c r="L204" s="21">
        <f>SUM(L195:L203)</f>
        <v>117.24</v>
      </c>
    </row>
    <row r="205" spans="1:12" ht="15" x14ac:dyDescent="0.25">
      <c r="A205" s="28">
        <f>A184</f>
        <v>1</v>
      </c>
      <c r="B205" s="14">
        <f>B184</f>
        <v>6</v>
      </c>
      <c r="C205" s="10" t="s">
        <v>34</v>
      </c>
      <c r="D205" s="12" t="s">
        <v>35</v>
      </c>
      <c r="E205" s="50" t="s">
        <v>77</v>
      </c>
      <c r="F205" s="51">
        <v>100</v>
      </c>
      <c r="G205" s="51">
        <v>7.8</v>
      </c>
      <c r="H205" s="51">
        <v>5.8</v>
      </c>
      <c r="I205" s="51">
        <v>51</v>
      </c>
      <c r="J205" s="51">
        <v>291</v>
      </c>
      <c r="K205" s="52">
        <v>286</v>
      </c>
      <c r="L205" s="51">
        <v>11</v>
      </c>
    </row>
    <row r="206" spans="1:12" ht="15" x14ac:dyDescent="0.25">
      <c r="A206" s="25"/>
      <c r="B206" s="16"/>
      <c r="C206" s="11"/>
      <c r="D206" s="12" t="s">
        <v>31</v>
      </c>
      <c r="E206" s="50" t="s">
        <v>45</v>
      </c>
      <c r="F206" s="51">
        <v>200</v>
      </c>
      <c r="G206" s="51">
        <v>0.2</v>
      </c>
      <c r="H206" s="51">
        <v>0.26</v>
      </c>
      <c r="I206" s="51">
        <v>22.6</v>
      </c>
      <c r="J206" s="51" t="s">
        <v>127</v>
      </c>
      <c r="K206" s="52"/>
      <c r="L206" s="51">
        <v>9.1999999999999993</v>
      </c>
    </row>
    <row r="207" spans="1:12" ht="14.25" customHeight="1" x14ac:dyDescent="0.25">
      <c r="A207" s="25"/>
      <c r="B207" s="16"/>
      <c r="C207" s="11"/>
      <c r="D207" s="6"/>
      <c r="E207" s="50"/>
      <c r="F207" s="51"/>
      <c r="G207" s="51"/>
      <c r="H207" s="51"/>
      <c r="I207" s="51"/>
      <c r="J207" s="51"/>
      <c r="K207" s="52"/>
      <c r="L207" s="51"/>
    </row>
    <row r="208" spans="1:12" ht="15" hidden="1" x14ac:dyDescent="0.25">
      <c r="A208" s="25"/>
      <c r="B208" s="16"/>
      <c r="C208" s="11"/>
      <c r="D208" s="6"/>
      <c r="E208" s="50"/>
      <c r="F208" s="51"/>
      <c r="G208" s="51"/>
      <c r="H208" s="51"/>
      <c r="I208" s="51"/>
      <c r="J208" s="51"/>
      <c r="K208" s="52"/>
      <c r="L208" s="51"/>
    </row>
    <row r="209" spans="1:12" ht="15" x14ac:dyDescent="0.25">
      <c r="A209" s="26"/>
      <c r="B209" s="18"/>
      <c r="C209" s="8"/>
      <c r="D209" s="19" t="s">
        <v>36</v>
      </c>
      <c r="E209" s="9"/>
      <c r="F209" s="21">
        <f>SUM(F205:F208)</f>
        <v>300</v>
      </c>
      <c r="G209" s="21">
        <f t="shared" ref="G209" si="52">SUM(G205:G208)</f>
        <v>8</v>
      </c>
      <c r="H209" s="21">
        <f t="shared" ref="H209" si="53">SUM(H205:H208)</f>
        <v>6.06</v>
      </c>
      <c r="I209" s="21">
        <f t="shared" ref="I209" si="54">SUM(I205:I208)</f>
        <v>73.599999999999994</v>
      </c>
      <c r="J209" s="21">
        <f t="shared" ref="J209" si="55">SUM(J205:J208)</f>
        <v>291</v>
      </c>
      <c r="K209" s="27"/>
      <c r="L209" s="21">
        <f>SUM(L205:L208)</f>
        <v>20.2</v>
      </c>
    </row>
    <row r="210" spans="1:12" ht="15" x14ac:dyDescent="0.25">
      <c r="A210" s="25"/>
      <c r="B210" s="16"/>
      <c r="C210" s="11"/>
      <c r="D210" s="6"/>
      <c r="E210" s="50"/>
      <c r="F210" s="51"/>
      <c r="G210" s="51"/>
      <c r="H210" s="51"/>
      <c r="I210" s="51"/>
      <c r="J210" s="51"/>
      <c r="K210" s="52"/>
      <c r="L210" s="51"/>
    </row>
    <row r="211" spans="1:12" ht="15" hidden="1" x14ac:dyDescent="0.25">
      <c r="A211" s="26"/>
      <c r="B211" s="18"/>
      <c r="C211" s="8"/>
      <c r="D211" s="19" t="s">
        <v>36</v>
      </c>
      <c r="E211" s="9"/>
      <c r="F211" s="21">
        <f>SUM(F210:F210)</f>
        <v>0</v>
      </c>
      <c r="G211" s="21">
        <f>SUM(G210:G210)</f>
        <v>0</v>
      </c>
      <c r="H211" s="21">
        <f>SUM(H210:H210)</f>
        <v>0</v>
      </c>
      <c r="I211" s="21">
        <f>SUM(I210:I210)</f>
        <v>0</v>
      </c>
      <c r="J211" s="21">
        <f>SUM(J210:J210)</f>
        <v>0</v>
      </c>
      <c r="K211" s="27"/>
      <c r="L211" s="21">
        <f>SUM(L210:L210)</f>
        <v>0</v>
      </c>
    </row>
    <row r="212" spans="1:12" ht="15" hidden="1" x14ac:dyDescent="0.25">
      <c r="A212" s="28">
        <f>A184</f>
        <v>1</v>
      </c>
      <c r="B212" s="14">
        <f>N219</f>
        <v>0</v>
      </c>
      <c r="C212" s="10">
        <f>C213</f>
        <v>0</v>
      </c>
      <c r="D212" s="12"/>
      <c r="E212" s="50"/>
      <c r="F212" s="51"/>
      <c r="G212" s="51"/>
      <c r="H212" s="51"/>
      <c r="I212" s="51"/>
      <c r="J212" s="51"/>
      <c r="K212" s="52"/>
      <c r="L212" s="51"/>
    </row>
    <row r="213" spans="1:12" ht="15" hidden="1" x14ac:dyDescent="0.25">
      <c r="A213" s="25"/>
      <c r="B213" s="16"/>
      <c r="C213" s="11"/>
      <c r="D213" s="12"/>
      <c r="E213" s="50"/>
      <c r="F213" s="51"/>
      <c r="G213" s="51"/>
      <c r="H213" s="51"/>
      <c r="I213" s="51"/>
      <c r="J213" s="51"/>
      <c r="K213" s="52"/>
      <c r="L213" s="51"/>
    </row>
    <row r="214" spans="1:12" ht="15" hidden="1" x14ac:dyDescent="0.25">
      <c r="A214" s="25"/>
      <c r="B214" s="16"/>
      <c r="C214" s="11"/>
      <c r="D214" s="12"/>
      <c r="E214" s="50">
        <f>N218</f>
        <v>0</v>
      </c>
      <c r="F214" s="51"/>
      <c r="G214" s="51"/>
      <c r="H214" s="51"/>
      <c r="I214" s="51"/>
      <c r="J214" s="51"/>
      <c r="K214" s="52"/>
      <c r="L214" s="51"/>
    </row>
    <row r="215" spans="1:12" ht="15" hidden="1" x14ac:dyDescent="0.25">
      <c r="A215" s="25"/>
      <c r="B215" s="16"/>
      <c r="C215" s="11"/>
      <c r="D215" s="6"/>
      <c r="E215" s="50"/>
      <c r="F215" s="51"/>
      <c r="G215" s="51"/>
      <c r="H215" s="51"/>
      <c r="I215" s="51"/>
      <c r="J215" s="51"/>
      <c r="K215" s="52"/>
      <c r="L215" s="51"/>
    </row>
    <row r="216" spans="1:12" ht="15" hidden="1" x14ac:dyDescent="0.25">
      <c r="A216" s="25"/>
      <c r="B216" s="16"/>
      <c r="C216" s="11"/>
      <c r="D216" s="6"/>
      <c r="E216" s="50"/>
      <c r="F216" s="51"/>
      <c r="G216" s="51"/>
      <c r="H216" s="51"/>
      <c r="I216" s="51"/>
      <c r="J216" s="51"/>
      <c r="K216" s="52"/>
      <c r="L216" s="51"/>
    </row>
    <row r="217" spans="1:12" ht="15" hidden="1" x14ac:dyDescent="0.25">
      <c r="A217" s="26"/>
      <c r="B217" s="18"/>
      <c r="C217" s="8"/>
      <c r="D217" s="20" t="s">
        <v>36</v>
      </c>
      <c r="E217" s="9"/>
      <c r="F217" s="21">
        <f>SUM(F212:F216)</f>
        <v>0</v>
      </c>
      <c r="G217" s="21">
        <f>SUM(G212:G216)</f>
        <v>0</v>
      </c>
      <c r="H217" s="21">
        <f>SUM(H212:H216)</f>
        <v>0</v>
      </c>
      <c r="I217" s="21">
        <f>SUM(I212:I216)</f>
        <v>0</v>
      </c>
      <c r="J217" s="21">
        <f>SUM(J212:J216)</f>
        <v>0</v>
      </c>
      <c r="K217" s="27"/>
      <c r="L217" s="21">
        <f>SUM(L212:L216)</f>
        <v>0</v>
      </c>
    </row>
    <row r="218" spans="1:12" ht="15.75" customHeight="1" thickBot="1" x14ac:dyDescent="0.25">
      <c r="A218" s="31">
        <f>A184</f>
        <v>1</v>
      </c>
      <c r="B218" s="32">
        <f>B184</f>
        <v>6</v>
      </c>
      <c r="C218" s="67" t="s">
        <v>4</v>
      </c>
      <c r="D218" s="68"/>
      <c r="E218" s="33"/>
      <c r="F218" s="34">
        <f>F191+F194+F204+F209+F211+F217</f>
        <v>1580</v>
      </c>
      <c r="G218" s="34">
        <f>G191+G194+G204+G209+G211+G217</f>
        <v>56.1</v>
      </c>
      <c r="H218" s="34">
        <f>H191+H194+H204+H209+H211+H217</f>
        <v>49.930000000000007</v>
      </c>
      <c r="I218" s="34">
        <f>I191+I194+I204+I209+I211+I217</f>
        <v>261.01</v>
      </c>
      <c r="J218" s="34">
        <f>J191+J194+J204+J209+J211+J217</f>
        <v>1639.26</v>
      </c>
      <c r="K218" s="35"/>
      <c r="L218" s="34">
        <f>L191+L194+L204+L209+L211+L217</f>
        <v>189.73999999999998</v>
      </c>
    </row>
    <row r="219" spans="1:12" ht="15" x14ac:dyDescent="0.25">
      <c r="A219" s="25"/>
      <c r="B219" s="16"/>
      <c r="C219" s="11"/>
      <c r="D219" s="7"/>
      <c r="E219" s="50"/>
      <c r="F219" s="51"/>
      <c r="G219" s="51"/>
      <c r="H219" s="51"/>
      <c r="I219" s="51"/>
      <c r="J219" s="51"/>
      <c r="K219" s="52"/>
      <c r="L219" s="51"/>
    </row>
    <row r="220" spans="1:12" ht="2.25" customHeight="1" thickBot="1" x14ac:dyDescent="0.3">
      <c r="A220" s="25"/>
      <c r="B220" s="16"/>
      <c r="C220" s="11"/>
      <c r="D220" s="6"/>
      <c r="E220" s="50"/>
      <c r="F220" s="51"/>
      <c r="G220" s="51"/>
      <c r="H220" s="51"/>
      <c r="I220" s="51"/>
      <c r="J220" s="51"/>
      <c r="K220" s="52"/>
      <c r="L220" s="51"/>
    </row>
    <row r="221" spans="1:12" ht="13.5" hidden="1" customHeight="1" thickBot="1" x14ac:dyDescent="0.3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.75" hidden="1" thickBot="1" x14ac:dyDescent="0.3">
      <c r="A222" s="26"/>
      <c r="B222" s="18"/>
      <c r="C222" s="8"/>
      <c r="D222" s="19" t="s">
        <v>36</v>
      </c>
      <c r="E222" s="9"/>
      <c r="F222" s="21">
        <f>SUM(F219:F221)</f>
        <v>0</v>
      </c>
      <c r="G222" s="21">
        <f>SUM(G219:G221)</f>
        <v>0</v>
      </c>
      <c r="H222" s="21">
        <f>SUM(H219:H221)</f>
        <v>0</v>
      </c>
      <c r="I222" s="21">
        <f>SUM(I219:I221)</f>
        <v>0</v>
      </c>
      <c r="J222" s="21">
        <f>SUM(J219:J221)</f>
        <v>0</v>
      </c>
      <c r="K222" s="27"/>
      <c r="L222" s="21">
        <f>SUM(L219:L221)</f>
        <v>0</v>
      </c>
    </row>
    <row r="223" spans="1:12" ht="0.75" hidden="1" customHeight="1" thickBot="1" x14ac:dyDescent="0.3">
      <c r="A223" s="25"/>
      <c r="B223" s="16"/>
      <c r="C223" s="11"/>
      <c r="D223" s="6"/>
      <c r="E223" s="50"/>
      <c r="F223" s="51"/>
      <c r="G223" s="51"/>
      <c r="H223" s="51"/>
      <c r="I223" s="51"/>
      <c r="J223" s="51"/>
      <c r="K223" s="52"/>
      <c r="L223" s="51"/>
    </row>
    <row r="224" spans="1:12" ht="15" hidden="1" x14ac:dyDescent="0.25">
      <c r="A224" s="25"/>
      <c r="B224" s="16"/>
      <c r="C224" s="11"/>
      <c r="D224" s="6"/>
      <c r="E224" s="50"/>
      <c r="F224" s="51"/>
      <c r="G224" s="51"/>
      <c r="H224" s="51"/>
      <c r="I224" s="51"/>
      <c r="J224" s="51"/>
      <c r="K224" s="52"/>
      <c r="L224" s="51"/>
    </row>
    <row r="225" spans="1:12" ht="15" hidden="1" x14ac:dyDescent="0.25">
      <c r="A225" s="26"/>
      <c r="B225" s="18"/>
      <c r="C225" s="8"/>
      <c r="D225" s="19" t="s">
        <v>36</v>
      </c>
      <c r="E225" s="9"/>
      <c r="F225" s="21">
        <f>SUM(F223:F224)</f>
        <v>0</v>
      </c>
      <c r="G225" s="21">
        <f>SUM(G223:G224)</f>
        <v>0</v>
      </c>
      <c r="H225" s="21">
        <f>SUM(H223:H224)</f>
        <v>0</v>
      </c>
      <c r="I225" s="21">
        <f>SUM(I223:I224)</f>
        <v>0</v>
      </c>
      <c r="J225" s="21">
        <f>SUM(J223:J224)</f>
        <v>0</v>
      </c>
      <c r="K225" s="27"/>
      <c r="L225" s="21">
        <f>SUM(L223:L224)</f>
        <v>0</v>
      </c>
    </row>
    <row r="226" spans="1:12" ht="15.75" hidden="1" thickBot="1" x14ac:dyDescent="0.3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.75" hidden="1" thickBot="1" x14ac:dyDescent="0.3">
      <c r="A227" s="25"/>
      <c r="B227" s="16"/>
      <c r="C227" s="11"/>
      <c r="D227" s="6"/>
      <c r="E227" s="50"/>
      <c r="F227" s="51"/>
      <c r="G227" s="51"/>
      <c r="H227" s="51"/>
      <c r="I227" s="51"/>
      <c r="J227" s="51"/>
      <c r="K227" s="52"/>
      <c r="L227" s="51"/>
    </row>
    <row r="228" spans="1:12" ht="15.75" hidden="1" thickBot="1" x14ac:dyDescent="0.3">
      <c r="A228" s="26"/>
      <c r="B228" s="18"/>
      <c r="C228" s="8"/>
      <c r="D228" s="19" t="s">
        <v>36</v>
      </c>
      <c r="E228" s="9"/>
      <c r="F228" s="21">
        <f>SUM(F226:F227)</f>
        <v>0</v>
      </c>
      <c r="G228" s="21">
        <f>SUM(G226:G227)</f>
        <v>0</v>
      </c>
      <c r="H228" s="21">
        <f>SUM(H226:H227)</f>
        <v>0</v>
      </c>
      <c r="I228" s="21">
        <f>SUM(I226:I227)</f>
        <v>0</v>
      </c>
      <c r="J228" s="21">
        <f>SUM(J226:J227)</f>
        <v>0</v>
      </c>
      <c r="K228" s="27"/>
      <c r="L228" s="21">
        <f>SUM(L226:L227)</f>
        <v>0</v>
      </c>
    </row>
    <row r="229" spans="1:12" ht="15.75" hidden="1" thickBot="1" x14ac:dyDescent="0.3">
      <c r="A229" s="25"/>
      <c r="B229" s="16"/>
      <c r="C229" s="11"/>
      <c r="D229" s="6"/>
      <c r="E229" s="50"/>
      <c r="F229" s="51"/>
      <c r="G229" s="51"/>
      <c r="H229" s="51"/>
      <c r="I229" s="51"/>
      <c r="J229" s="51"/>
      <c r="K229" s="52"/>
      <c r="L229" s="51"/>
    </row>
    <row r="230" spans="1:12" ht="15.75" hidden="1" thickBot="1" x14ac:dyDescent="0.3">
      <c r="A230" s="25"/>
      <c r="B230" s="16"/>
      <c r="C230" s="11"/>
      <c r="D230" s="6"/>
      <c r="E230" s="50"/>
      <c r="F230" s="51"/>
      <c r="G230" s="51"/>
      <c r="H230" s="51"/>
      <c r="I230" s="51"/>
      <c r="J230" s="51"/>
      <c r="K230" s="52"/>
      <c r="L230" s="51"/>
    </row>
    <row r="231" spans="1:12" ht="15.75" hidden="1" thickBot="1" x14ac:dyDescent="0.3">
      <c r="A231" s="26"/>
      <c r="B231" s="18"/>
      <c r="C231" s="8"/>
      <c r="D231" s="19" t="s">
        <v>36</v>
      </c>
      <c r="E231" s="9"/>
      <c r="F231" s="21">
        <f>SUM(F229:F230)</f>
        <v>0</v>
      </c>
      <c r="G231" s="21">
        <f>SUM(G229:G230)</f>
        <v>0</v>
      </c>
      <c r="H231" s="21">
        <f>SUM(H229:H230)</f>
        <v>0</v>
      </c>
      <c r="I231" s="21">
        <f>SUM(I229:I230)</f>
        <v>0</v>
      </c>
      <c r="J231" s="21">
        <f>SUM(J229:J230)</f>
        <v>0</v>
      </c>
      <c r="K231" s="27"/>
      <c r="L231" s="21">
        <f>SUM(L229:L230)</f>
        <v>0</v>
      </c>
    </row>
    <row r="232" spans="1:12" ht="15.75" hidden="1" thickBot="1" x14ac:dyDescent="0.3">
      <c r="A232" s="25"/>
      <c r="B232" s="16"/>
      <c r="C232" s="11"/>
      <c r="D232" s="6"/>
      <c r="E232" s="50"/>
      <c r="F232" s="51"/>
      <c r="G232" s="51"/>
      <c r="H232" s="51"/>
      <c r="I232" s="51"/>
      <c r="J232" s="51"/>
      <c r="K232" s="52"/>
      <c r="L232" s="51"/>
    </row>
    <row r="233" spans="1:12" ht="15.75" hidden="1" thickBot="1" x14ac:dyDescent="0.3">
      <c r="A233" s="25"/>
      <c r="B233" s="16"/>
      <c r="C233" s="11"/>
      <c r="D233" s="6"/>
      <c r="E233" s="50"/>
      <c r="F233" s="51"/>
      <c r="G233" s="51"/>
      <c r="H233" s="51"/>
      <c r="I233" s="51"/>
      <c r="J233" s="51"/>
      <c r="K233" s="52"/>
      <c r="L233" s="51"/>
    </row>
    <row r="234" spans="1:12" ht="15.75" hidden="1" thickBot="1" x14ac:dyDescent="0.3">
      <c r="A234" s="26"/>
      <c r="B234" s="18"/>
      <c r="C234" s="8"/>
      <c r="D234" s="19" t="s">
        <v>36</v>
      </c>
      <c r="E234" s="9"/>
      <c r="F234" s="21">
        <f>SUM(F232:F233)</f>
        <v>0</v>
      </c>
      <c r="G234" s="21">
        <f>SUM(G232:G233)</f>
        <v>0</v>
      </c>
      <c r="H234" s="21">
        <f>SUM(H232:H233)</f>
        <v>0</v>
      </c>
      <c r="I234" s="21">
        <f>SUM(I232:I233)</f>
        <v>0</v>
      </c>
      <c r="J234" s="21">
        <f>SUM(J232:J233)</f>
        <v>0</v>
      </c>
      <c r="K234" s="27"/>
      <c r="L234" s="21">
        <f>SUM(L232:L233)</f>
        <v>0</v>
      </c>
    </row>
    <row r="235" spans="1:12" ht="15.75" hidden="1" thickBot="1" x14ac:dyDescent="0.3">
      <c r="A235" s="25"/>
      <c r="B235" s="16"/>
      <c r="C235" s="11"/>
      <c r="D235" s="12"/>
      <c r="E235" s="50"/>
      <c r="F235" s="51"/>
      <c r="G235" s="51"/>
      <c r="H235" s="51"/>
      <c r="I235" s="51"/>
      <c r="J235" s="51"/>
      <c r="K235" s="52"/>
      <c r="L235" s="51"/>
    </row>
    <row r="236" spans="1:12" ht="15.75" hidden="1" thickBot="1" x14ac:dyDescent="0.3">
      <c r="A236" s="25"/>
      <c r="B236" s="16"/>
      <c r="C236" s="11"/>
      <c r="D236" s="12"/>
      <c r="E236" s="50"/>
      <c r="F236" s="51"/>
      <c r="G236" s="51"/>
      <c r="H236" s="51"/>
      <c r="I236" s="51"/>
      <c r="J236" s="51"/>
      <c r="K236" s="52"/>
      <c r="L236" s="51"/>
    </row>
    <row r="237" spans="1:12" ht="15.75" hidden="1" thickBot="1" x14ac:dyDescent="0.3">
      <c r="A237" s="25"/>
      <c r="B237" s="16"/>
      <c r="C237" s="11"/>
      <c r="D237" s="12"/>
      <c r="E237" s="50"/>
      <c r="F237" s="51"/>
      <c r="G237" s="51"/>
      <c r="H237" s="51"/>
      <c r="I237" s="51"/>
      <c r="J237" s="51"/>
      <c r="K237" s="52"/>
      <c r="L237" s="51"/>
    </row>
    <row r="238" spans="1:12" ht="15.75" hidden="1" thickBot="1" x14ac:dyDescent="0.3">
      <c r="A238" s="25"/>
      <c r="B238" s="16"/>
      <c r="C238" s="11"/>
      <c r="D238" s="6"/>
      <c r="E238" s="50"/>
      <c r="F238" s="51"/>
      <c r="G238" s="51"/>
      <c r="H238" s="51"/>
      <c r="I238" s="51"/>
      <c r="J238" s="51"/>
      <c r="K238" s="52"/>
      <c r="L238" s="51"/>
    </row>
    <row r="239" spans="1:12" ht="15.75" hidden="1" thickBot="1" x14ac:dyDescent="0.3">
      <c r="A239" s="25"/>
      <c r="B239" s="16"/>
      <c r="C239" s="11"/>
      <c r="D239" s="6"/>
      <c r="E239" s="50"/>
      <c r="F239" s="51"/>
      <c r="G239" s="51"/>
      <c r="H239" s="51"/>
      <c r="I239" s="51"/>
      <c r="J239" s="51"/>
      <c r="K239" s="52"/>
      <c r="L239" s="51"/>
    </row>
    <row r="240" spans="1:12" ht="15.75" hidden="1" thickBot="1" x14ac:dyDescent="0.3">
      <c r="A240" s="26"/>
      <c r="B240" s="18"/>
      <c r="C240" s="8"/>
      <c r="D240" s="20" t="s">
        <v>36</v>
      </c>
      <c r="E240" s="9"/>
      <c r="F240" s="21">
        <f>SUM(F235:F239)</f>
        <v>0</v>
      </c>
      <c r="G240" s="21">
        <f>SUM(G235:G239)</f>
        <v>0</v>
      </c>
      <c r="H240" s="21">
        <f>SUM(H235:H239)</f>
        <v>0</v>
      </c>
      <c r="I240" s="21">
        <f>SUM(I235:I239)</f>
        <v>0</v>
      </c>
      <c r="J240" s="21">
        <f>SUM(J235:J239)</f>
        <v>0</v>
      </c>
      <c r="K240" s="27"/>
      <c r="L240" s="21">
        <f>SUM(L235:L239)</f>
        <v>0</v>
      </c>
    </row>
    <row r="241" spans="1:12" ht="15" hidden="1" customHeight="1" thickBot="1" x14ac:dyDescent="0.25">
      <c r="A241" s="31" t="e">
        <f>#REF!</f>
        <v>#REF!</v>
      </c>
      <c r="B241" s="32" t="e">
        <f>#REF!</f>
        <v>#REF!</v>
      </c>
      <c r="C241" s="67" t="s">
        <v>4</v>
      </c>
      <c r="D241" s="68"/>
      <c r="E241" s="33"/>
      <c r="F241" s="34">
        <f>F222+F225+F228+F231+F234+F240</f>
        <v>0</v>
      </c>
      <c r="G241" s="34">
        <f>G222+G225+G228+G231+G234+G240</f>
        <v>0</v>
      </c>
      <c r="H241" s="34">
        <f>H222+H225+H228+H231+H234+H240</f>
        <v>0</v>
      </c>
      <c r="I241" s="34">
        <f>I222+I225+I228+I231+I234+I240</f>
        <v>0</v>
      </c>
      <c r="J241" s="34">
        <f>J222+J225+J228+J231+J234+J240</f>
        <v>0</v>
      </c>
      <c r="K241" s="35"/>
      <c r="L241" s="34">
        <f>L222+L225+L228+L231+L234+L240</f>
        <v>0</v>
      </c>
    </row>
    <row r="242" spans="1:12" ht="15" x14ac:dyDescent="0.25">
      <c r="A242" s="22">
        <v>2</v>
      </c>
      <c r="B242" s="23">
        <v>1</v>
      </c>
      <c r="C242" s="24" t="s">
        <v>20</v>
      </c>
      <c r="D242" s="5" t="s">
        <v>21</v>
      </c>
      <c r="E242" s="47" t="s">
        <v>116</v>
      </c>
      <c r="F242" s="48">
        <v>60</v>
      </c>
      <c r="G242" s="48">
        <v>6</v>
      </c>
      <c r="H242" s="48">
        <v>13</v>
      </c>
      <c r="I242" s="48">
        <v>0.48</v>
      </c>
      <c r="J242" s="48">
        <v>142</v>
      </c>
      <c r="K242" s="49">
        <v>131</v>
      </c>
      <c r="L242" s="48">
        <v>15</v>
      </c>
    </row>
    <row r="243" spans="1:12" ht="15" x14ac:dyDescent="0.25">
      <c r="A243" s="25"/>
      <c r="B243" s="16"/>
      <c r="C243" s="11"/>
      <c r="D243" s="6" t="s">
        <v>30</v>
      </c>
      <c r="E243" s="50" t="s">
        <v>46</v>
      </c>
      <c r="F243" s="51">
        <v>150</v>
      </c>
      <c r="G243" s="51">
        <v>3.6</v>
      </c>
      <c r="H243" s="51">
        <v>3.4</v>
      </c>
      <c r="I243" s="51">
        <v>36.799999999999997</v>
      </c>
      <c r="J243" s="51">
        <v>200</v>
      </c>
      <c r="K243" s="52">
        <v>187</v>
      </c>
      <c r="L243" s="51">
        <v>8.8000000000000007</v>
      </c>
    </row>
    <row r="244" spans="1:12" ht="15" x14ac:dyDescent="0.25">
      <c r="A244" s="25"/>
      <c r="B244" s="16"/>
      <c r="C244" s="11"/>
      <c r="D244" s="7" t="s">
        <v>22</v>
      </c>
      <c r="E244" s="50" t="s">
        <v>92</v>
      </c>
      <c r="F244" s="51">
        <v>200</v>
      </c>
      <c r="G244" s="51">
        <v>0.1</v>
      </c>
      <c r="H244" s="51">
        <v>0</v>
      </c>
      <c r="I244" s="51">
        <v>9.3000000000000007</v>
      </c>
      <c r="J244" s="51">
        <v>37</v>
      </c>
      <c r="K244" s="52">
        <v>302</v>
      </c>
      <c r="L244" s="51" t="s">
        <v>117</v>
      </c>
    </row>
    <row r="245" spans="1:12" ht="15" x14ac:dyDescent="0.25">
      <c r="A245" s="25"/>
      <c r="B245" s="16"/>
      <c r="C245" s="11"/>
      <c r="D245" s="7" t="s">
        <v>23</v>
      </c>
      <c r="E245" s="50" t="s">
        <v>81</v>
      </c>
      <c r="F245" s="51">
        <v>60</v>
      </c>
      <c r="G245" s="51">
        <v>3.9</v>
      </c>
      <c r="H245" s="51">
        <v>7.6</v>
      </c>
      <c r="I245" s="51">
        <v>24.7</v>
      </c>
      <c r="J245" s="51">
        <v>183.7</v>
      </c>
      <c r="K245" s="52">
        <v>1</v>
      </c>
      <c r="L245" s="51">
        <v>5.5</v>
      </c>
    </row>
    <row r="246" spans="1:12" ht="15" x14ac:dyDescent="0.25">
      <c r="A246" s="25"/>
      <c r="B246" s="16"/>
      <c r="C246" s="11"/>
      <c r="D246" s="7" t="s">
        <v>24</v>
      </c>
      <c r="E246" s="50" t="s">
        <v>54</v>
      </c>
      <c r="F246" s="51">
        <v>125</v>
      </c>
      <c r="G246" s="51">
        <v>0.36</v>
      </c>
      <c r="H246" s="51">
        <v>0.14000000000000001</v>
      </c>
      <c r="I246" s="51">
        <v>15.23</v>
      </c>
      <c r="J246" s="51">
        <v>57</v>
      </c>
      <c r="K246" s="52"/>
      <c r="L246" s="51">
        <v>21</v>
      </c>
    </row>
    <row r="247" spans="1:12" ht="15" hidden="1" x14ac:dyDescent="0.2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 x14ac:dyDescent="0.2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 x14ac:dyDescent="0.25">
      <c r="A249" s="26"/>
      <c r="B249" s="18"/>
      <c r="C249" s="8"/>
      <c r="D249" s="19" t="s">
        <v>36</v>
      </c>
      <c r="E249" s="9"/>
      <c r="F249" s="21">
        <f>SUM(F242:F248)</f>
        <v>595</v>
      </c>
      <c r="G249" s="21">
        <f t="shared" ref="G249" si="56">SUM(G242:G248)</f>
        <v>13.959999999999999</v>
      </c>
      <c r="H249" s="21">
        <f t="shared" ref="H249" si="57">SUM(H242:H248)</f>
        <v>24.14</v>
      </c>
      <c r="I249" s="21">
        <f t="shared" ref="I249" si="58">SUM(I242:I248)</f>
        <v>86.51</v>
      </c>
      <c r="J249" s="21">
        <f t="shared" ref="J249" si="59">SUM(J242:J248)</f>
        <v>619.70000000000005</v>
      </c>
      <c r="K249" s="27"/>
      <c r="L249" s="21">
        <v>58.3</v>
      </c>
    </row>
    <row r="250" spans="1:12" ht="15" x14ac:dyDescent="0.25">
      <c r="A250" s="25"/>
      <c r="B250" s="16"/>
      <c r="C250" s="11"/>
      <c r="D250" s="6"/>
      <c r="E250" s="50"/>
      <c r="F250" s="51"/>
      <c r="G250" s="51"/>
      <c r="H250" s="51"/>
      <c r="I250" s="51"/>
      <c r="J250" s="51"/>
      <c r="K250" s="52"/>
      <c r="L250" s="51"/>
    </row>
    <row r="251" spans="1:12" ht="15" hidden="1" x14ac:dyDescent="0.25">
      <c r="A251" s="25"/>
      <c r="B251" s="16"/>
      <c r="C251" s="11"/>
      <c r="D251" s="6"/>
      <c r="E251" s="50"/>
      <c r="F251" s="51"/>
      <c r="G251" s="51"/>
      <c r="H251" s="51"/>
      <c r="I251" s="51"/>
      <c r="J251" s="51"/>
      <c r="K251" s="52"/>
      <c r="L251" s="51"/>
    </row>
    <row r="252" spans="1:12" ht="15" hidden="1" x14ac:dyDescent="0.25">
      <c r="A252" s="26"/>
      <c r="B252" s="18"/>
      <c r="C252" s="8"/>
      <c r="D252" s="19" t="s">
        <v>36</v>
      </c>
      <c r="E252" s="9"/>
      <c r="F252" s="21">
        <f>SUM(F250:F251)</f>
        <v>0</v>
      </c>
      <c r="G252" s="21">
        <f>SUM(G250:G251)</f>
        <v>0</v>
      </c>
      <c r="H252" s="21">
        <f>SUM(H250:H251)</f>
        <v>0</v>
      </c>
      <c r="I252" s="21">
        <f>SUM(I250:I251)</f>
        <v>0</v>
      </c>
      <c r="J252" s="21">
        <f>SUM(J250:J251)</f>
        <v>0</v>
      </c>
      <c r="K252" s="27"/>
      <c r="L252" s="21">
        <f>SUM(L250:L251)</f>
        <v>0</v>
      </c>
    </row>
    <row r="253" spans="1:12" ht="15" x14ac:dyDescent="0.25">
      <c r="A253" s="28">
        <f>A242</f>
        <v>2</v>
      </c>
      <c r="B253" s="14">
        <f>B242</f>
        <v>1</v>
      </c>
      <c r="C253" s="10" t="s">
        <v>26</v>
      </c>
      <c r="D253" s="7" t="s">
        <v>27</v>
      </c>
      <c r="E253" s="50" t="s">
        <v>97</v>
      </c>
      <c r="F253" s="51">
        <v>60</v>
      </c>
      <c r="G253" s="51">
        <v>0.52</v>
      </c>
      <c r="H253" s="51">
        <v>3.6</v>
      </c>
      <c r="I253" s="51">
        <v>1.57</v>
      </c>
      <c r="J253" s="51">
        <v>35.880000000000003</v>
      </c>
      <c r="K253" s="52">
        <v>14</v>
      </c>
      <c r="L253" s="51">
        <v>13.3</v>
      </c>
    </row>
    <row r="254" spans="1:12" ht="15" x14ac:dyDescent="0.25">
      <c r="A254" s="25"/>
      <c r="B254" s="16"/>
      <c r="C254" s="11"/>
      <c r="D254" s="7" t="s">
        <v>28</v>
      </c>
      <c r="E254" s="50" t="s">
        <v>82</v>
      </c>
      <c r="F254" s="51">
        <v>200</v>
      </c>
      <c r="G254" s="51">
        <v>2.2999999999999998</v>
      </c>
      <c r="H254" s="51">
        <v>2.2000000000000002</v>
      </c>
      <c r="I254" s="51">
        <v>14.3</v>
      </c>
      <c r="J254" s="51">
        <v>87.2</v>
      </c>
      <c r="K254" s="52">
        <v>62</v>
      </c>
      <c r="L254" s="51">
        <v>13.3</v>
      </c>
    </row>
    <row r="255" spans="1:12" ht="15" x14ac:dyDescent="0.25">
      <c r="A255" s="25"/>
      <c r="B255" s="16"/>
      <c r="C255" s="11"/>
      <c r="D255" s="7" t="s">
        <v>29</v>
      </c>
      <c r="E255" s="50" t="s">
        <v>83</v>
      </c>
      <c r="F255" s="51">
        <v>90</v>
      </c>
      <c r="G255" s="51">
        <v>20.6</v>
      </c>
      <c r="H255" s="51">
        <v>17.8</v>
      </c>
      <c r="I255" s="51">
        <v>1.3</v>
      </c>
      <c r="J255" s="51">
        <v>248</v>
      </c>
      <c r="K255" s="52">
        <v>132</v>
      </c>
      <c r="L255" s="51">
        <v>53.4</v>
      </c>
    </row>
    <row r="256" spans="1:12" ht="15" x14ac:dyDescent="0.25">
      <c r="A256" s="25"/>
      <c r="B256" s="16"/>
      <c r="C256" s="11"/>
      <c r="D256" s="7" t="s">
        <v>30</v>
      </c>
      <c r="E256" s="50" t="s">
        <v>84</v>
      </c>
      <c r="F256" s="51">
        <v>150</v>
      </c>
      <c r="G256" s="51">
        <v>15</v>
      </c>
      <c r="H256" s="51">
        <v>4.8</v>
      </c>
      <c r="I256" s="51">
        <v>34.700000000000003</v>
      </c>
      <c r="J256" s="51">
        <v>243</v>
      </c>
      <c r="K256" s="52">
        <v>178</v>
      </c>
      <c r="L256" s="51">
        <v>9.4</v>
      </c>
    </row>
    <row r="257" spans="1:12" ht="15" x14ac:dyDescent="0.25">
      <c r="A257" s="25"/>
      <c r="B257" s="16"/>
      <c r="C257" s="11"/>
      <c r="D257" s="7" t="s">
        <v>31</v>
      </c>
      <c r="E257" s="62" t="s">
        <v>76</v>
      </c>
      <c r="F257" s="51">
        <v>180</v>
      </c>
      <c r="G257" s="51">
        <v>0.45</v>
      </c>
      <c r="H257" s="51">
        <v>0.09</v>
      </c>
      <c r="I257" s="51">
        <v>28.08</v>
      </c>
      <c r="J257" s="51">
        <v>108.9</v>
      </c>
      <c r="K257" s="52">
        <v>310</v>
      </c>
      <c r="L257" s="51">
        <v>2.5</v>
      </c>
    </row>
    <row r="258" spans="1:12" ht="15" x14ac:dyDescent="0.25">
      <c r="A258" s="25"/>
      <c r="B258" s="16"/>
      <c r="C258" s="11"/>
      <c r="D258" s="7" t="s">
        <v>32</v>
      </c>
      <c r="E258" s="50"/>
      <c r="F258" s="51"/>
      <c r="G258" s="51"/>
      <c r="H258" s="51"/>
      <c r="I258" s="51"/>
      <c r="J258" s="51"/>
      <c r="K258" s="52"/>
      <c r="L258" s="51"/>
    </row>
    <row r="259" spans="1:12" ht="15" x14ac:dyDescent="0.25">
      <c r="A259" s="25"/>
      <c r="B259" s="16"/>
      <c r="C259" s="11"/>
      <c r="D259" s="7" t="s">
        <v>33</v>
      </c>
      <c r="E259" s="50" t="s">
        <v>43</v>
      </c>
      <c r="F259" s="51">
        <v>80</v>
      </c>
      <c r="G259" s="51">
        <v>6.8</v>
      </c>
      <c r="H259" s="51">
        <v>2.64</v>
      </c>
      <c r="I259" s="51">
        <v>34</v>
      </c>
      <c r="J259" s="51">
        <v>207.2</v>
      </c>
      <c r="K259" s="52"/>
      <c r="L259" s="51">
        <v>7.64</v>
      </c>
    </row>
    <row r="260" spans="1:12" ht="15" x14ac:dyDescent="0.25">
      <c r="A260" s="25"/>
      <c r="B260" s="16"/>
      <c r="C260" s="11"/>
      <c r="D260" s="6"/>
      <c r="E260" s="50"/>
      <c r="F260" s="51"/>
      <c r="G260" s="51"/>
      <c r="H260" s="51"/>
      <c r="I260" s="51"/>
      <c r="J260" s="51"/>
      <c r="K260" s="52"/>
      <c r="L260" s="51"/>
    </row>
    <row r="261" spans="1:12" ht="15" hidden="1" x14ac:dyDescent="0.25">
      <c r="A261" s="25"/>
      <c r="B261" s="16"/>
      <c r="C261" s="11"/>
      <c r="D261" s="6"/>
      <c r="E261" s="50"/>
      <c r="F261" s="51"/>
      <c r="G261" s="51"/>
      <c r="H261" s="51"/>
      <c r="I261" s="51"/>
      <c r="J261" s="51"/>
      <c r="K261" s="52"/>
      <c r="L261" s="51"/>
    </row>
    <row r="262" spans="1:12" ht="15" x14ac:dyDescent="0.25">
      <c r="A262" s="26"/>
      <c r="B262" s="18"/>
      <c r="C262" s="8"/>
      <c r="D262" s="19" t="s">
        <v>36</v>
      </c>
      <c r="E262" s="9"/>
      <c r="F262" s="21">
        <f>SUM(F253:F261)</f>
        <v>760</v>
      </c>
      <c r="G262" s="21">
        <f t="shared" ref="G262" si="60">SUM(G253:G261)</f>
        <v>45.67</v>
      </c>
      <c r="H262" s="21">
        <f t="shared" ref="H262" si="61">SUM(H253:H261)</f>
        <v>31.130000000000003</v>
      </c>
      <c r="I262" s="21">
        <f t="shared" ref="I262" si="62">SUM(I253:I261)</f>
        <v>113.95</v>
      </c>
      <c r="J262" s="21">
        <f t="shared" ref="J262" si="63">SUM(J253:J261)</f>
        <v>930.18000000000006</v>
      </c>
      <c r="K262" s="27"/>
      <c r="L262" s="21">
        <f>SUM(L253:L261)</f>
        <v>99.54</v>
      </c>
    </row>
    <row r="263" spans="1:12" ht="15" x14ac:dyDescent="0.25">
      <c r="A263" s="28">
        <f>A242</f>
        <v>2</v>
      </c>
      <c r="B263" s="14">
        <f>B242</f>
        <v>1</v>
      </c>
      <c r="C263" s="10" t="s">
        <v>34</v>
      </c>
      <c r="D263" s="12" t="s">
        <v>35</v>
      </c>
      <c r="E263" s="50" t="s">
        <v>58</v>
      </c>
      <c r="F263" s="51">
        <v>25</v>
      </c>
      <c r="G263" s="59">
        <v>2</v>
      </c>
      <c r="H263" s="51">
        <v>2.2599999999999998</v>
      </c>
      <c r="I263" s="51">
        <v>13.94</v>
      </c>
      <c r="J263" s="51">
        <v>82.9</v>
      </c>
      <c r="K263" s="52"/>
      <c r="L263" s="51">
        <v>36.700000000000003</v>
      </c>
    </row>
    <row r="264" spans="1:12" ht="15" x14ac:dyDescent="0.25">
      <c r="A264" s="25"/>
      <c r="B264" s="16"/>
      <c r="C264" s="11"/>
      <c r="D264" s="12" t="s">
        <v>31</v>
      </c>
      <c r="E264" s="50" t="s">
        <v>59</v>
      </c>
      <c r="F264" s="51">
        <v>200</v>
      </c>
      <c r="G264" s="51">
        <v>0.2</v>
      </c>
      <c r="H264" s="51">
        <v>0.26</v>
      </c>
      <c r="I264" s="51">
        <v>22.6</v>
      </c>
      <c r="J264" s="51" t="s">
        <v>127</v>
      </c>
      <c r="K264" s="52"/>
      <c r="L264" s="51">
        <v>9.1999999999999993</v>
      </c>
    </row>
    <row r="265" spans="1:12" ht="15" x14ac:dyDescent="0.25">
      <c r="A265" s="25"/>
      <c r="B265" s="16"/>
      <c r="C265" s="11"/>
      <c r="D265" s="6"/>
      <c r="E265" s="50"/>
      <c r="F265" s="51"/>
      <c r="G265" s="51"/>
      <c r="H265" s="51"/>
      <c r="I265" s="51"/>
      <c r="J265" s="51"/>
      <c r="K265" s="52"/>
      <c r="L265" s="51"/>
    </row>
    <row r="266" spans="1:12" ht="15" hidden="1" x14ac:dyDescent="0.25">
      <c r="A266" s="25"/>
      <c r="B266" s="16"/>
      <c r="C266" s="11"/>
      <c r="D266" s="6"/>
      <c r="E266" s="50"/>
      <c r="F266" s="51"/>
      <c r="G266" s="51"/>
      <c r="H266" s="51"/>
      <c r="I266" s="51"/>
      <c r="J266" s="51"/>
      <c r="K266" s="52"/>
      <c r="L266" s="51"/>
    </row>
    <row r="267" spans="1:12" ht="15" x14ac:dyDescent="0.25">
      <c r="A267" s="26"/>
      <c r="B267" s="18"/>
      <c r="C267" s="8"/>
      <c r="D267" s="19" t="s">
        <v>36</v>
      </c>
      <c r="E267" s="9"/>
      <c r="F267" s="21">
        <f>SUM(F263:F266)</f>
        <v>225</v>
      </c>
      <c r="G267" s="21">
        <f>SUM(G263:G266)</f>
        <v>2.2000000000000002</v>
      </c>
      <c r="H267" s="21">
        <f>SUM(H263:H266)</f>
        <v>2.5199999999999996</v>
      </c>
      <c r="I267" s="21">
        <f>SUM(I263:I266)</f>
        <v>36.54</v>
      </c>
      <c r="J267" s="21">
        <f>SUM(J263:J266)</f>
        <v>82.9</v>
      </c>
      <c r="K267" s="27"/>
      <c r="L267" s="21">
        <f>SUM(L263:L266)</f>
        <v>45.900000000000006</v>
      </c>
    </row>
    <row r="268" spans="1:12" ht="15" x14ac:dyDescent="0.2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0.75" customHeight="1" x14ac:dyDescent="0.25">
      <c r="A269" s="25"/>
      <c r="B269" s="16"/>
      <c r="C269" s="11"/>
      <c r="D269" s="6"/>
      <c r="E269" s="50"/>
      <c r="F269" s="51"/>
      <c r="G269" s="51"/>
      <c r="H269" s="51"/>
      <c r="I269" s="51"/>
      <c r="J269" s="51"/>
      <c r="K269" s="52"/>
      <c r="L269" s="51"/>
    </row>
    <row r="270" spans="1:12" ht="15" hidden="1" x14ac:dyDescent="0.25">
      <c r="A270" s="26"/>
      <c r="B270" s="18"/>
      <c r="C270" s="8"/>
      <c r="D270" s="19" t="s">
        <v>36</v>
      </c>
      <c r="E270" s="9"/>
      <c r="F270" s="21">
        <f>SUM(F268:F269)</f>
        <v>0</v>
      </c>
      <c r="G270" s="21">
        <f>SUM(G268:G269)</f>
        <v>0</v>
      </c>
      <c r="H270" s="21">
        <f>SUM(H268:H269)</f>
        <v>0</v>
      </c>
      <c r="I270" s="21">
        <f>SUM(I268:I269)</f>
        <v>0</v>
      </c>
      <c r="J270" s="21">
        <f>SUM(J268:J269)</f>
        <v>0</v>
      </c>
      <c r="K270" s="27"/>
      <c r="L270" s="21">
        <f>SUM(L268:L269)</f>
        <v>0</v>
      </c>
    </row>
    <row r="271" spans="1:12" ht="15" hidden="1" x14ac:dyDescent="0.25">
      <c r="A271" s="28">
        <f>A242</f>
        <v>2</v>
      </c>
      <c r="B271" s="14">
        <f>B242</f>
        <v>1</v>
      </c>
      <c r="C271" s="10"/>
      <c r="D271" s="12"/>
      <c r="E271" s="50"/>
      <c r="F271" s="51"/>
      <c r="G271" s="51"/>
      <c r="H271" s="51"/>
      <c r="I271" s="51"/>
      <c r="J271" s="51"/>
      <c r="K271" s="52"/>
      <c r="L271" s="51"/>
    </row>
    <row r="272" spans="1:12" ht="15" hidden="1" x14ac:dyDescent="0.25">
      <c r="A272" s="25"/>
      <c r="B272" s="16"/>
      <c r="C272" s="11"/>
      <c r="D272" s="12"/>
      <c r="E272" s="50"/>
      <c r="F272" s="51"/>
      <c r="G272" s="51"/>
      <c r="H272" s="51"/>
      <c r="I272" s="51"/>
      <c r="J272" s="51"/>
      <c r="K272" s="52"/>
      <c r="L272" s="51"/>
    </row>
    <row r="273" spans="1:12" ht="15" hidden="1" x14ac:dyDescent="0.25">
      <c r="A273" s="25"/>
      <c r="B273" s="16"/>
      <c r="C273" s="11"/>
      <c r="D273" s="12"/>
      <c r="E273" s="50"/>
      <c r="F273" s="51"/>
      <c r="G273" s="51"/>
      <c r="H273" s="51"/>
      <c r="I273" s="51"/>
      <c r="J273" s="51"/>
      <c r="K273" s="52"/>
      <c r="L273" s="51"/>
    </row>
    <row r="274" spans="1:12" ht="15" hidden="1" x14ac:dyDescent="0.25">
      <c r="A274" s="25"/>
      <c r="B274" s="16"/>
      <c r="C274" s="11"/>
      <c r="D274" s="6"/>
      <c r="E274" s="50"/>
      <c r="F274" s="51"/>
      <c r="G274" s="51"/>
      <c r="H274" s="51"/>
      <c r="I274" s="51"/>
      <c r="J274" s="51"/>
      <c r="K274" s="52"/>
      <c r="L274" s="51"/>
    </row>
    <row r="275" spans="1:12" ht="15" hidden="1" x14ac:dyDescent="0.25">
      <c r="A275" s="25"/>
      <c r="B275" s="16"/>
      <c r="C275" s="11"/>
      <c r="D275" s="6"/>
      <c r="E275" s="50"/>
      <c r="F275" s="51"/>
      <c r="G275" s="51"/>
      <c r="H275" s="51"/>
      <c r="I275" s="51"/>
      <c r="J275" s="51"/>
      <c r="K275" s="52"/>
      <c r="L275" s="51"/>
    </row>
    <row r="276" spans="1:12" ht="15" hidden="1" x14ac:dyDescent="0.25">
      <c r="A276" s="26"/>
      <c r="B276" s="18"/>
      <c r="C276" s="8"/>
      <c r="D276" s="20" t="s">
        <v>36</v>
      </c>
      <c r="E276" s="9"/>
      <c r="F276" s="21">
        <f>SUM(F271:F275)</f>
        <v>0</v>
      </c>
      <c r="G276" s="21">
        <f>SUM(G271:G275)</f>
        <v>0</v>
      </c>
      <c r="H276" s="21">
        <f>SUM(H271:H275)</f>
        <v>0</v>
      </c>
      <c r="I276" s="21">
        <f>SUM(I271:I275)</f>
        <v>0</v>
      </c>
      <c r="J276" s="21">
        <f>SUM(J271:J275)</f>
        <v>0</v>
      </c>
      <c r="K276" s="27"/>
      <c r="L276" s="21">
        <f>SUM(L271:L275)</f>
        <v>0</v>
      </c>
    </row>
    <row r="277" spans="1:12" ht="15.75" customHeight="1" thickBot="1" x14ac:dyDescent="0.25">
      <c r="A277" s="31">
        <f>A242</f>
        <v>2</v>
      </c>
      <c r="B277" s="32">
        <f>B242</f>
        <v>1</v>
      </c>
      <c r="C277" s="67" t="s">
        <v>4</v>
      </c>
      <c r="D277" s="68"/>
      <c r="E277" s="33"/>
      <c r="F277" s="34">
        <f>F249+F252+F262+F267+F270+F276</f>
        <v>1580</v>
      </c>
      <c r="G277" s="34">
        <f>G249+G252+G262+G267+G270+G276</f>
        <v>61.830000000000005</v>
      </c>
      <c r="H277" s="34">
        <f>H249+H252+H262+H267+H270+H276</f>
        <v>57.790000000000006</v>
      </c>
      <c r="I277" s="34">
        <f>I249+I252+I262+I267+I270+I276</f>
        <v>237</v>
      </c>
      <c r="J277" s="34">
        <f>J249+J252+J262+J267+J270+J276</f>
        <v>1632.7800000000002</v>
      </c>
      <c r="K277" s="35"/>
      <c r="L277" s="34">
        <f>L249+L252+L262+L267+L270+L276</f>
        <v>203.74</v>
      </c>
    </row>
    <row r="278" spans="1:12" ht="15" x14ac:dyDescent="0.25">
      <c r="A278" s="15">
        <v>2</v>
      </c>
      <c r="B278" s="16">
        <v>2</v>
      </c>
      <c r="C278" s="24" t="s">
        <v>20</v>
      </c>
      <c r="D278" s="5" t="s">
        <v>21</v>
      </c>
      <c r="E278" s="47" t="s">
        <v>118</v>
      </c>
      <c r="F278" s="48">
        <v>200</v>
      </c>
      <c r="G278" s="48">
        <v>7.2</v>
      </c>
      <c r="H278" s="48">
        <v>7.2</v>
      </c>
      <c r="I278" s="48">
        <v>36.799999999999997</v>
      </c>
      <c r="J278" s="48">
        <v>242</v>
      </c>
      <c r="K278" s="49">
        <v>195</v>
      </c>
      <c r="L278" s="48">
        <v>21.2</v>
      </c>
    </row>
    <row r="279" spans="1:12" ht="15" x14ac:dyDescent="0.25">
      <c r="A279" s="15"/>
      <c r="B279" s="16"/>
      <c r="C279" s="11"/>
      <c r="D279" s="6"/>
      <c r="E279" s="50" t="s">
        <v>79</v>
      </c>
      <c r="F279" s="51">
        <v>40</v>
      </c>
      <c r="G279" s="51">
        <v>5.3</v>
      </c>
      <c r="H279" s="51">
        <v>4.5999999999999996</v>
      </c>
      <c r="I279" s="51">
        <v>0.28000000000000003</v>
      </c>
      <c r="J279" s="51">
        <v>62.8</v>
      </c>
      <c r="K279" s="52"/>
      <c r="L279" s="51">
        <v>9.5</v>
      </c>
    </row>
    <row r="280" spans="1:12" ht="15" x14ac:dyDescent="0.25">
      <c r="A280" s="15"/>
      <c r="B280" s="16"/>
      <c r="C280" s="11"/>
      <c r="D280" s="7" t="s">
        <v>22</v>
      </c>
      <c r="E280" s="50" t="s">
        <v>71</v>
      </c>
      <c r="F280" s="51">
        <v>200</v>
      </c>
      <c r="G280" s="51">
        <v>2.9</v>
      </c>
      <c r="H280" s="51">
        <v>2.8</v>
      </c>
      <c r="I280" s="51">
        <v>14.9</v>
      </c>
      <c r="J280" s="51">
        <v>94</v>
      </c>
      <c r="K280" s="52">
        <v>304</v>
      </c>
      <c r="L280" s="51">
        <v>16.3</v>
      </c>
    </row>
    <row r="281" spans="1:12" ht="15" x14ac:dyDescent="0.25">
      <c r="A281" s="15"/>
      <c r="B281" s="16"/>
      <c r="C281" s="11"/>
      <c r="D281" s="7" t="s">
        <v>23</v>
      </c>
      <c r="E281" s="62" t="s">
        <v>135</v>
      </c>
      <c r="F281" s="51">
        <v>65</v>
      </c>
      <c r="G281" s="51">
        <v>6.15</v>
      </c>
      <c r="H281" s="51">
        <v>6.9</v>
      </c>
      <c r="I281" s="51">
        <v>25.25</v>
      </c>
      <c r="J281" s="51">
        <v>186.36</v>
      </c>
      <c r="K281" s="52">
        <v>2</v>
      </c>
      <c r="L281" s="51">
        <v>14.3</v>
      </c>
    </row>
    <row r="282" spans="1:12" ht="15" x14ac:dyDescent="0.25">
      <c r="A282" s="15"/>
      <c r="B282" s="16"/>
      <c r="C282" s="11"/>
      <c r="D282" s="7" t="s">
        <v>24</v>
      </c>
      <c r="E282" s="50" t="s">
        <v>53</v>
      </c>
      <c r="F282" s="51">
        <v>125</v>
      </c>
      <c r="G282" s="51">
        <v>0.5</v>
      </c>
      <c r="H282" s="51">
        <v>0.5</v>
      </c>
      <c r="I282" s="51">
        <v>12.2</v>
      </c>
      <c r="J282" s="51">
        <v>56.3</v>
      </c>
      <c r="K282" s="52"/>
      <c r="L282" s="51">
        <v>7.8</v>
      </c>
    </row>
    <row r="283" spans="1:12" ht="15" x14ac:dyDescent="0.25">
      <c r="A283" s="1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 hidden="1" x14ac:dyDescent="0.25">
      <c r="A284" s="15"/>
      <c r="B284" s="16"/>
      <c r="C284" s="11"/>
      <c r="D284" s="6"/>
      <c r="E284" s="50"/>
      <c r="F284" s="51"/>
      <c r="G284" s="51"/>
      <c r="H284" s="51"/>
      <c r="I284" s="51"/>
      <c r="J284" s="51"/>
      <c r="K284" s="52"/>
      <c r="L284" s="51"/>
    </row>
    <row r="285" spans="1:12" ht="15" x14ac:dyDescent="0.25">
      <c r="A285" s="17"/>
      <c r="B285" s="18"/>
      <c r="C285" s="8"/>
      <c r="D285" s="19" t="s">
        <v>36</v>
      </c>
      <c r="E285" s="9"/>
      <c r="F285" s="21">
        <f>SUM(F278:F284)</f>
        <v>630</v>
      </c>
      <c r="G285" s="21">
        <f t="shared" ref="G285" si="64">SUM(G278:G284)</f>
        <v>22.05</v>
      </c>
      <c r="H285" s="21">
        <f t="shared" ref="H285" si="65">SUM(H278:H284)</f>
        <v>22</v>
      </c>
      <c r="I285" s="21">
        <f t="shared" ref="I285" si="66">SUM(I278:I284)</f>
        <v>89.429999999999993</v>
      </c>
      <c r="J285" s="21">
        <f t="shared" ref="J285" si="67">SUM(J278:J284)</f>
        <v>641.46</v>
      </c>
      <c r="K285" s="27"/>
      <c r="L285" s="21">
        <f>SUM(L278:L284)</f>
        <v>69.099999999999994</v>
      </c>
    </row>
    <row r="286" spans="1:12" ht="15" x14ac:dyDescent="0.25">
      <c r="A286" s="15"/>
      <c r="B286" s="16"/>
      <c r="C286" s="11"/>
      <c r="D286" s="6"/>
      <c r="E286" s="50"/>
      <c r="F286" s="51"/>
      <c r="G286" s="51"/>
      <c r="H286" s="51"/>
      <c r="I286" s="51"/>
      <c r="J286" s="51"/>
      <c r="K286" s="52"/>
      <c r="L286" s="51"/>
    </row>
    <row r="287" spans="1:12" ht="0.75" customHeight="1" x14ac:dyDescent="0.25">
      <c r="A287" s="15"/>
      <c r="B287" s="16"/>
      <c r="C287" s="11"/>
      <c r="D287" s="6"/>
      <c r="E287" s="50"/>
      <c r="F287" s="51"/>
      <c r="G287" s="51"/>
      <c r="H287" s="51"/>
      <c r="I287" s="51"/>
      <c r="J287" s="51"/>
      <c r="K287" s="52"/>
      <c r="L287" s="51"/>
    </row>
    <row r="288" spans="1:12" ht="15" hidden="1" x14ac:dyDescent="0.25">
      <c r="A288" s="17"/>
      <c r="B288" s="18"/>
      <c r="C288" s="8"/>
      <c r="D288" s="19" t="s">
        <v>36</v>
      </c>
      <c r="E288" s="9"/>
      <c r="F288" s="21">
        <f>SUM(F286:F287)</f>
        <v>0</v>
      </c>
      <c r="G288" s="21">
        <f>SUM(G286:G287)</f>
        <v>0</v>
      </c>
      <c r="H288" s="21">
        <f>SUM(H286:H287)</f>
        <v>0</v>
      </c>
      <c r="I288" s="21">
        <f>SUM(I286:I287)</f>
        <v>0</v>
      </c>
      <c r="J288" s="21">
        <f>SUM(J286:J287)</f>
        <v>0</v>
      </c>
      <c r="K288" s="27"/>
      <c r="L288" s="21">
        <f>SUM(L286:L287)</f>
        <v>0</v>
      </c>
    </row>
    <row r="289" spans="1:12" ht="15" x14ac:dyDescent="0.25">
      <c r="A289" s="14">
        <f>A278</f>
        <v>2</v>
      </c>
      <c r="B289" s="14">
        <f>B278</f>
        <v>2</v>
      </c>
      <c r="C289" s="10" t="s">
        <v>26</v>
      </c>
      <c r="D289" s="7" t="s">
        <v>27</v>
      </c>
      <c r="E289" s="50" t="s">
        <v>65</v>
      </c>
      <c r="F289" s="51">
        <v>60</v>
      </c>
      <c r="G289" s="51">
        <v>1.3</v>
      </c>
      <c r="H289" s="51">
        <v>2.7</v>
      </c>
      <c r="I289" s="51">
        <v>6.2</v>
      </c>
      <c r="J289" s="51">
        <v>54</v>
      </c>
      <c r="K289" s="52">
        <v>6</v>
      </c>
      <c r="L289" s="51">
        <v>6</v>
      </c>
    </row>
    <row r="290" spans="1:12" ht="15" x14ac:dyDescent="0.25">
      <c r="A290" s="15"/>
      <c r="B290" s="16"/>
      <c r="C290" s="11"/>
      <c r="D290" s="7" t="s">
        <v>28</v>
      </c>
      <c r="E290" s="50" t="s">
        <v>85</v>
      </c>
      <c r="F290" s="51">
        <v>200</v>
      </c>
      <c r="G290" s="51">
        <v>1.6</v>
      </c>
      <c r="H290" s="51">
        <v>4.0999999999999996</v>
      </c>
      <c r="I290" s="51">
        <v>10.9</v>
      </c>
      <c r="J290" s="51">
        <v>86.4</v>
      </c>
      <c r="K290" s="52">
        <v>70</v>
      </c>
      <c r="L290" s="51">
        <v>17.8</v>
      </c>
    </row>
    <row r="291" spans="1:12" ht="15" x14ac:dyDescent="0.25">
      <c r="A291" s="15"/>
      <c r="B291" s="16"/>
      <c r="C291" s="11"/>
      <c r="D291" s="7" t="s">
        <v>29</v>
      </c>
      <c r="E291" s="62" t="s">
        <v>131</v>
      </c>
      <c r="F291" s="51">
        <v>200</v>
      </c>
      <c r="G291" s="51">
        <v>19.3</v>
      </c>
      <c r="H291" s="51">
        <v>19.899999999999999</v>
      </c>
      <c r="I291" s="51">
        <v>18.899999999999999</v>
      </c>
      <c r="J291" s="51">
        <v>334</v>
      </c>
      <c r="K291" s="52">
        <v>98</v>
      </c>
      <c r="L291" s="51">
        <v>81.2</v>
      </c>
    </row>
    <row r="292" spans="1:12" ht="15" x14ac:dyDescent="0.25">
      <c r="A292" s="15"/>
      <c r="B292" s="16"/>
      <c r="C292" s="11"/>
      <c r="D292" s="7" t="s">
        <v>30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 x14ac:dyDescent="0.25">
      <c r="A293" s="15"/>
      <c r="B293" s="16"/>
      <c r="C293" s="11"/>
      <c r="D293" s="7" t="s">
        <v>31</v>
      </c>
      <c r="E293" s="62" t="s">
        <v>132</v>
      </c>
      <c r="F293" s="51">
        <v>180</v>
      </c>
      <c r="G293" s="51">
        <v>0.45</v>
      </c>
      <c r="H293" s="51">
        <v>0.09</v>
      </c>
      <c r="I293" s="51">
        <v>28.08</v>
      </c>
      <c r="J293" s="51">
        <v>108.9</v>
      </c>
      <c r="K293" s="52">
        <v>311</v>
      </c>
      <c r="L293" s="51">
        <v>2.5</v>
      </c>
    </row>
    <row r="294" spans="1:12" ht="15" x14ac:dyDescent="0.25">
      <c r="A294" s="15"/>
      <c r="B294" s="16"/>
      <c r="C294" s="11"/>
      <c r="D294" s="7" t="s">
        <v>32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 x14ac:dyDescent="0.25">
      <c r="A295" s="15"/>
      <c r="B295" s="16"/>
      <c r="C295" s="11"/>
      <c r="D295" s="7" t="s">
        <v>33</v>
      </c>
      <c r="E295" s="50" t="s">
        <v>43</v>
      </c>
      <c r="F295" s="51">
        <v>80</v>
      </c>
      <c r="G295" s="51">
        <v>6.8</v>
      </c>
      <c r="H295" s="51">
        <v>2.64</v>
      </c>
      <c r="I295" s="51">
        <v>34</v>
      </c>
      <c r="J295" s="51">
        <v>207.2</v>
      </c>
      <c r="K295" s="52"/>
      <c r="L295" s="51">
        <v>7.64</v>
      </c>
    </row>
    <row r="296" spans="1:12" ht="15" x14ac:dyDescent="0.25">
      <c r="A296" s="1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 hidden="1" x14ac:dyDescent="0.25">
      <c r="A297" s="1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 x14ac:dyDescent="0.25">
      <c r="A298" s="17"/>
      <c r="B298" s="18"/>
      <c r="C298" s="8"/>
      <c r="D298" s="19" t="s">
        <v>36</v>
      </c>
      <c r="E298" s="9"/>
      <c r="F298" s="21">
        <f>SUM(F289:F297)</f>
        <v>720</v>
      </c>
      <c r="G298" s="21">
        <f t="shared" ref="G298" si="68">SUM(G289:G297)</f>
        <v>29.450000000000003</v>
      </c>
      <c r="H298" s="21">
        <f t="shared" ref="H298" si="69">SUM(H289:H297)</f>
        <v>29.43</v>
      </c>
      <c r="I298" s="21">
        <f t="shared" ref="I298" si="70">SUM(I289:I297)</f>
        <v>98.08</v>
      </c>
      <c r="J298" s="21">
        <f t="shared" ref="J298" si="71">SUM(J289:J297)</f>
        <v>790.5</v>
      </c>
      <c r="K298" s="27"/>
      <c r="L298" s="21">
        <f>SUM(L289:L297)</f>
        <v>115.14</v>
      </c>
    </row>
    <row r="299" spans="1:12" ht="15" x14ac:dyDescent="0.25">
      <c r="A299" s="14">
        <f>A278</f>
        <v>2</v>
      </c>
      <c r="B299" s="14">
        <f>B278</f>
        <v>2</v>
      </c>
      <c r="C299" s="10" t="s">
        <v>34</v>
      </c>
      <c r="D299" s="12" t="s">
        <v>35</v>
      </c>
      <c r="E299" s="50" t="s">
        <v>58</v>
      </c>
      <c r="F299" s="51">
        <v>25</v>
      </c>
      <c r="G299" s="51">
        <v>1.73</v>
      </c>
      <c r="H299" s="51">
        <v>2.2599999999999998</v>
      </c>
      <c r="I299" s="51">
        <v>13.94</v>
      </c>
      <c r="J299" s="51">
        <v>82.9</v>
      </c>
      <c r="K299" s="52"/>
      <c r="L299" s="51">
        <v>3.2</v>
      </c>
    </row>
    <row r="300" spans="1:12" ht="15" x14ac:dyDescent="0.25">
      <c r="A300" s="15"/>
      <c r="B300" s="16"/>
      <c r="C300" s="11"/>
      <c r="D300" s="12" t="s">
        <v>31</v>
      </c>
      <c r="E300" s="50" t="s">
        <v>59</v>
      </c>
      <c r="F300" s="51">
        <v>200</v>
      </c>
      <c r="G300" s="51">
        <v>0.2</v>
      </c>
      <c r="H300" s="51">
        <v>0.26</v>
      </c>
      <c r="I300" s="51">
        <v>22.6</v>
      </c>
      <c r="J300" s="51">
        <v>90</v>
      </c>
      <c r="K300" s="52"/>
      <c r="L300" s="51">
        <v>9.1999999999999993</v>
      </c>
    </row>
    <row r="301" spans="1:12" ht="15" x14ac:dyDescent="0.25">
      <c r="A301" s="15"/>
      <c r="B301" s="16"/>
      <c r="C301" s="11"/>
      <c r="D301" s="6"/>
      <c r="E301" s="50" t="s">
        <v>54</v>
      </c>
      <c r="F301" s="51">
        <v>75</v>
      </c>
      <c r="G301" s="51">
        <v>0.22</v>
      </c>
      <c r="H301" s="51">
        <v>0.09</v>
      </c>
      <c r="I301" s="51">
        <v>9.14</v>
      </c>
      <c r="J301" s="51">
        <v>34.200000000000003</v>
      </c>
      <c r="K301" s="52"/>
      <c r="L301" s="51">
        <v>13.13</v>
      </c>
    </row>
    <row r="302" spans="1:12" ht="15" x14ac:dyDescent="0.25">
      <c r="A302" s="15"/>
      <c r="B302" s="16"/>
      <c r="C302" s="11"/>
      <c r="D302" s="6"/>
      <c r="E302" s="50"/>
      <c r="F302" s="51"/>
      <c r="G302" s="51"/>
      <c r="H302" s="51"/>
      <c r="I302" s="51"/>
      <c r="J302" s="51"/>
      <c r="K302" s="52"/>
      <c r="L302" s="51"/>
    </row>
    <row r="303" spans="1:12" ht="15" x14ac:dyDescent="0.25">
      <c r="A303" s="17"/>
      <c r="B303" s="18"/>
      <c r="C303" s="8"/>
      <c r="D303" s="19" t="s">
        <v>36</v>
      </c>
      <c r="E303" s="9"/>
      <c r="F303" s="21">
        <f>SUM(F299:F302)</f>
        <v>300</v>
      </c>
      <c r="G303" s="21">
        <f t="shared" ref="G303" si="72">SUM(G299:G302)</f>
        <v>2.15</v>
      </c>
      <c r="H303" s="21">
        <f t="shared" ref="H303" si="73">SUM(H299:H302)</f>
        <v>2.6099999999999994</v>
      </c>
      <c r="I303" s="21">
        <f t="shared" ref="I303" si="74">SUM(I299:I302)</f>
        <v>45.68</v>
      </c>
      <c r="J303" s="21">
        <f t="shared" ref="J303" si="75">SUM(J299:J302)</f>
        <v>207.10000000000002</v>
      </c>
      <c r="K303" s="27"/>
      <c r="L303" s="21">
        <f>SUM(L299:L302)</f>
        <v>25.53</v>
      </c>
    </row>
    <row r="304" spans="1:12" ht="15" x14ac:dyDescent="0.25">
      <c r="A304" s="15"/>
      <c r="B304" s="16"/>
      <c r="C304" s="11"/>
      <c r="D304" s="6"/>
      <c r="E304" s="50"/>
      <c r="F304" s="51"/>
      <c r="G304" s="51"/>
      <c r="H304" s="51"/>
      <c r="I304" s="51"/>
      <c r="J304" s="51"/>
      <c r="K304" s="52"/>
      <c r="L304" s="51"/>
    </row>
    <row r="305" spans="1:12" ht="0.75" customHeight="1" x14ac:dyDescent="0.25">
      <c r="A305" s="17"/>
      <c r="B305" s="18"/>
      <c r="C305" s="8"/>
      <c r="D305" s="19" t="s">
        <v>36</v>
      </c>
      <c r="E305" s="9"/>
      <c r="F305" s="21">
        <f>SUM(F304:F304)</f>
        <v>0</v>
      </c>
      <c r="G305" s="21">
        <f>SUM(G304:G304)</f>
        <v>0</v>
      </c>
      <c r="H305" s="21">
        <f>SUM(H304:H304)</f>
        <v>0</v>
      </c>
      <c r="I305" s="21">
        <f>SUM(I304:I304)</f>
        <v>0</v>
      </c>
      <c r="J305" s="21">
        <f>SUM(J304:J304)</f>
        <v>0</v>
      </c>
      <c r="K305" s="27"/>
      <c r="L305" s="21">
        <f>SUM(L304:L304)</f>
        <v>0</v>
      </c>
    </row>
    <row r="306" spans="1:12" ht="15" hidden="1" x14ac:dyDescent="0.25">
      <c r="A306" s="15"/>
      <c r="B306" s="16"/>
      <c r="C306" s="11"/>
      <c r="D306" s="12"/>
      <c r="E306" s="50"/>
      <c r="F306" s="51"/>
      <c r="G306" s="51"/>
      <c r="H306" s="51"/>
      <c r="I306" s="51"/>
      <c r="J306" s="51"/>
      <c r="K306" s="52"/>
      <c r="L306" s="51"/>
    </row>
    <row r="307" spans="1:12" ht="15" hidden="1" x14ac:dyDescent="0.25">
      <c r="A307" s="15"/>
      <c r="B307" s="16"/>
      <c r="C307" s="11"/>
      <c r="D307" s="12"/>
      <c r="E307" s="50"/>
      <c r="F307" s="51"/>
      <c r="G307" s="51"/>
      <c r="H307" s="51"/>
      <c r="I307" s="51"/>
      <c r="J307" s="51"/>
      <c r="K307" s="52"/>
      <c r="L307" s="51"/>
    </row>
    <row r="308" spans="1:12" ht="15" hidden="1" x14ac:dyDescent="0.25">
      <c r="A308" s="15"/>
      <c r="B308" s="16"/>
      <c r="C308" s="11"/>
      <c r="D308" s="12"/>
      <c r="E308" s="50"/>
      <c r="F308" s="51"/>
      <c r="G308" s="51"/>
      <c r="H308" s="51"/>
      <c r="I308" s="51"/>
      <c r="J308" s="51"/>
      <c r="K308" s="52"/>
      <c r="L308" s="51"/>
    </row>
    <row r="309" spans="1:12" ht="15" hidden="1" x14ac:dyDescent="0.25">
      <c r="A309" s="1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 hidden="1" x14ac:dyDescent="0.25">
      <c r="A310" s="1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 hidden="1" x14ac:dyDescent="0.25">
      <c r="A311" s="17"/>
      <c r="B311" s="18"/>
      <c r="C311" s="8"/>
      <c r="D311" s="20" t="s">
        <v>36</v>
      </c>
      <c r="E311" s="9"/>
      <c r="F311" s="21">
        <f>SUM(F306:F310)</f>
        <v>0</v>
      </c>
      <c r="G311" s="21">
        <f>SUM(G306:G310)</f>
        <v>0</v>
      </c>
      <c r="H311" s="21">
        <f>SUM(H306:H310)</f>
        <v>0</v>
      </c>
      <c r="I311" s="21">
        <f>SUM(I306:I310)</f>
        <v>0</v>
      </c>
      <c r="J311" s="21">
        <f>SUM(J306:J310)</f>
        <v>0</v>
      </c>
      <c r="K311" s="27"/>
      <c r="L311" s="21">
        <f>SUM(L306:L310)</f>
        <v>0</v>
      </c>
    </row>
    <row r="312" spans="1:12" ht="15.75" customHeight="1" thickBot="1" x14ac:dyDescent="0.25">
      <c r="A312" s="36">
        <f>A278</f>
        <v>2</v>
      </c>
      <c r="B312" s="36">
        <f>B278</f>
        <v>2</v>
      </c>
      <c r="C312" s="67" t="s">
        <v>4</v>
      </c>
      <c r="D312" s="68"/>
      <c r="E312" s="33"/>
      <c r="F312" s="34">
        <f>F285+F288+F298+F303+F305+F311</f>
        <v>1650</v>
      </c>
      <c r="G312" s="34">
        <f>G285+G288+G298+G303+G305+G311</f>
        <v>53.65</v>
      </c>
      <c r="H312" s="34">
        <f>H285+H288+H298+H303+H305+H311</f>
        <v>54.04</v>
      </c>
      <c r="I312" s="34">
        <f>I285+I288+I298+I303+I305+I311</f>
        <v>233.19</v>
      </c>
      <c r="J312" s="34">
        <f>J285+J288+J298+J303+J305+J311</f>
        <v>1639.06</v>
      </c>
      <c r="K312" s="35"/>
      <c r="L312" s="34">
        <f>L285+L288+L298+L303+L305+L311</f>
        <v>209.77</v>
      </c>
    </row>
    <row r="313" spans="1:12" ht="15" x14ac:dyDescent="0.25">
      <c r="A313" s="22">
        <v>2</v>
      </c>
      <c r="B313" s="23">
        <v>3</v>
      </c>
      <c r="C313" s="24" t="s">
        <v>20</v>
      </c>
      <c r="D313" s="5" t="s">
        <v>21</v>
      </c>
      <c r="E313" s="47" t="s">
        <v>119</v>
      </c>
      <c r="F313" s="48">
        <v>180</v>
      </c>
      <c r="G313" s="48">
        <v>25.5</v>
      </c>
      <c r="H313" s="48">
        <v>18.82</v>
      </c>
      <c r="I313" s="48">
        <v>23.2</v>
      </c>
      <c r="J313" s="48">
        <v>362.6</v>
      </c>
      <c r="K313" s="49">
        <v>239</v>
      </c>
      <c r="L313" s="48">
        <v>47.1</v>
      </c>
    </row>
    <row r="314" spans="1:12" ht="15" x14ac:dyDescent="0.25">
      <c r="A314" s="25"/>
      <c r="B314" s="16"/>
      <c r="C314" s="11"/>
      <c r="D314" s="6"/>
      <c r="E314" s="50"/>
      <c r="F314" s="51"/>
      <c r="G314" s="51"/>
      <c r="H314" s="51"/>
      <c r="I314" s="51"/>
      <c r="J314" s="51"/>
      <c r="K314" s="52"/>
      <c r="L314" s="51"/>
    </row>
    <row r="315" spans="1:12" ht="15" x14ac:dyDescent="0.25">
      <c r="A315" s="25"/>
      <c r="B315" s="16"/>
      <c r="C315" s="11"/>
      <c r="D315" s="7" t="s">
        <v>22</v>
      </c>
      <c r="E315" s="50" t="s">
        <v>71</v>
      </c>
      <c r="F315" s="51">
        <v>200</v>
      </c>
      <c r="G315" s="51">
        <v>2.9</v>
      </c>
      <c r="H315" s="51">
        <v>2.8</v>
      </c>
      <c r="I315" s="51">
        <v>14.9</v>
      </c>
      <c r="J315" s="51">
        <v>94</v>
      </c>
      <c r="K315" s="52">
        <v>304</v>
      </c>
      <c r="L315" s="51" t="s">
        <v>120</v>
      </c>
    </row>
    <row r="316" spans="1:12" ht="15" x14ac:dyDescent="0.25">
      <c r="A316" s="25"/>
      <c r="B316" s="16"/>
      <c r="C316" s="11"/>
      <c r="D316" s="7" t="s">
        <v>23</v>
      </c>
      <c r="E316" s="50" t="s">
        <v>81</v>
      </c>
      <c r="F316" s="51">
        <v>60</v>
      </c>
      <c r="G316" s="51">
        <v>3.9</v>
      </c>
      <c r="H316" s="51">
        <v>7.6</v>
      </c>
      <c r="I316" s="51">
        <v>24.73</v>
      </c>
      <c r="J316" s="51">
        <v>183.22</v>
      </c>
      <c r="K316" s="52">
        <v>1</v>
      </c>
      <c r="L316" s="51">
        <v>5.5</v>
      </c>
    </row>
    <row r="317" spans="1:12" ht="15" x14ac:dyDescent="0.25">
      <c r="A317" s="25"/>
      <c r="B317" s="16"/>
      <c r="C317" s="11"/>
      <c r="D317" s="7" t="s">
        <v>24</v>
      </c>
      <c r="E317" s="50" t="s">
        <v>54</v>
      </c>
      <c r="F317" s="51">
        <v>125</v>
      </c>
      <c r="G317" s="51">
        <v>0.36</v>
      </c>
      <c r="H317" s="51">
        <v>0.14000000000000001</v>
      </c>
      <c r="I317" s="51">
        <v>15.2</v>
      </c>
      <c r="J317" s="51">
        <v>57</v>
      </c>
      <c r="K317" s="52"/>
      <c r="L317" s="51" t="s">
        <v>121</v>
      </c>
    </row>
    <row r="318" spans="1:12" ht="15" hidden="1" x14ac:dyDescent="0.25">
      <c r="A318" s="25"/>
      <c r="B318" s="16"/>
      <c r="C318" s="11"/>
      <c r="D318" s="6"/>
      <c r="E318" s="50"/>
      <c r="F318" s="51"/>
      <c r="G318" s="51"/>
      <c r="H318" s="51"/>
      <c r="I318" s="51"/>
      <c r="J318" s="51"/>
      <c r="K318" s="52"/>
      <c r="L318" s="51"/>
    </row>
    <row r="319" spans="1:12" ht="15" x14ac:dyDescent="0.2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5" x14ac:dyDescent="0.25">
      <c r="A320" s="26"/>
      <c r="B320" s="18"/>
      <c r="C320" s="8"/>
      <c r="D320" s="19" t="s">
        <v>36</v>
      </c>
      <c r="E320" s="9"/>
      <c r="F320" s="21">
        <f>SUM(F313:F319)</f>
        <v>565</v>
      </c>
      <c r="G320" s="21">
        <f t="shared" ref="G320" si="76">SUM(G313:G319)</f>
        <v>32.659999999999997</v>
      </c>
      <c r="H320" s="21">
        <f t="shared" ref="H320" si="77">SUM(H313:H319)</f>
        <v>29.36</v>
      </c>
      <c r="I320" s="21">
        <f t="shared" ref="I320" si="78">SUM(I313:I319)</f>
        <v>78.03</v>
      </c>
      <c r="J320" s="21">
        <f t="shared" ref="J320" si="79">SUM(J313:J319)</f>
        <v>696.82</v>
      </c>
      <c r="K320" s="27"/>
      <c r="L320" s="21">
        <f>SUM(L313:L319)</f>
        <v>52.6</v>
      </c>
    </row>
    <row r="321" spans="1:12" ht="15" x14ac:dyDescent="0.25">
      <c r="A321" s="25"/>
      <c r="B321" s="16"/>
      <c r="C321" s="11"/>
      <c r="D321" s="6"/>
      <c r="E321" s="50"/>
      <c r="F321" s="51"/>
      <c r="G321" s="51"/>
      <c r="H321" s="51"/>
      <c r="I321" s="51"/>
      <c r="J321" s="51"/>
      <c r="K321" s="52"/>
      <c r="L321" s="51"/>
    </row>
    <row r="322" spans="1:12" ht="15" hidden="1" x14ac:dyDescent="0.25">
      <c r="A322" s="25"/>
      <c r="B322" s="16"/>
      <c r="C322" s="11"/>
      <c r="D322" s="6"/>
      <c r="E322" s="50"/>
      <c r="F322" s="51"/>
      <c r="G322" s="51"/>
      <c r="H322" s="51"/>
      <c r="I322" s="51"/>
      <c r="J322" s="51"/>
      <c r="K322" s="52"/>
      <c r="L322" s="51"/>
    </row>
    <row r="323" spans="1:12" ht="15" hidden="1" x14ac:dyDescent="0.25">
      <c r="A323" s="26"/>
      <c r="B323" s="18"/>
      <c r="C323" s="8"/>
      <c r="D323" s="19" t="s">
        <v>36</v>
      </c>
      <c r="E323" s="9"/>
      <c r="F323" s="21">
        <f>SUM(F321:F322)</f>
        <v>0</v>
      </c>
      <c r="G323" s="21">
        <f>SUM(G321:G322)</f>
        <v>0</v>
      </c>
      <c r="H323" s="21">
        <f>SUM(H321:H322)</f>
        <v>0</v>
      </c>
      <c r="I323" s="21">
        <f>SUM(I321:I322)</f>
        <v>0</v>
      </c>
      <c r="J323" s="21">
        <f>SUM(J321:J322)</f>
        <v>0</v>
      </c>
      <c r="K323" s="27"/>
      <c r="L323" s="21">
        <f>SUM(L321:L322)</f>
        <v>0</v>
      </c>
    </row>
    <row r="324" spans="1:12" ht="15" x14ac:dyDescent="0.25">
      <c r="A324" s="28">
        <f>A313</f>
        <v>2</v>
      </c>
      <c r="B324" s="14">
        <f>B313</f>
        <v>3</v>
      </c>
      <c r="C324" s="10" t="s">
        <v>26</v>
      </c>
      <c r="D324" s="7" t="s">
        <v>27</v>
      </c>
      <c r="E324" s="50" t="s">
        <v>86</v>
      </c>
      <c r="F324" s="51">
        <v>60</v>
      </c>
      <c r="G324" s="51">
        <v>0.5</v>
      </c>
      <c r="H324" s="51">
        <v>2.9</v>
      </c>
      <c r="I324" s="51">
        <v>2.2000000000000002</v>
      </c>
      <c r="J324" s="51">
        <v>36.6</v>
      </c>
      <c r="K324" s="52">
        <v>15</v>
      </c>
      <c r="L324" s="51">
        <v>31.5</v>
      </c>
    </row>
    <row r="325" spans="1:12" ht="15" x14ac:dyDescent="0.25">
      <c r="A325" s="25"/>
      <c r="B325" s="16"/>
      <c r="C325" s="11"/>
      <c r="D325" s="7" t="s">
        <v>28</v>
      </c>
      <c r="E325" s="50" t="s">
        <v>87</v>
      </c>
      <c r="F325" s="51">
        <v>200</v>
      </c>
      <c r="G325" s="51">
        <v>1.3</v>
      </c>
      <c r="H325" s="51">
        <v>3.9</v>
      </c>
      <c r="I325" s="51">
        <v>5.0999999999999996</v>
      </c>
      <c r="J325" s="51">
        <v>81.5</v>
      </c>
      <c r="K325" s="52">
        <v>92</v>
      </c>
      <c r="L325" s="51">
        <v>12.1</v>
      </c>
    </row>
    <row r="326" spans="1:12" ht="15" x14ac:dyDescent="0.25">
      <c r="A326" s="25"/>
      <c r="B326" s="16"/>
      <c r="C326" s="11"/>
      <c r="D326" s="7" t="s">
        <v>29</v>
      </c>
      <c r="E326" s="50" t="s">
        <v>88</v>
      </c>
      <c r="F326" s="51">
        <v>90</v>
      </c>
      <c r="G326" s="51">
        <v>10.3</v>
      </c>
      <c r="H326" s="51">
        <v>14.6</v>
      </c>
      <c r="I326" s="51">
        <v>12</v>
      </c>
      <c r="J326" s="51">
        <v>221</v>
      </c>
      <c r="K326" s="52">
        <v>108</v>
      </c>
      <c r="L326" s="51">
        <v>22.6</v>
      </c>
    </row>
    <row r="327" spans="1:12" ht="15" x14ac:dyDescent="0.25">
      <c r="A327" s="25"/>
      <c r="B327" s="16"/>
      <c r="C327" s="11"/>
      <c r="D327" s="7" t="s">
        <v>30</v>
      </c>
      <c r="E327" s="50" t="s">
        <v>89</v>
      </c>
      <c r="F327" s="51">
        <v>150</v>
      </c>
      <c r="G327" s="51">
        <v>4.4000000000000004</v>
      </c>
      <c r="H327" s="51">
        <v>3.8</v>
      </c>
      <c r="I327" s="51">
        <v>30.1</v>
      </c>
      <c r="J327" s="51">
        <v>175</v>
      </c>
      <c r="K327" s="52">
        <v>184</v>
      </c>
      <c r="L327" s="51">
        <v>6.7</v>
      </c>
    </row>
    <row r="328" spans="1:12" ht="15" x14ac:dyDescent="0.25">
      <c r="A328" s="25"/>
      <c r="B328" s="16"/>
      <c r="C328" s="11"/>
      <c r="D328" s="7" t="s">
        <v>31</v>
      </c>
      <c r="E328" s="62" t="s">
        <v>76</v>
      </c>
      <c r="F328" s="51">
        <v>180</v>
      </c>
      <c r="G328" s="51">
        <v>0.45</v>
      </c>
      <c r="H328" s="51">
        <v>0.09</v>
      </c>
      <c r="I328" s="51">
        <v>28.08</v>
      </c>
      <c r="J328" s="51">
        <v>108.9</v>
      </c>
      <c r="K328" s="52">
        <v>311</v>
      </c>
      <c r="L328" s="51">
        <v>2.5</v>
      </c>
    </row>
    <row r="329" spans="1:12" ht="15" x14ac:dyDescent="0.25">
      <c r="A329" s="25"/>
      <c r="B329" s="16"/>
      <c r="C329" s="11"/>
      <c r="D329" s="7" t="s">
        <v>32</v>
      </c>
      <c r="E329" s="50"/>
      <c r="F329" s="51"/>
      <c r="G329" s="51"/>
      <c r="H329" s="51"/>
      <c r="I329" s="51"/>
      <c r="J329" s="51"/>
      <c r="K329" s="52"/>
      <c r="L329" s="51"/>
    </row>
    <row r="330" spans="1:12" ht="15" x14ac:dyDescent="0.25">
      <c r="A330" s="25"/>
      <c r="B330" s="16"/>
      <c r="C330" s="11"/>
      <c r="D330" s="7" t="s">
        <v>33</v>
      </c>
      <c r="E330" s="50" t="s">
        <v>90</v>
      </c>
      <c r="F330" s="51">
        <v>80</v>
      </c>
      <c r="G330" s="51">
        <v>6.8</v>
      </c>
      <c r="H330" s="51">
        <v>2.64</v>
      </c>
      <c r="I330" s="51">
        <v>34</v>
      </c>
      <c r="J330" s="51">
        <v>207.2</v>
      </c>
      <c r="K330" s="52"/>
      <c r="L330" s="51">
        <v>7.64</v>
      </c>
    </row>
    <row r="331" spans="1:12" ht="15" x14ac:dyDescent="0.25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5" hidden="1" x14ac:dyDescent="0.2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 x14ac:dyDescent="0.25">
      <c r="A333" s="26"/>
      <c r="B333" s="18"/>
      <c r="C333" s="8"/>
      <c r="D333" s="19" t="s">
        <v>36</v>
      </c>
      <c r="E333" s="9"/>
      <c r="F333" s="21">
        <f>SUM(F324:F332)</f>
        <v>760</v>
      </c>
      <c r="G333" s="21">
        <f t="shared" ref="G333" si="80">SUM(G324:G332)</f>
        <v>23.75</v>
      </c>
      <c r="H333" s="21">
        <f t="shared" ref="H333" si="81">SUM(H324:H332)</f>
        <v>27.93</v>
      </c>
      <c r="I333" s="21">
        <f t="shared" ref="I333" si="82">SUM(I324:I332)</f>
        <v>111.48</v>
      </c>
      <c r="J333" s="21">
        <f t="shared" ref="J333" si="83">SUM(J324:J332)</f>
        <v>830.2</v>
      </c>
      <c r="K333" s="27"/>
      <c r="L333" s="21">
        <f>SUM(L324:L332)</f>
        <v>83.04</v>
      </c>
    </row>
    <row r="334" spans="1:12" ht="15" x14ac:dyDescent="0.25">
      <c r="A334" s="28">
        <f>A313</f>
        <v>2</v>
      </c>
      <c r="B334" s="14">
        <f>B313</f>
        <v>3</v>
      </c>
      <c r="C334" s="10" t="s">
        <v>34</v>
      </c>
      <c r="D334" s="12" t="s">
        <v>35</v>
      </c>
      <c r="E334" s="50" t="s">
        <v>44</v>
      </c>
      <c r="F334" s="51">
        <v>25</v>
      </c>
      <c r="G334" s="51">
        <v>0.8</v>
      </c>
      <c r="H334" s="51">
        <v>0.7</v>
      </c>
      <c r="I334" s="51">
        <v>20</v>
      </c>
      <c r="J334" s="51">
        <v>87.5</v>
      </c>
      <c r="K334" s="52"/>
      <c r="L334" s="51">
        <v>5</v>
      </c>
    </row>
    <row r="335" spans="1:12" ht="15" x14ac:dyDescent="0.25">
      <c r="A335" s="25"/>
      <c r="B335" s="16"/>
      <c r="C335" s="11"/>
      <c r="D335" s="12" t="s">
        <v>31</v>
      </c>
      <c r="E335" s="50" t="s">
        <v>59</v>
      </c>
      <c r="F335" s="51">
        <v>200</v>
      </c>
      <c r="G335" s="51">
        <v>0.2</v>
      </c>
      <c r="H335" s="51">
        <v>0.26</v>
      </c>
      <c r="I335" s="51">
        <v>22.6</v>
      </c>
      <c r="J335" s="51">
        <v>90</v>
      </c>
      <c r="K335" s="52"/>
      <c r="L335" s="51">
        <v>9.1999999999999993</v>
      </c>
    </row>
    <row r="336" spans="1:12" ht="15" hidden="1" x14ac:dyDescent="0.25">
      <c r="A336" s="25"/>
      <c r="B336" s="16"/>
      <c r="C336" s="11"/>
      <c r="D336" s="6"/>
      <c r="E336" s="50"/>
      <c r="F336" s="51"/>
      <c r="G336" s="51"/>
      <c r="H336" s="51"/>
      <c r="I336" s="51"/>
      <c r="J336" s="51"/>
      <c r="K336" s="52"/>
      <c r="L336" s="51"/>
    </row>
    <row r="337" spans="1:12" ht="15" x14ac:dyDescent="0.25">
      <c r="A337" s="25"/>
      <c r="B337" s="16"/>
      <c r="C337" s="11"/>
      <c r="D337" s="6"/>
      <c r="E337" s="50"/>
      <c r="F337" s="51"/>
      <c r="G337" s="51"/>
      <c r="H337" s="51"/>
      <c r="I337" s="51"/>
      <c r="J337" s="51"/>
      <c r="K337" s="52"/>
      <c r="L337" s="51"/>
    </row>
    <row r="338" spans="1:12" ht="15" x14ac:dyDescent="0.25">
      <c r="A338" s="26"/>
      <c r="B338" s="18"/>
      <c r="C338" s="8"/>
      <c r="D338" s="19" t="s">
        <v>36</v>
      </c>
      <c r="E338" s="9"/>
      <c r="F338" s="21">
        <f>SUM(F334:F337)</f>
        <v>225</v>
      </c>
      <c r="G338" s="21">
        <f t="shared" ref="G338" si="84">SUM(G334:G337)</f>
        <v>1</v>
      </c>
      <c r="H338" s="21">
        <f t="shared" ref="H338" si="85">SUM(H334:H337)</f>
        <v>0.96</v>
      </c>
      <c r="I338" s="21">
        <f t="shared" ref="I338" si="86">SUM(I334:I337)</f>
        <v>42.6</v>
      </c>
      <c r="J338" s="21">
        <f t="shared" ref="J338" si="87">SUM(J334:J337)</f>
        <v>177.5</v>
      </c>
      <c r="K338" s="27"/>
      <c r="L338" s="21">
        <f>SUM(L334:L337)</f>
        <v>14.2</v>
      </c>
    </row>
    <row r="339" spans="1:12" ht="15" x14ac:dyDescent="0.2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 hidden="1" x14ac:dyDescent="0.25">
      <c r="A340" s="26"/>
      <c r="B340" s="18"/>
      <c r="C340" s="8"/>
      <c r="D340" s="19" t="s">
        <v>36</v>
      </c>
      <c r="E340" s="9"/>
      <c r="F340" s="21">
        <f>SUM(F339:F339)</f>
        <v>0</v>
      </c>
      <c r="G340" s="21">
        <f>SUM(G339:G339)</f>
        <v>0</v>
      </c>
      <c r="H340" s="21">
        <f>SUM(H339:H339)</f>
        <v>0</v>
      </c>
      <c r="I340" s="21">
        <f>SUM(I339:I339)</f>
        <v>0</v>
      </c>
      <c r="J340" s="21">
        <f>SUM(J339:J339)</f>
        <v>0</v>
      </c>
      <c r="K340" s="27"/>
      <c r="L340" s="21">
        <f>SUM(L339:L339)</f>
        <v>0</v>
      </c>
    </row>
    <row r="341" spans="1:12" ht="15" hidden="1" x14ac:dyDescent="0.25">
      <c r="A341" s="28">
        <f>A313</f>
        <v>2</v>
      </c>
      <c r="B341" s="14">
        <f>B313</f>
        <v>3</v>
      </c>
      <c r="C341" s="10"/>
      <c r="D341" s="12"/>
      <c r="E341" s="50"/>
      <c r="F341" s="51"/>
      <c r="G341" s="51"/>
      <c r="H341" s="51"/>
      <c r="I341" s="51"/>
      <c r="J341" s="51"/>
      <c r="K341" s="52"/>
      <c r="L341" s="51"/>
    </row>
    <row r="342" spans="1:12" ht="15" hidden="1" x14ac:dyDescent="0.25">
      <c r="A342" s="25"/>
      <c r="B342" s="16"/>
      <c r="C342" s="11"/>
      <c r="D342" s="12"/>
      <c r="E342" s="50"/>
      <c r="F342" s="51"/>
      <c r="G342" s="51"/>
      <c r="H342" s="51"/>
      <c r="I342" s="51"/>
      <c r="J342" s="51"/>
      <c r="K342" s="52"/>
      <c r="L342" s="51"/>
    </row>
    <row r="343" spans="1:12" ht="15" hidden="1" x14ac:dyDescent="0.25">
      <c r="A343" s="25"/>
      <c r="B343" s="16"/>
      <c r="C343" s="11"/>
      <c r="D343" s="12"/>
      <c r="E343" s="50"/>
      <c r="F343" s="51"/>
      <c r="G343" s="51"/>
      <c r="H343" s="51"/>
      <c r="I343" s="51"/>
      <c r="J343" s="51"/>
      <c r="K343" s="52"/>
      <c r="L343" s="51"/>
    </row>
    <row r="344" spans="1:12" ht="15" hidden="1" x14ac:dyDescent="0.25">
      <c r="A344" s="25"/>
      <c r="B344" s="16"/>
      <c r="C344" s="11"/>
      <c r="D344" s="6"/>
      <c r="E344" s="50"/>
      <c r="F344" s="51"/>
      <c r="G344" s="51"/>
      <c r="H344" s="51"/>
      <c r="I344" s="51"/>
      <c r="J344" s="51"/>
      <c r="K344" s="52"/>
      <c r="L344" s="51"/>
    </row>
    <row r="345" spans="1:12" ht="15" hidden="1" x14ac:dyDescent="0.25">
      <c r="A345" s="25"/>
      <c r="B345" s="16"/>
      <c r="C345" s="11"/>
      <c r="D345" s="6"/>
      <c r="E345" s="50"/>
      <c r="F345" s="51"/>
      <c r="G345" s="51"/>
      <c r="H345" s="51"/>
      <c r="I345" s="51"/>
      <c r="J345" s="51"/>
      <c r="K345" s="52"/>
      <c r="L345" s="51"/>
    </row>
    <row r="346" spans="1:12" ht="15" hidden="1" x14ac:dyDescent="0.25">
      <c r="A346" s="26"/>
      <c r="B346" s="18"/>
      <c r="C346" s="8"/>
      <c r="D346" s="20" t="s">
        <v>36</v>
      </c>
      <c r="E346" s="9"/>
      <c r="F346" s="21">
        <f>SUM(F341:F345)</f>
        <v>0</v>
      </c>
      <c r="G346" s="21">
        <f>SUM(G341:G345)</f>
        <v>0</v>
      </c>
      <c r="H346" s="21">
        <f>SUM(H341:H345)</f>
        <v>0</v>
      </c>
      <c r="I346" s="21">
        <f>SUM(I341:I345)</f>
        <v>0</v>
      </c>
      <c r="J346" s="21">
        <f>SUM(J341:J345)</f>
        <v>0</v>
      </c>
      <c r="K346" s="27"/>
      <c r="L346" s="21">
        <f>SUM(L341:L345)</f>
        <v>0</v>
      </c>
    </row>
    <row r="347" spans="1:12" ht="15.75" customHeight="1" thickBot="1" x14ac:dyDescent="0.25">
      <c r="A347" s="31">
        <f>A313</f>
        <v>2</v>
      </c>
      <c r="B347" s="32">
        <f>B313</f>
        <v>3</v>
      </c>
      <c r="C347" s="67" t="s">
        <v>4</v>
      </c>
      <c r="D347" s="68"/>
      <c r="E347" s="33"/>
      <c r="F347" s="34">
        <f>F320+F323+F333+F338+F340+F346</f>
        <v>1550</v>
      </c>
      <c r="G347" s="34">
        <f>G320+G323+G333+G338+G340+G346</f>
        <v>57.41</v>
      </c>
      <c r="H347" s="34">
        <f>H320+H323+H333+H338+H340+H346</f>
        <v>58.25</v>
      </c>
      <c r="I347" s="34">
        <f>I320+I323+I333+I338+I340+I346</f>
        <v>232.10999999999999</v>
      </c>
      <c r="J347" s="34">
        <f>J320+J323+J333+J338+J340+J346</f>
        <v>1704.52</v>
      </c>
      <c r="K347" s="35"/>
      <c r="L347" s="34">
        <f>L320+L323+L333+L338+L340+L346</f>
        <v>149.84</v>
      </c>
    </row>
    <row r="348" spans="1:12" ht="15" x14ac:dyDescent="0.25">
      <c r="A348" s="22">
        <v>2</v>
      </c>
      <c r="B348" s="23">
        <v>4</v>
      </c>
      <c r="C348" s="24" t="s">
        <v>20</v>
      </c>
      <c r="D348" s="5" t="s">
        <v>21</v>
      </c>
      <c r="E348" s="47" t="s">
        <v>122</v>
      </c>
      <c r="F348" s="48">
        <v>80</v>
      </c>
      <c r="G348" s="48">
        <v>12.7</v>
      </c>
      <c r="H348" s="48">
        <v>8.5</v>
      </c>
      <c r="I348" s="48">
        <v>12.2</v>
      </c>
      <c r="J348" s="48">
        <v>177</v>
      </c>
      <c r="K348" s="49">
        <v>83</v>
      </c>
      <c r="L348" s="48">
        <v>31</v>
      </c>
    </row>
    <row r="349" spans="1:12" ht="15" x14ac:dyDescent="0.25">
      <c r="A349" s="25"/>
      <c r="B349" s="16"/>
      <c r="C349" s="11"/>
      <c r="D349" s="6" t="s">
        <v>30</v>
      </c>
      <c r="E349" s="50" t="s">
        <v>68</v>
      </c>
      <c r="F349" s="51">
        <v>150</v>
      </c>
      <c r="G349" s="51">
        <v>3.1</v>
      </c>
      <c r="H349" s="51">
        <v>4.9000000000000004</v>
      </c>
      <c r="I349" s="51">
        <v>20</v>
      </c>
      <c r="J349" s="51">
        <v>138</v>
      </c>
      <c r="K349" s="52">
        <v>146</v>
      </c>
      <c r="L349" s="51">
        <v>8.1</v>
      </c>
    </row>
    <row r="350" spans="1:12" ht="15" x14ac:dyDescent="0.25">
      <c r="A350" s="25"/>
      <c r="B350" s="16"/>
      <c r="C350" s="11"/>
      <c r="D350" s="7" t="s">
        <v>22</v>
      </c>
      <c r="E350" s="50" t="s">
        <v>78</v>
      </c>
      <c r="F350" s="51">
        <v>200</v>
      </c>
      <c r="G350" s="51">
        <v>0.1</v>
      </c>
      <c r="H350" s="51">
        <v>0</v>
      </c>
      <c r="I350" s="51">
        <v>9.1</v>
      </c>
      <c r="J350" s="51">
        <v>35</v>
      </c>
      <c r="K350" s="52">
        <v>301</v>
      </c>
      <c r="L350" s="51">
        <v>2</v>
      </c>
    </row>
    <row r="351" spans="1:12" ht="15" x14ac:dyDescent="0.25">
      <c r="A351" s="25"/>
      <c r="B351" s="16"/>
      <c r="C351" s="11"/>
      <c r="D351" s="7" t="s">
        <v>23</v>
      </c>
      <c r="E351" s="50" t="s">
        <v>81</v>
      </c>
      <c r="F351" s="51">
        <v>60</v>
      </c>
      <c r="G351" s="51">
        <v>3.9</v>
      </c>
      <c r="H351" s="51">
        <v>7.6</v>
      </c>
      <c r="I351" s="51">
        <v>24.73</v>
      </c>
      <c r="J351" s="51">
        <v>183.22</v>
      </c>
      <c r="K351" s="52">
        <v>1</v>
      </c>
      <c r="L351" s="51">
        <v>17.8</v>
      </c>
    </row>
    <row r="352" spans="1:12" ht="15" x14ac:dyDescent="0.25">
      <c r="A352" s="25"/>
      <c r="B352" s="16"/>
      <c r="C352" s="11"/>
      <c r="D352" s="7" t="s">
        <v>24</v>
      </c>
      <c r="E352" s="50" t="s">
        <v>53</v>
      </c>
      <c r="F352" s="51">
        <v>125</v>
      </c>
      <c r="G352" s="51">
        <v>0.5</v>
      </c>
      <c r="H352" s="51">
        <v>0.5</v>
      </c>
      <c r="I352" s="51">
        <v>12.2</v>
      </c>
      <c r="J352" s="51">
        <v>56.3</v>
      </c>
      <c r="K352" s="52"/>
      <c r="L352" s="51">
        <v>7.8</v>
      </c>
    </row>
    <row r="353" spans="1:12" ht="15" x14ac:dyDescent="0.25">
      <c r="A353" s="25"/>
      <c r="B353" s="16"/>
      <c r="C353" s="11"/>
      <c r="D353" s="6"/>
      <c r="E353" s="50"/>
      <c r="F353" s="51"/>
      <c r="G353" s="51"/>
      <c r="H353" s="51"/>
      <c r="I353" s="51"/>
      <c r="J353" s="51"/>
      <c r="K353" s="52"/>
      <c r="L353" s="51"/>
    </row>
    <row r="354" spans="1:12" ht="15" hidden="1" x14ac:dyDescent="0.25">
      <c r="A354" s="25"/>
      <c r="B354" s="16"/>
      <c r="C354" s="11"/>
      <c r="D354" s="6"/>
      <c r="E354" s="50"/>
      <c r="F354" s="51"/>
      <c r="G354" s="51"/>
      <c r="H354" s="51"/>
      <c r="I354" s="51"/>
      <c r="J354" s="51"/>
      <c r="K354" s="52"/>
      <c r="L354" s="51"/>
    </row>
    <row r="355" spans="1:12" ht="15" x14ac:dyDescent="0.25">
      <c r="A355" s="26"/>
      <c r="B355" s="18"/>
      <c r="C355" s="8"/>
      <c r="D355" s="19" t="s">
        <v>36</v>
      </c>
      <c r="E355" s="9"/>
      <c r="F355" s="21">
        <f>SUM(F348:F354)</f>
        <v>615</v>
      </c>
      <c r="G355" s="21">
        <f t="shared" ref="G355" si="88">SUM(G348:G354)</f>
        <v>20.299999999999997</v>
      </c>
      <c r="H355" s="21">
        <f t="shared" ref="H355" si="89">SUM(H348:H354)</f>
        <v>21.5</v>
      </c>
      <c r="I355" s="21">
        <f t="shared" ref="I355" si="90">SUM(I348:I354)</f>
        <v>78.23</v>
      </c>
      <c r="J355" s="21">
        <f t="shared" ref="J355" si="91">SUM(J348:J354)</f>
        <v>589.52</v>
      </c>
      <c r="K355" s="27"/>
      <c r="L355" s="21">
        <f>SUM(L348:L354)</f>
        <v>66.7</v>
      </c>
    </row>
    <row r="356" spans="1:12" ht="15" x14ac:dyDescent="0.25">
      <c r="A356" s="25"/>
      <c r="B356" s="16"/>
      <c r="C356" s="11"/>
      <c r="D356" s="6"/>
      <c r="E356" s="50"/>
      <c r="F356" s="51"/>
      <c r="G356" s="51"/>
      <c r="H356" s="51"/>
      <c r="I356" s="51"/>
      <c r="J356" s="51"/>
      <c r="K356" s="52"/>
      <c r="L356" s="51"/>
    </row>
    <row r="357" spans="1:12" ht="15" hidden="1" x14ac:dyDescent="0.25">
      <c r="A357" s="25"/>
      <c r="B357" s="16"/>
      <c r="C357" s="11"/>
      <c r="D357" s="6"/>
      <c r="E357" s="50"/>
      <c r="F357" s="51"/>
      <c r="G357" s="51"/>
      <c r="H357" s="51"/>
      <c r="I357" s="51"/>
      <c r="J357" s="51"/>
      <c r="K357" s="52"/>
      <c r="L357" s="51"/>
    </row>
    <row r="358" spans="1:12" ht="15" hidden="1" x14ac:dyDescent="0.25">
      <c r="A358" s="26"/>
      <c r="B358" s="18"/>
      <c r="C358" s="8"/>
      <c r="D358" s="19" t="s">
        <v>36</v>
      </c>
      <c r="E358" s="9"/>
      <c r="F358" s="21">
        <f>SUM(F356:F357)</f>
        <v>0</v>
      </c>
      <c r="G358" s="21">
        <f>SUM(G356:G357)</f>
        <v>0</v>
      </c>
      <c r="H358" s="21">
        <f>SUM(H356:H357)</f>
        <v>0</v>
      </c>
      <c r="I358" s="21">
        <f>SUM(I356:I357)</f>
        <v>0</v>
      </c>
      <c r="J358" s="21">
        <f>SUM(J356:J357)</f>
        <v>0</v>
      </c>
      <c r="K358" s="27"/>
      <c r="L358" s="21">
        <f>SUM(L356:L357)</f>
        <v>0</v>
      </c>
    </row>
    <row r="359" spans="1:12" ht="15" x14ac:dyDescent="0.25">
      <c r="A359" s="28">
        <f>A348</f>
        <v>2</v>
      </c>
      <c r="B359" s="14">
        <f>B348</f>
        <v>4</v>
      </c>
      <c r="C359" s="10" t="s">
        <v>26</v>
      </c>
      <c r="D359" s="7" t="s">
        <v>27</v>
      </c>
      <c r="E359" s="50" t="s">
        <v>139</v>
      </c>
      <c r="F359" s="51">
        <v>80</v>
      </c>
      <c r="G359" s="51">
        <v>1.9</v>
      </c>
      <c r="H359" s="51">
        <v>5.7</v>
      </c>
      <c r="I359" s="51">
        <v>6.9</v>
      </c>
      <c r="J359" s="51">
        <v>86</v>
      </c>
      <c r="K359" s="52">
        <v>7</v>
      </c>
      <c r="L359" s="51">
        <v>13.3</v>
      </c>
    </row>
    <row r="360" spans="1:12" ht="15" x14ac:dyDescent="0.25">
      <c r="A360" s="25"/>
      <c r="B360" s="16"/>
      <c r="C360" s="11"/>
      <c r="D360" s="7" t="s">
        <v>28</v>
      </c>
      <c r="E360" s="50" t="s">
        <v>140</v>
      </c>
      <c r="F360" s="51">
        <v>250</v>
      </c>
      <c r="G360" s="51">
        <v>2.6</v>
      </c>
      <c r="H360" s="51">
        <v>2.5</v>
      </c>
      <c r="I360" s="51">
        <v>19.3</v>
      </c>
      <c r="J360" s="51">
        <v>112</v>
      </c>
      <c r="K360" s="52">
        <v>63</v>
      </c>
      <c r="L360" s="51">
        <v>51.8</v>
      </c>
    </row>
    <row r="361" spans="1:12" ht="15" x14ac:dyDescent="0.25">
      <c r="A361" s="25"/>
      <c r="B361" s="16"/>
      <c r="C361" s="11"/>
      <c r="D361" s="7" t="s">
        <v>29</v>
      </c>
      <c r="E361" s="50" t="s">
        <v>123</v>
      </c>
      <c r="F361" s="51">
        <v>110</v>
      </c>
      <c r="G361" s="51">
        <v>11.3</v>
      </c>
      <c r="H361" s="51">
        <v>9.3000000000000007</v>
      </c>
      <c r="I361" s="51">
        <v>8.1999999999999993</v>
      </c>
      <c r="J361" s="51">
        <v>162</v>
      </c>
      <c r="K361" s="52">
        <v>107</v>
      </c>
      <c r="L361" s="51">
        <v>21.7</v>
      </c>
    </row>
    <row r="362" spans="1:12" ht="15" x14ac:dyDescent="0.25">
      <c r="A362" s="25"/>
      <c r="B362" s="16"/>
      <c r="C362" s="11"/>
      <c r="D362" s="7" t="s">
        <v>30</v>
      </c>
      <c r="E362" s="50" t="s">
        <v>91</v>
      </c>
      <c r="F362" s="51">
        <v>150</v>
      </c>
      <c r="G362" s="51">
        <v>3.3</v>
      </c>
      <c r="H362" s="51">
        <v>4.0999999999999996</v>
      </c>
      <c r="I362" s="51">
        <v>14.2</v>
      </c>
      <c r="J362" s="51">
        <v>106</v>
      </c>
      <c r="K362" s="52">
        <v>148</v>
      </c>
      <c r="L362" s="51">
        <v>21</v>
      </c>
    </row>
    <row r="363" spans="1:12" ht="15" x14ac:dyDescent="0.25">
      <c r="A363" s="25"/>
      <c r="B363" s="16"/>
      <c r="C363" s="11"/>
      <c r="D363" s="7" t="s">
        <v>31</v>
      </c>
      <c r="E363" s="50" t="s">
        <v>92</v>
      </c>
      <c r="F363" s="51">
        <v>200</v>
      </c>
      <c r="G363" s="51">
        <v>0.1</v>
      </c>
      <c r="H363" s="51">
        <v>0</v>
      </c>
      <c r="I363" s="51">
        <v>9.3000000000000007</v>
      </c>
      <c r="J363" s="51">
        <v>37</v>
      </c>
      <c r="K363" s="52">
        <v>302</v>
      </c>
      <c r="L363" s="51">
        <v>11</v>
      </c>
    </row>
    <row r="364" spans="1:12" ht="15" x14ac:dyDescent="0.25">
      <c r="A364" s="25"/>
      <c r="B364" s="16"/>
      <c r="C364" s="11"/>
      <c r="D364" s="7" t="s">
        <v>32</v>
      </c>
      <c r="E364" s="50"/>
      <c r="F364" s="51"/>
      <c r="G364" s="51"/>
      <c r="H364" s="51"/>
      <c r="I364" s="51"/>
      <c r="J364" s="51"/>
      <c r="K364" s="52"/>
      <c r="L364" s="51"/>
    </row>
    <row r="365" spans="1:12" ht="15" x14ac:dyDescent="0.25">
      <c r="A365" s="25"/>
      <c r="B365" s="16"/>
      <c r="C365" s="11"/>
      <c r="D365" s="7" t="s">
        <v>33</v>
      </c>
      <c r="E365" s="50" t="s">
        <v>90</v>
      </c>
      <c r="F365" s="51">
        <v>80</v>
      </c>
      <c r="G365" s="51">
        <v>6.8</v>
      </c>
      <c r="H365" s="51">
        <v>2.64</v>
      </c>
      <c r="I365" s="51">
        <v>34</v>
      </c>
      <c r="J365" s="51">
        <v>207.2</v>
      </c>
      <c r="K365" s="52"/>
      <c r="L365" s="51">
        <v>7.64</v>
      </c>
    </row>
    <row r="366" spans="1:12" ht="15" x14ac:dyDescent="0.25">
      <c r="A366" s="2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 hidden="1" x14ac:dyDescent="0.25">
      <c r="A367" s="2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 x14ac:dyDescent="0.25">
      <c r="A368" s="26"/>
      <c r="B368" s="18"/>
      <c r="C368" s="8"/>
      <c r="D368" s="19" t="s">
        <v>36</v>
      </c>
      <c r="E368" s="9"/>
      <c r="F368" s="21">
        <f>SUM(F359:F367)</f>
        <v>870</v>
      </c>
      <c r="G368" s="21">
        <f t="shared" ref="G368" si="92">SUM(G359:G367)</f>
        <v>26.000000000000004</v>
      </c>
      <c r="H368" s="21">
        <f t="shared" ref="H368" si="93">SUM(H359:H367)</f>
        <v>24.240000000000002</v>
      </c>
      <c r="I368" s="21">
        <f t="shared" ref="I368" si="94">SUM(I359:I367)</f>
        <v>91.9</v>
      </c>
      <c r="J368" s="21">
        <f t="shared" ref="J368" si="95">SUM(J359:J367)</f>
        <v>710.2</v>
      </c>
      <c r="K368" s="27"/>
      <c r="L368" s="21">
        <f>SUM(L359:L367)</f>
        <v>126.44</v>
      </c>
    </row>
    <row r="369" spans="1:12" ht="15" x14ac:dyDescent="0.25">
      <c r="A369" s="28">
        <f>A348</f>
        <v>2</v>
      </c>
      <c r="B369" s="14">
        <f>B348</f>
        <v>4</v>
      </c>
      <c r="C369" s="10" t="s">
        <v>34</v>
      </c>
      <c r="D369" s="12" t="s">
        <v>35</v>
      </c>
      <c r="E369" s="62" t="s">
        <v>133</v>
      </c>
      <c r="F369" s="51">
        <v>100</v>
      </c>
      <c r="G369" s="51">
        <v>9.4</v>
      </c>
      <c r="H369" s="51">
        <v>11.4</v>
      </c>
      <c r="I369" s="51">
        <v>26.8</v>
      </c>
      <c r="J369" s="51">
        <v>250</v>
      </c>
      <c r="K369" s="52">
        <v>278</v>
      </c>
      <c r="L369" s="51">
        <v>29</v>
      </c>
    </row>
    <row r="370" spans="1:12" ht="15" x14ac:dyDescent="0.25">
      <c r="A370" s="25"/>
      <c r="B370" s="16"/>
      <c r="C370" s="11"/>
      <c r="D370" s="12" t="s">
        <v>31</v>
      </c>
      <c r="E370" s="50" t="s">
        <v>59</v>
      </c>
      <c r="F370" s="51">
        <v>200</v>
      </c>
      <c r="G370" s="51">
        <v>0.2</v>
      </c>
      <c r="H370" s="51">
        <v>0.26</v>
      </c>
      <c r="I370" s="51">
        <v>22.6</v>
      </c>
      <c r="J370" s="51">
        <v>90</v>
      </c>
      <c r="K370" s="52"/>
      <c r="L370" s="51">
        <v>9.1999999999999993</v>
      </c>
    </row>
    <row r="371" spans="1:12" ht="15" x14ac:dyDescent="0.25">
      <c r="A371" s="25"/>
      <c r="B371" s="16"/>
      <c r="C371" s="11"/>
      <c r="D371" s="6"/>
      <c r="E371" s="50"/>
      <c r="F371" s="51"/>
      <c r="G371" s="51"/>
      <c r="H371" s="51"/>
      <c r="I371" s="51"/>
      <c r="J371" s="51"/>
      <c r="K371" s="52"/>
      <c r="L371" s="51"/>
    </row>
    <row r="372" spans="1:12" ht="15" hidden="1" x14ac:dyDescent="0.25">
      <c r="A372" s="25"/>
      <c r="B372" s="16"/>
      <c r="C372" s="11"/>
      <c r="D372" s="6"/>
      <c r="E372" s="50"/>
      <c r="F372" s="51"/>
      <c r="G372" s="51"/>
      <c r="H372" s="51"/>
      <c r="I372" s="51"/>
      <c r="J372" s="51"/>
      <c r="K372" s="52"/>
      <c r="L372" s="51"/>
    </row>
    <row r="373" spans="1:12" ht="15" x14ac:dyDescent="0.25">
      <c r="A373" s="26"/>
      <c r="B373" s="18"/>
      <c r="C373" s="8"/>
      <c r="D373" s="19" t="s">
        <v>36</v>
      </c>
      <c r="E373" s="9"/>
      <c r="F373" s="21">
        <f>SUM(F369:F372)</f>
        <v>300</v>
      </c>
      <c r="G373" s="21">
        <f t="shared" ref="G373" si="96">SUM(G369:G372)</f>
        <v>9.6</v>
      </c>
      <c r="H373" s="21">
        <f t="shared" ref="H373" si="97">SUM(H369:H372)</f>
        <v>11.66</v>
      </c>
      <c r="I373" s="21">
        <f t="shared" ref="I373" si="98">SUM(I369:I372)</f>
        <v>49.400000000000006</v>
      </c>
      <c r="J373" s="21">
        <f t="shared" ref="J373" si="99">SUM(J369:J372)</f>
        <v>340</v>
      </c>
      <c r="K373" s="27"/>
      <c r="L373" s="21">
        <f>SUM(L369:L372)</f>
        <v>38.200000000000003</v>
      </c>
    </row>
    <row r="374" spans="1:12" ht="15" x14ac:dyDescent="0.25">
      <c r="A374" s="2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 hidden="1" x14ac:dyDescent="0.25">
      <c r="A375" s="25"/>
      <c r="B375" s="16"/>
      <c r="C375" s="11"/>
      <c r="D375" s="6"/>
      <c r="E375" s="50"/>
      <c r="F375" s="51"/>
      <c r="G375" s="51"/>
      <c r="H375" s="51"/>
      <c r="I375" s="51"/>
      <c r="J375" s="51"/>
      <c r="K375" s="52"/>
      <c r="L375" s="51"/>
    </row>
    <row r="376" spans="1:12" ht="15" hidden="1" x14ac:dyDescent="0.25">
      <c r="A376" s="26"/>
      <c r="B376" s="18"/>
      <c r="C376" s="8"/>
      <c r="D376" s="19" t="s">
        <v>36</v>
      </c>
      <c r="E376" s="9"/>
      <c r="F376" s="21">
        <f>SUM(F374:F375)</f>
        <v>0</v>
      </c>
      <c r="G376" s="21">
        <f>SUM(G374:G375)</f>
        <v>0</v>
      </c>
      <c r="H376" s="21">
        <f>SUM(H374:H375)</f>
        <v>0</v>
      </c>
      <c r="I376" s="21">
        <f>SUM(I374:I375)</f>
        <v>0</v>
      </c>
      <c r="J376" s="21">
        <f>SUM(J374:J375)</f>
        <v>0</v>
      </c>
      <c r="K376" s="27"/>
      <c r="L376" s="21">
        <f>SUM(L374:L375)</f>
        <v>0</v>
      </c>
    </row>
    <row r="377" spans="1:12" ht="15" hidden="1" x14ac:dyDescent="0.25">
      <c r="A377" s="25"/>
      <c r="B377" s="16"/>
      <c r="C377" s="11"/>
      <c r="D377" s="12"/>
      <c r="E377" s="50"/>
      <c r="F377" s="51"/>
      <c r="G377" s="51"/>
      <c r="H377" s="51"/>
      <c r="I377" s="51"/>
      <c r="J377" s="51"/>
      <c r="K377" s="52"/>
      <c r="L377" s="51"/>
    </row>
    <row r="378" spans="1:12" ht="15" hidden="1" x14ac:dyDescent="0.25">
      <c r="A378" s="25"/>
      <c r="B378" s="16"/>
      <c r="C378" s="11"/>
      <c r="D378" s="12"/>
      <c r="E378" s="50"/>
      <c r="F378" s="51"/>
      <c r="G378" s="51"/>
      <c r="H378" s="51"/>
      <c r="I378" s="51"/>
      <c r="J378" s="51"/>
      <c r="K378" s="52"/>
      <c r="L378" s="51"/>
    </row>
    <row r="379" spans="1:12" ht="15" hidden="1" x14ac:dyDescent="0.25">
      <c r="A379" s="25"/>
      <c r="B379" s="16"/>
      <c r="C379" s="11"/>
      <c r="D379" s="12"/>
      <c r="E379" s="50"/>
      <c r="F379" s="51"/>
      <c r="G379" s="51"/>
      <c r="H379" s="51"/>
      <c r="I379" s="51"/>
      <c r="J379" s="51"/>
      <c r="K379" s="52"/>
      <c r="L379" s="51"/>
    </row>
    <row r="380" spans="1:12" ht="15" hidden="1" x14ac:dyDescent="0.25">
      <c r="A380" s="2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 hidden="1" x14ac:dyDescent="0.25">
      <c r="A381" s="2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 hidden="1" x14ac:dyDescent="0.25">
      <c r="A382" s="26"/>
      <c r="B382" s="18"/>
      <c r="C382" s="8"/>
      <c r="D382" s="20" t="s">
        <v>36</v>
      </c>
      <c r="E382" s="9"/>
      <c r="F382" s="21">
        <f>SUM(F377:F381)</f>
        <v>0</v>
      </c>
      <c r="G382" s="21">
        <f>SUM(G377:G381)</f>
        <v>0</v>
      </c>
      <c r="H382" s="21">
        <f>SUM(H377:H381)</f>
        <v>0</v>
      </c>
      <c r="I382" s="21">
        <f>SUM(I377:I381)</f>
        <v>0</v>
      </c>
      <c r="J382" s="21">
        <f>SUM(J377:J381)</f>
        <v>0</v>
      </c>
      <c r="K382" s="27"/>
      <c r="L382" s="21">
        <f>SUM(L377:L381)</f>
        <v>0</v>
      </c>
    </row>
    <row r="383" spans="1:12" ht="15.75" customHeight="1" thickBot="1" x14ac:dyDescent="0.25">
      <c r="A383" s="31">
        <f>A348</f>
        <v>2</v>
      </c>
      <c r="B383" s="32">
        <f>B348</f>
        <v>4</v>
      </c>
      <c r="C383" s="67" t="s">
        <v>4</v>
      </c>
      <c r="D383" s="68"/>
      <c r="E383" s="33"/>
      <c r="F383" s="34">
        <f>F355+F358+F368+F373+F376+F382</f>
        <v>1785</v>
      </c>
      <c r="G383" s="34">
        <f>G355+G358+G368+G373+G376+G382</f>
        <v>55.9</v>
      </c>
      <c r="H383" s="34">
        <f>H355+H358+H368+H373+H376+H382</f>
        <v>57.400000000000006</v>
      </c>
      <c r="I383" s="34">
        <f>I355+I358+I368+I373+I376+I382</f>
        <v>219.53</v>
      </c>
      <c r="J383" s="34">
        <f>J355+J358+J368+J373+J376+J382</f>
        <v>1639.72</v>
      </c>
      <c r="K383" s="35"/>
      <c r="L383" s="34">
        <f>L355+L358+L368+L373+L376+L382</f>
        <v>231.33999999999997</v>
      </c>
    </row>
    <row r="384" spans="1:12" ht="15" x14ac:dyDescent="0.25">
      <c r="A384" s="22">
        <v>2</v>
      </c>
      <c r="B384" s="23">
        <v>5</v>
      </c>
      <c r="C384" s="24" t="s">
        <v>20</v>
      </c>
      <c r="D384" s="5" t="s">
        <v>21</v>
      </c>
      <c r="E384" s="63" t="s">
        <v>134</v>
      </c>
      <c r="F384" s="48">
        <v>100</v>
      </c>
      <c r="G384" s="48">
        <v>12</v>
      </c>
      <c r="H384" s="48">
        <v>8.8000000000000007</v>
      </c>
      <c r="I384" s="48">
        <v>2.8</v>
      </c>
      <c r="J384" s="48">
        <v>139</v>
      </c>
      <c r="K384" s="49">
        <v>92</v>
      </c>
      <c r="L384" s="48">
        <v>78.599999999999994</v>
      </c>
    </row>
    <row r="385" spans="1:12" ht="15" x14ac:dyDescent="0.25">
      <c r="A385" s="25"/>
      <c r="B385" s="16"/>
      <c r="C385" s="11"/>
      <c r="D385" s="6" t="s">
        <v>30</v>
      </c>
      <c r="E385" s="50" t="s">
        <v>46</v>
      </c>
      <c r="F385" s="51">
        <v>150</v>
      </c>
      <c r="G385" s="51">
        <v>3.6</v>
      </c>
      <c r="H385" s="51">
        <v>3.9</v>
      </c>
      <c r="I385" s="51">
        <v>36.799999999999997</v>
      </c>
      <c r="J385" s="51">
        <v>200</v>
      </c>
      <c r="K385" s="52">
        <v>187</v>
      </c>
      <c r="L385" s="51">
        <v>12.5</v>
      </c>
    </row>
    <row r="386" spans="1:12" ht="15" x14ac:dyDescent="0.25">
      <c r="A386" s="25"/>
      <c r="B386" s="16"/>
      <c r="C386" s="11"/>
      <c r="D386" s="7" t="s">
        <v>22</v>
      </c>
      <c r="E386" s="50" t="s">
        <v>71</v>
      </c>
      <c r="F386" s="51">
        <v>200</v>
      </c>
      <c r="G386" s="51">
        <v>2.9</v>
      </c>
      <c r="H386" s="51">
        <v>2.8</v>
      </c>
      <c r="I386" s="51">
        <v>14.9</v>
      </c>
      <c r="J386" s="51">
        <v>94</v>
      </c>
      <c r="K386" s="52">
        <v>304</v>
      </c>
      <c r="L386" s="51">
        <v>16.3</v>
      </c>
    </row>
    <row r="387" spans="1:12" ht="15" x14ac:dyDescent="0.25">
      <c r="A387" s="25"/>
      <c r="B387" s="16"/>
      <c r="C387" s="11"/>
      <c r="D387" s="7" t="s">
        <v>23</v>
      </c>
      <c r="E387" s="50" t="s">
        <v>72</v>
      </c>
      <c r="F387" s="51">
        <v>65</v>
      </c>
      <c r="G387" s="51">
        <v>6.15</v>
      </c>
      <c r="H387" s="51">
        <v>6.9</v>
      </c>
      <c r="I387" s="51">
        <v>25.25</v>
      </c>
      <c r="J387" s="51">
        <v>186.36</v>
      </c>
      <c r="K387" s="52">
        <v>2</v>
      </c>
      <c r="L387" s="51">
        <v>14.3</v>
      </c>
    </row>
    <row r="388" spans="1:12" ht="15" x14ac:dyDescent="0.25">
      <c r="A388" s="25"/>
      <c r="B388" s="16"/>
      <c r="C388" s="11"/>
      <c r="D388" s="7" t="s">
        <v>24</v>
      </c>
      <c r="E388" s="50" t="s">
        <v>54</v>
      </c>
      <c r="F388" s="51">
        <v>125</v>
      </c>
      <c r="G388" s="51">
        <v>0.36</v>
      </c>
      <c r="H388" s="51">
        <v>0.14000000000000001</v>
      </c>
      <c r="I388" s="51">
        <v>15.23</v>
      </c>
      <c r="J388" s="51">
        <v>57</v>
      </c>
      <c r="K388" s="52"/>
      <c r="L388" s="51">
        <v>21</v>
      </c>
    </row>
    <row r="389" spans="1:12" ht="15" x14ac:dyDescent="0.25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5" hidden="1" x14ac:dyDescent="0.2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 x14ac:dyDescent="0.25">
      <c r="A391" s="26"/>
      <c r="B391" s="18"/>
      <c r="C391" s="8"/>
      <c r="D391" s="19" t="s">
        <v>36</v>
      </c>
      <c r="E391" s="9"/>
      <c r="F391" s="21">
        <f>SUM(F384:F390)</f>
        <v>640</v>
      </c>
      <c r="G391" s="21">
        <f t="shared" ref="G391" si="100">SUM(G384:G390)</f>
        <v>25.009999999999998</v>
      </c>
      <c r="H391" s="21">
        <f t="shared" ref="H391" si="101">SUM(H384:H390)</f>
        <v>22.54</v>
      </c>
      <c r="I391" s="21">
        <f t="shared" ref="I391" si="102">SUM(I384:I390)</f>
        <v>94.98</v>
      </c>
      <c r="J391" s="21">
        <f t="shared" ref="J391" si="103">SUM(J384:J390)</f>
        <v>676.36</v>
      </c>
      <c r="K391" s="27"/>
      <c r="L391" s="21">
        <f>SUM(L384:L390)</f>
        <v>142.69999999999999</v>
      </c>
    </row>
    <row r="392" spans="1:12" ht="15" x14ac:dyDescent="0.25">
      <c r="A392" s="25"/>
      <c r="B392" s="16"/>
      <c r="C392" s="11"/>
      <c r="D392" s="6"/>
      <c r="E392" s="50"/>
      <c r="F392" s="51"/>
      <c r="G392" s="51"/>
      <c r="H392" s="51"/>
      <c r="I392" s="51"/>
      <c r="J392" s="51"/>
      <c r="K392" s="52"/>
      <c r="L392" s="51"/>
    </row>
    <row r="393" spans="1:12" ht="0.75" customHeight="1" x14ac:dyDescent="0.2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 hidden="1" x14ac:dyDescent="0.25">
      <c r="A394" s="26"/>
      <c r="B394" s="18"/>
      <c r="C394" s="8"/>
      <c r="D394" s="19" t="s">
        <v>36</v>
      </c>
      <c r="E394" s="9"/>
      <c r="F394" s="21">
        <f>SUM(F392:F393)</f>
        <v>0</v>
      </c>
      <c r="G394" s="21">
        <f>SUM(G392:G393)</f>
        <v>0</v>
      </c>
      <c r="H394" s="21">
        <f>SUM(H392:H393)</f>
        <v>0</v>
      </c>
      <c r="I394" s="21">
        <f>SUM(I392:I393)</f>
        <v>0</v>
      </c>
      <c r="J394" s="21">
        <f>SUM(J392:J393)</f>
        <v>0</v>
      </c>
      <c r="K394" s="27"/>
      <c r="L394" s="21">
        <f>SUM(L392:L393)</f>
        <v>0</v>
      </c>
    </row>
    <row r="395" spans="1:12" ht="15" x14ac:dyDescent="0.25">
      <c r="A395" s="28">
        <f>A384</f>
        <v>2</v>
      </c>
      <c r="B395" s="14">
        <f>B384</f>
        <v>5</v>
      </c>
      <c r="C395" s="10" t="s">
        <v>26</v>
      </c>
      <c r="D395" s="7" t="s">
        <v>27</v>
      </c>
      <c r="E395" s="50" t="s">
        <v>93</v>
      </c>
      <c r="F395" s="51">
        <v>80</v>
      </c>
      <c r="G395" s="51">
        <v>1.9</v>
      </c>
      <c r="H395" s="51">
        <v>5.7</v>
      </c>
      <c r="I395" s="51">
        <v>6.9</v>
      </c>
      <c r="J395" s="51">
        <v>86</v>
      </c>
      <c r="K395" s="52">
        <v>7</v>
      </c>
      <c r="L395" s="51">
        <v>6.4</v>
      </c>
    </row>
    <row r="396" spans="1:12" ht="15" x14ac:dyDescent="0.25">
      <c r="A396" s="25"/>
      <c r="B396" s="16"/>
      <c r="C396" s="11"/>
      <c r="D396" s="7" t="s">
        <v>28</v>
      </c>
      <c r="E396" s="50" t="s">
        <v>94</v>
      </c>
      <c r="F396" s="51">
        <v>200</v>
      </c>
      <c r="G396" s="51">
        <v>1.7</v>
      </c>
      <c r="H396" s="51">
        <v>4.2</v>
      </c>
      <c r="I396" s="51">
        <v>12.3</v>
      </c>
      <c r="J396" s="51">
        <v>96</v>
      </c>
      <c r="K396" s="52">
        <v>56</v>
      </c>
      <c r="L396" s="51">
        <v>22.7</v>
      </c>
    </row>
    <row r="397" spans="1:12" ht="15" x14ac:dyDescent="0.25">
      <c r="A397" s="25"/>
      <c r="B397" s="16"/>
      <c r="C397" s="11"/>
      <c r="D397" s="7" t="s">
        <v>29</v>
      </c>
      <c r="E397" s="50" t="s">
        <v>95</v>
      </c>
      <c r="F397" s="51">
        <v>80</v>
      </c>
      <c r="G397" s="51">
        <v>20</v>
      </c>
      <c r="H397" s="51">
        <v>16.8</v>
      </c>
      <c r="I397" s="51">
        <v>0.3</v>
      </c>
      <c r="J397" s="51">
        <v>232</v>
      </c>
      <c r="K397" s="52">
        <v>132</v>
      </c>
      <c r="L397" s="51">
        <v>53.4</v>
      </c>
    </row>
    <row r="398" spans="1:12" ht="15" x14ac:dyDescent="0.25">
      <c r="A398" s="25"/>
      <c r="B398" s="16"/>
      <c r="C398" s="11"/>
      <c r="D398" s="7" t="s">
        <v>30</v>
      </c>
      <c r="E398" s="50" t="s">
        <v>51</v>
      </c>
      <c r="F398" s="51">
        <v>150</v>
      </c>
      <c r="G398" s="51">
        <v>2.9</v>
      </c>
      <c r="H398" s="51">
        <v>8.1</v>
      </c>
      <c r="I398" s="51">
        <v>20</v>
      </c>
      <c r="J398" s="51">
        <v>181</v>
      </c>
      <c r="K398" s="52">
        <v>159</v>
      </c>
      <c r="L398" s="51">
        <v>15.5</v>
      </c>
    </row>
    <row r="399" spans="1:12" ht="15" x14ac:dyDescent="0.25">
      <c r="A399" s="25"/>
      <c r="B399" s="16"/>
      <c r="C399" s="11"/>
      <c r="D399" s="7" t="s">
        <v>31</v>
      </c>
      <c r="E399" s="62" t="s">
        <v>76</v>
      </c>
      <c r="F399" s="51">
        <v>180</v>
      </c>
      <c r="G399" s="51">
        <v>0.45</v>
      </c>
      <c r="H399" s="51">
        <v>0.09</v>
      </c>
      <c r="I399" s="51">
        <v>28.08</v>
      </c>
      <c r="J399" s="51">
        <v>108.9</v>
      </c>
      <c r="K399" s="52">
        <v>311</v>
      </c>
      <c r="L399" s="51">
        <v>2.5</v>
      </c>
    </row>
    <row r="400" spans="1:12" ht="15" x14ac:dyDescent="0.25">
      <c r="A400" s="25"/>
      <c r="B400" s="16"/>
      <c r="C400" s="11"/>
      <c r="D400" s="7" t="s">
        <v>32</v>
      </c>
      <c r="E400" s="50"/>
      <c r="F400" s="51"/>
      <c r="G400" s="51"/>
      <c r="H400" s="51"/>
      <c r="I400" s="51"/>
      <c r="J400" s="51"/>
      <c r="K400" s="52"/>
      <c r="L400" s="51"/>
    </row>
    <row r="401" spans="1:12" ht="15" x14ac:dyDescent="0.25">
      <c r="A401" s="25"/>
      <c r="B401" s="16"/>
      <c r="C401" s="11"/>
      <c r="D401" s="7" t="s">
        <v>33</v>
      </c>
      <c r="E401" s="50" t="s">
        <v>90</v>
      </c>
      <c r="F401" s="51">
        <v>80</v>
      </c>
      <c r="G401" s="51">
        <v>6.8</v>
      </c>
      <c r="H401" s="51">
        <v>2.64</v>
      </c>
      <c r="I401" s="51">
        <v>34</v>
      </c>
      <c r="J401" s="51">
        <v>207.2</v>
      </c>
      <c r="K401" s="52"/>
      <c r="L401" s="51">
        <v>7.64</v>
      </c>
    </row>
    <row r="402" spans="1:12" ht="15" x14ac:dyDescent="0.25">
      <c r="A402" s="25"/>
      <c r="B402" s="16"/>
      <c r="C402" s="11"/>
      <c r="D402" s="6"/>
      <c r="E402" s="50"/>
      <c r="F402" s="51"/>
      <c r="G402" s="51"/>
      <c r="H402" s="51"/>
      <c r="I402" s="51"/>
      <c r="J402" s="51"/>
      <c r="K402" s="52"/>
      <c r="L402" s="51"/>
    </row>
    <row r="403" spans="1:12" ht="15" hidden="1" x14ac:dyDescent="0.2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5" x14ac:dyDescent="0.25">
      <c r="A404" s="26"/>
      <c r="B404" s="18"/>
      <c r="C404" s="8"/>
      <c r="D404" s="19" t="s">
        <v>36</v>
      </c>
      <c r="E404" s="9"/>
      <c r="F404" s="21">
        <f>SUM(F395:F403)</f>
        <v>770</v>
      </c>
      <c r="G404" s="21">
        <f t="shared" ref="G404" si="104">SUM(G395:G403)</f>
        <v>33.75</v>
      </c>
      <c r="H404" s="21">
        <f t="shared" ref="H404" si="105">SUM(H395:H403)</f>
        <v>37.530000000000008</v>
      </c>
      <c r="I404" s="21">
        <f t="shared" ref="I404" si="106">SUM(I395:I403)</f>
        <v>101.58</v>
      </c>
      <c r="J404" s="21">
        <f t="shared" ref="J404" si="107">SUM(J395:J403)</f>
        <v>911.09999999999991</v>
      </c>
      <c r="K404" s="27"/>
      <c r="L404" s="21">
        <f>SUM(L395:L403)</f>
        <v>108.14</v>
      </c>
    </row>
    <row r="405" spans="1:12" ht="15" x14ac:dyDescent="0.25">
      <c r="A405" s="28">
        <f>A384</f>
        <v>2</v>
      </c>
      <c r="B405" s="14">
        <f>B384</f>
        <v>5</v>
      </c>
      <c r="C405" s="10" t="s">
        <v>34</v>
      </c>
      <c r="D405" s="12" t="s">
        <v>35</v>
      </c>
      <c r="E405" s="50" t="s">
        <v>58</v>
      </c>
      <c r="F405" s="51">
        <v>25</v>
      </c>
      <c r="G405" s="51">
        <v>1.73</v>
      </c>
      <c r="H405" s="51">
        <v>2.2599999999999998</v>
      </c>
      <c r="I405" s="51">
        <v>13.94</v>
      </c>
      <c r="J405" s="51">
        <v>82.9</v>
      </c>
      <c r="K405" s="52"/>
      <c r="L405" s="51">
        <v>3.2</v>
      </c>
    </row>
    <row r="406" spans="1:12" ht="15" x14ac:dyDescent="0.25">
      <c r="A406" s="25"/>
      <c r="B406" s="16"/>
      <c r="C406" s="11"/>
      <c r="D406" s="12" t="s">
        <v>31</v>
      </c>
      <c r="E406" s="50" t="s">
        <v>45</v>
      </c>
      <c r="F406" s="51">
        <v>200</v>
      </c>
      <c r="G406" s="51">
        <v>0.2</v>
      </c>
      <c r="H406" s="51">
        <v>0.26</v>
      </c>
      <c r="I406" s="51">
        <v>22.6</v>
      </c>
      <c r="J406" s="51">
        <v>90</v>
      </c>
      <c r="K406" s="52"/>
      <c r="L406" s="51">
        <v>9.1999999999999993</v>
      </c>
    </row>
    <row r="407" spans="1:12" ht="15" x14ac:dyDescent="0.25">
      <c r="A407" s="25"/>
      <c r="B407" s="16"/>
      <c r="C407" s="11"/>
      <c r="D407" s="6" t="s">
        <v>24</v>
      </c>
      <c r="E407" s="50" t="s">
        <v>53</v>
      </c>
      <c r="F407" s="51">
        <v>75</v>
      </c>
      <c r="G407" s="51">
        <v>0.3</v>
      </c>
      <c r="H407" s="51">
        <v>0.3</v>
      </c>
      <c r="I407" s="51">
        <v>7.32</v>
      </c>
      <c r="J407" s="51">
        <v>33.78</v>
      </c>
      <c r="K407" s="52"/>
      <c r="L407" s="51">
        <v>8</v>
      </c>
    </row>
    <row r="408" spans="1:12" ht="15" x14ac:dyDescent="0.2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5" x14ac:dyDescent="0.25">
      <c r="A409" s="26"/>
      <c r="B409" s="18"/>
      <c r="C409" s="8"/>
      <c r="D409" s="19" t="s">
        <v>36</v>
      </c>
      <c r="E409" s="9"/>
      <c r="F409" s="21">
        <f>SUM(F405:F408)</f>
        <v>300</v>
      </c>
      <c r="G409" s="21">
        <f t="shared" ref="G409" si="108">SUM(G405:G408)</f>
        <v>2.23</v>
      </c>
      <c r="H409" s="21">
        <f t="shared" ref="H409" si="109">SUM(H405:H408)</f>
        <v>2.8199999999999994</v>
      </c>
      <c r="I409" s="21">
        <f t="shared" ref="I409" si="110">SUM(I405:I408)</f>
        <v>43.86</v>
      </c>
      <c r="J409" s="21">
        <f t="shared" ref="J409" si="111">SUM(J405:J408)</f>
        <v>206.68</v>
      </c>
      <c r="K409" s="27"/>
      <c r="L409" s="21">
        <f>SUM(L405:L408)</f>
        <v>20.399999999999999</v>
      </c>
    </row>
    <row r="410" spans="1:12" ht="15" x14ac:dyDescent="0.25">
      <c r="A410" s="25"/>
      <c r="B410" s="16"/>
      <c r="C410" s="11"/>
      <c r="D410" s="6"/>
      <c r="E410" s="50"/>
      <c r="F410" s="51"/>
      <c r="G410" s="51"/>
      <c r="H410" s="51"/>
      <c r="I410" s="51"/>
      <c r="J410" s="51"/>
      <c r="K410" s="52"/>
      <c r="L410" s="51"/>
    </row>
    <row r="411" spans="1:12" ht="15" hidden="1" x14ac:dyDescent="0.25">
      <c r="A411" s="25"/>
      <c r="B411" s="16"/>
      <c r="C411" s="11"/>
      <c r="D411" s="6"/>
      <c r="E411" s="50"/>
      <c r="F411" s="51"/>
      <c r="G411" s="51"/>
      <c r="H411" s="51"/>
      <c r="I411" s="51"/>
      <c r="J411" s="51"/>
      <c r="K411" s="52"/>
      <c r="L411" s="51"/>
    </row>
    <row r="412" spans="1:12" ht="15" hidden="1" x14ac:dyDescent="0.25">
      <c r="A412" s="26"/>
      <c r="B412" s="18"/>
      <c r="C412" s="8"/>
      <c r="D412" s="19" t="s">
        <v>36</v>
      </c>
      <c r="E412" s="9"/>
      <c r="F412" s="21">
        <f>SUM(F410:F411)</f>
        <v>0</v>
      </c>
      <c r="G412" s="21">
        <f>SUM(G410:G411)</f>
        <v>0</v>
      </c>
      <c r="H412" s="21">
        <f>SUM(H410:H411)</f>
        <v>0</v>
      </c>
      <c r="I412" s="21">
        <f>SUM(I410:I411)</f>
        <v>0</v>
      </c>
      <c r="J412" s="21">
        <f>SUM(J410:J411)</f>
        <v>0</v>
      </c>
      <c r="K412" s="27"/>
      <c r="L412" s="21">
        <f>SUM(L410:L411)</f>
        <v>0</v>
      </c>
    </row>
    <row r="413" spans="1:12" ht="15" hidden="1" x14ac:dyDescent="0.25">
      <c r="A413" s="28">
        <f>A384</f>
        <v>2</v>
      </c>
      <c r="B413" s="14">
        <f>B384</f>
        <v>5</v>
      </c>
      <c r="C413" s="10"/>
      <c r="D413" s="12"/>
      <c r="E413" s="50"/>
      <c r="F413" s="51"/>
      <c r="G413" s="51"/>
      <c r="H413" s="51"/>
      <c r="I413" s="51"/>
      <c r="J413" s="51"/>
      <c r="K413" s="52"/>
      <c r="L413" s="51"/>
    </row>
    <row r="414" spans="1:12" ht="15" hidden="1" x14ac:dyDescent="0.25">
      <c r="A414" s="25"/>
      <c r="B414" s="16"/>
      <c r="C414" s="11"/>
      <c r="D414" s="12"/>
      <c r="E414" s="50"/>
      <c r="F414" s="51"/>
      <c r="G414" s="51"/>
      <c r="H414" s="51"/>
      <c r="I414" s="51"/>
      <c r="J414" s="51"/>
      <c r="K414" s="52"/>
      <c r="L414" s="51"/>
    </row>
    <row r="415" spans="1:12" ht="15" hidden="1" x14ac:dyDescent="0.25">
      <c r="A415" s="25"/>
      <c r="B415" s="16"/>
      <c r="C415" s="11"/>
      <c r="D415" s="12"/>
      <c r="E415" s="50"/>
      <c r="F415" s="51"/>
      <c r="G415" s="51"/>
      <c r="H415" s="51"/>
      <c r="I415" s="51"/>
      <c r="J415" s="51"/>
      <c r="K415" s="52"/>
      <c r="L415" s="51"/>
    </row>
    <row r="416" spans="1:12" ht="15" hidden="1" x14ac:dyDescent="0.2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 hidden="1" x14ac:dyDescent="0.25">
      <c r="A417" s="25"/>
      <c r="B417" s="16"/>
      <c r="C417" s="11"/>
      <c r="D417" s="6"/>
      <c r="E417" s="50"/>
      <c r="F417" s="51"/>
      <c r="G417" s="51"/>
      <c r="H417" s="51"/>
      <c r="I417" s="51"/>
      <c r="J417" s="51"/>
      <c r="K417" s="52"/>
      <c r="L417" s="51"/>
    </row>
    <row r="418" spans="1:12" ht="15" hidden="1" x14ac:dyDescent="0.25">
      <c r="A418" s="26"/>
      <c r="B418" s="18"/>
      <c r="C418" s="8"/>
      <c r="D418" s="20" t="s">
        <v>36</v>
      </c>
      <c r="E418" s="9"/>
      <c r="F418" s="21">
        <f>SUM(F413:F417)</f>
        <v>0</v>
      </c>
      <c r="G418" s="21">
        <f>SUM(G413:G417)</f>
        <v>0</v>
      </c>
      <c r="H418" s="21">
        <f>SUM(H413:H417)</f>
        <v>0</v>
      </c>
      <c r="I418" s="21">
        <f>SUM(I413:I417)</f>
        <v>0</v>
      </c>
      <c r="J418" s="21">
        <f>SUM(J413:J417)</f>
        <v>0</v>
      </c>
      <c r="K418" s="27"/>
      <c r="L418" s="21">
        <f>SUM(L413:L417)</f>
        <v>0</v>
      </c>
    </row>
    <row r="419" spans="1:12" ht="15.75" customHeight="1" thickBot="1" x14ac:dyDescent="0.25">
      <c r="A419" s="31">
        <f>A384</f>
        <v>2</v>
      </c>
      <c r="B419" s="32">
        <f>B384</f>
        <v>5</v>
      </c>
      <c r="C419" s="67" t="s">
        <v>4</v>
      </c>
      <c r="D419" s="68"/>
      <c r="E419" s="33"/>
      <c r="F419" s="34">
        <f>F391+F394+F404+F409+F412+F418</f>
        <v>1710</v>
      </c>
      <c r="G419" s="34">
        <f>G391+G394+G404+G409+G412+G418</f>
        <v>60.989999999999995</v>
      </c>
      <c r="H419" s="34">
        <f>H391+H394+H404+H409+H412+H418</f>
        <v>62.890000000000008</v>
      </c>
      <c r="I419" s="34">
        <f>I391+I394+I404+I409+I412+I418</f>
        <v>240.42000000000002</v>
      </c>
      <c r="J419" s="34">
        <f>J391+J394+J404+J409+J412+J418</f>
        <v>1794.14</v>
      </c>
      <c r="K419" s="35"/>
      <c r="L419" s="34">
        <f>L391+L394+L404+L409+L412+L418</f>
        <v>271.23999999999995</v>
      </c>
    </row>
    <row r="420" spans="1:12" ht="15" x14ac:dyDescent="0.25">
      <c r="A420" s="22">
        <v>2</v>
      </c>
      <c r="B420" s="23">
        <v>6</v>
      </c>
      <c r="C420" s="24" t="s">
        <v>20</v>
      </c>
      <c r="D420" s="5" t="s">
        <v>21</v>
      </c>
      <c r="E420" s="47" t="s">
        <v>96</v>
      </c>
      <c r="F420" s="48">
        <v>200</v>
      </c>
      <c r="G420" s="48">
        <v>4.4000000000000004</v>
      </c>
      <c r="H420" s="48">
        <v>4.2</v>
      </c>
      <c r="I420" s="48">
        <v>16</v>
      </c>
      <c r="J420" s="48">
        <v>118</v>
      </c>
      <c r="K420" s="49">
        <v>78</v>
      </c>
      <c r="L420" s="48">
        <v>13.2</v>
      </c>
    </row>
    <row r="421" spans="1:12" ht="15" x14ac:dyDescent="0.25">
      <c r="A421" s="25"/>
      <c r="B421" s="16"/>
      <c r="C421" s="11"/>
      <c r="D421" s="6"/>
      <c r="E421" s="50" t="s">
        <v>79</v>
      </c>
      <c r="F421" s="51">
        <v>40</v>
      </c>
      <c r="G421" s="51">
        <v>5.3</v>
      </c>
      <c r="H421" s="51">
        <v>4.5999999999999996</v>
      </c>
      <c r="I421" s="51">
        <v>0.28000000000000003</v>
      </c>
      <c r="J421" s="51">
        <v>62.8</v>
      </c>
      <c r="K421" s="52"/>
      <c r="L421" s="51">
        <v>9.5</v>
      </c>
    </row>
    <row r="422" spans="1:12" ht="15" x14ac:dyDescent="0.25">
      <c r="A422" s="25"/>
      <c r="B422" s="16"/>
      <c r="C422" s="11"/>
      <c r="D422" s="7" t="s">
        <v>22</v>
      </c>
      <c r="E422" s="50" t="s">
        <v>47</v>
      </c>
      <c r="F422" s="51">
        <v>200</v>
      </c>
      <c r="G422" s="51">
        <v>0.1</v>
      </c>
      <c r="H422" s="51">
        <v>0</v>
      </c>
      <c r="I422" s="51">
        <v>9.1</v>
      </c>
      <c r="J422" s="51">
        <v>35</v>
      </c>
      <c r="K422" s="52">
        <v>300</v>
      </c>
      <c r="L422" s="51">
        <v>2</v>
      </c>
    </row>
    <row r="423" spans="1:12" ht="15" x14ac:dyDescent="0.25">
      <c r="A423" s="25"/>
      <c r="B423" s="16"/>
      <c r="C423" s="11"/>
      <c r="D423" s="7" t="s">
        <v>23</v>
      </c>
      <c r="E423" s="50" t="s">
        <v>72</v>
      </c>
      <c r="F423" s="51">
        <v>65</v>
      </c>
      <c r="G423" s="51">
        <v>6.15</v>
      </c>
      <c r="H423" s="51">
        <v>6.9</v>
      </c>
      <c r="I423" s="51">
        <v>25.25</v>
      </c>
      <c r="J423" s="51">
        <v>186.36</v>
      </c>
      <c r="K423" s="52">
        <v>2</v>
      </c>
      <c r="L423" s="51">
        <v>14</v>
      </c>
    </row>
    <row r="424" spans="1:12" ht="15" x14ac:dyDescent="0.25">
      <c r="A424" s="25"/>
      <c r="B424" s="16"/>
      <c r="C424" s="11"/>
      <c r="D424" s="7" t="s">
        <v>24</v>
      </c>
      <c r="E424" s="50"/>
      <c r="F424" s="51"/>
      <c r="G424" s="51"/>
      <c r="H424" s="51"/>
      <c r="I424" s="51"/>
      <c r="J424" s="51"/>
      <c r="K424" s="52"/>
      <c r="L424" s="51"/>
    </row>
    <row r="425" spans="1:12" ht="15" x14ac:dyDescent="0.25">
      <c r="A425" s="25"/>
      <c r="B425" s="16"/>
      <c r="C425" s="11"/>
      <c r="D425" s="6"/>
      <c r="E425" s="50"/>
      <c r="F425" s="51"/>
      <c r="G425" s="51"/>
      <c r="H425" s="51"/>
      <c r="I425" s="51"/>
      <c r="J425" s="51"/>
      <c r="K425" s="52"/>
      <c r="L425" s="51"/>
    </row>
    <row r="426" spans="1:12" ht="15" hidden="1" x14ac:dyDescent="0.25">
      <c r="A426" s="25"/>
      <c r="B426" s="16"/>
      <c r="C426" s="11"/>
      <c r="D426" s="6"/>
      <c r="E426" s="50"/>
      <c r="F426" s="51"/>
      <c r="G426" s="51"/>
      <c r="H426" s="51"/>
      <c r="I426" s="51"/>
      <c r="J426" s="51"/>
      <c r="K426" s="52"/>
      <c r="L426" s="51"/>
    </row>
    <row r="427" spans="1:12" ht="15" x14ac:dyDescent="0.25">
      <c r="A427" s="26"/>
      <c r="B427" s="18"/>
      <c r="C427" s="8"/>
      <c r="D427" s="19" t="s">
        <v>36</v>
      </c>
      <c r="E427" s="9"/>
      <c r="F427" s="21">
        <f>SUM(F420:F426)</f>
        <v>505</v>
      </c>
      <c r="G427" s="21">
        <f t="shared" ref="G427" si="112">SUM(G420:G426)</f>
        <v>15.95</v>
      </c>
      <c r="H427" s="21">
        <f t="shared" ref="H427" si="113">SUM(H420:H426)</f>
        <v>15.700000000000001</v>
      </c>
      <c r="I427" s="21">
        <f t="shared" ref="I427" si="114">SUM(I420:I426)</f>
        <v>50.63</v>
      </c>
      <c r="J427" s="21">
        <f t="shared" ref="J427" si="115">SUM(J420:J426)</f>
        <v>402.16</v>
      </c>
      <c r="K427" s="27"/>
      <c r="L427" s="21">
        <f>SUM(L420:L426)</f>
        <v>38.700000000000003</v>
      </c>
    </row>
    <row r="428" spans="1:12" ht="15" x14ac:dyDescent="0.25">
      <c r="A428" s="28">
        <f>A420</f>
        <v>2</v>
      </c>
      <c r="B428" s="14">
        <f>B420</f>
        <v>6</v>
      </c>
      <c r="C428" s="10" t="s">
        <v>25</v>
      </c>
      <c r="D428" s="12" t="s">
        <v>24</v>
      </c>
      <c r="E428" s="50" t="s">
        <v>54</v>
      </c>
      <c r="F428" s="51">
        <v>125</v>
      </c>
      <c r="G428" s="51">
        <v>0.36</v>
      </c>
      <c r="H428" s="51">
        <v>0.14000000000000001</v>
      </c>
      <c r="I428" s="51">
        <v>15.23</v>
      </c>
      <c r="J428" s="51">
        <v>57</v>
      </c>
      <c r="K428" s="52"/>
      <c r="L428" s="51">
        <v>12</v>
      </c>
    </row>
    <row r="429" spans="1:12" ht="15" x14ac:dyDescent="0.25">
      <c r="A429" s="25"/>
      <c r="B429" s="16"/>
      <c r="C429" s="11"/>
      <c r="D429" s="6"/>
      <c r="E429" s="50"/>
      <c r="F429" s="51"/>
      <c r="G429" s="51"/>
      <c r="H429" s="51"/>
      <c r="I429" s="51"/>
      <c r="J429" s="51"/>
      <c r="K429" s="52"/>
      <c r="L429" s="51"/>
    </row>
    <row r="430" spans="1:12" ht="15" hidden="1" x14ac:dyDescent="0.25">
      <c r="A430" s="25"/>
      <c r="B430" s="16"/>
      <c r="C430" s="11"/>
      <c r="D430" s="6"/>
      <c r="E430" s="50"/>
      <c r="F430" s="51"/>
      <c r="G430" s="51"/>
      <c r="H430" s="51"/>
      <c r="I430" s="51"/>
      <c r="J430" s="51"/>
      <c r="K430" s="52"/>
      <c r="L430" s="51"/>
    </row>
    <row r="431" spans="1:12" ht="15" x14ac:dyDescent="0.25">
      <c r="A431" s="26"/>
      <c r="B431" s="18"/>
      <c r="C431" s="8"/>
      <c r="D431" s="19" t="s">
        <v>36</v>
      </c>
      <c r="E431" s="9"/>
      <c r="F431" s="21">
        <f>SUM(F428:F430)</f>
        <v>125</v>
      </c>
      <c r="G431" s="21">
        <f t="shared" ref="G431" si="116">SUM(G428:G430)</f>
        <v>0.36</v>
      </c>
      <c r="H431" s="21">
        <f t="shared" ref="H431" si="117">SUM(H428:H430)</f>
        <v>0.14000000000000001</v>
      </c>
      <c r="I431" s="21">
        <f t="shared" ref="I431" si="118">SUM(I428:I430)</f>
        <v>15.23</v>
      </c>
      <c r="J431" s="21">
        <f t="shared" ref="J431" si="119">SUM(J428:J430)</f>
        <v>57</v>
      </c>
      <c r="K431" s="27"/>
      <c r="L431" s="21">
        <f>SUM(L428:L430)</f>
        <v>12</v>
      </c>
    </row>
    <row r="432" spans="1:12" ht="15" x14ac:dyDescent="0.25">
      <c r="A432" s="28">
        <f>A420</f>
        <v>2</v>
      </c>
      <c r="B432" s="14">
        <f>B420</f>
        <v>6</v>
      </c>
      <c r="C432" s="10" t="s">
        <v>26</v>
      </c>
      <c r="D432" s="7" t="s">
        <v>27</v>
      </c>
      <c r="E432" s="50" t="s">
        <v>97</v>
      </c>
      <c r="F432" s="51">
        <v>80</v>
      </c>
      <c r="G432" s="51" t="s">
        <v>98</v>
      </c>
      <c r="H432" s="51">
        <v>3.6</v>
      </c>
      <c r="I432" s="51">
        <v>2.4</v>
      </c>
      <c r="J432" s="51">
        <v>44</v>
      </c>
      <c r="K432" s="52">
        <v>14</v>
      </c>
      <c r="L432" s="51">
        <v>29.5</v>
      </c>
    </row>
    <row r="433" spans="1:12" ht="15" x14ac:dyDescent="0.25">
      <c r="A433" s="25"/>
      <c r="B433" s="16"/>
      <c r="C433" s="11"/>
      <c r="D433" s="7" t="s">
        <v>28</v>
      </c>
      <c r="E433" s="50" t="s">
        <v>99</v>
      </c>
      <c r="F433" s="51">
        <v>200</v>
      </c>
      <c r="G433" s="51">
        <v>1.4</v>
      </c>
      <c r="H433" s="51">
        <v>4</v>
      </c>
      <c r="I433" s="51">
        <v>9.3000000000000007</v>
      </c>
      <c r="J433" s="51">
        <v>78</v>
      </c>
      <c r="K433" s="52">
        <v>58</v>
      </c>
      <c r="L433" s="51">
        <v>11</v>
      </c>
    </row>
    <row r="434" spans="1:12" ht="15" x14ac:dyDescent="0.25">
      <c r="A434" s="25"/>
      <c r="B434" s="16"/>
      <c r="C434" s="11"/>
      <c r="D434" s="7" t="s">
        <v>29</v>
      </c>
      <c r="E434" s="50" t="s">
        <v>100</v>
      </c>
      <c r="F434" s="51">
        <v>200</v>
      </c>
      <c r="G434" s="51">
        <v>20.9</v>
      </c>
      <c r="H434" s="51">
        <v>20.100000000000001</v>
      </c>
      <c r="I434" s="51">
        <v>30.5</v>
      </c>
      <c r="J434" s="51">
        <v>393</v>
      </c>
      <c r="K434" s="52">
        <v>119</v>
      </c>
      <c r="L434" s="51">
        <v>76.400000000000006</v>
      </c>
    </row>
    <row r="435" spans="1:12" ht="15" x14ac:dyDescent="0.25">
      <c r="A435" s="25"/>
      <c r="B435" s="16"/>
      <c r="C435" s="11"/>
      <c r="D435" s="7" t="s">
        <v>30</v>
      </c>
      <c r="E435" s="50"/>
      <c r="F435" s="51"/>
      <c r="G435" s="51"/>
      <c r="H435" s="51"/>
      <c r="I435" s="51"/>
      <c r="J435" s="51"/>
      <c r="K435" s="52"/>
      <c r="L435" s="51"/>
    </row>
    <row r="436" spans="1:12" ht="15" x14ac:dyDescent="0.25">
      <c r="A436" s="25"/>
      <c r="B436" s="16"/>
      <c r="C436" s="11"/>
      <c r="D436" s="7" t="s">
        <v>31</v>
      </c>
      <c r="E436" s="62" t="s">
        <v>76</v>
      </c>
      <c r="F436" s="51">
        <v>180</v>
      </c>
      <c r="G436" s="51">
        <v>0.45</v>
      </c>
      <c r="H436" s="51">
        <v>0.09</v>
      </c>
      <c r="I436" s="51">
        <v>28.08</v>
      </c>
      <c r="J436" s="51">
        <v>108.9</v>
      </c>
      <c r="K436" s="52">
        <v>311</v>
      </c>
      <c r="L436" s="51">
        <v>2.5</v>
      </c>
    </row>
    <row r="437" spans="1:12" ht="15" x14ac:dyDescent="0.25">
      <c r="A437" s="25"/>
      <c r="B437" s="16"/>
      <c r="C437" s="11"/>
      <c r="D437" s="7" t="s">
        <v>32</v>
      </c>
      <c r="E437" s="50"/>
      <c r="F437" s="51"/>
      <c r="G437" s="51"/>
      <c r="H437" s="51"/>
      <c r="I437" s="51"/>
      <c r="J437" s="51"/>
      <c r="K437" s="52"/>
      <c r="L437" s="51"/>
    </row>
    <row r="438" spans="1:12" ht="15" x14ac:dyDescent="0.25">
      <c r="A438" s="25"/>
      <c r="B438" s="16"/>
      <c r="C438" s="11"/>
      <c r="D438" s="7" t="s">
        <v>33</v>
      </c>
      <c r="E438" s="50" t="s">
        <v>90</v>
      </c>
      <c r="F438" s="51">
        <v>80</v>
      </c>
      <c r="G438" s="51">
        <v>6.8</v>
      </c>
      <c r="H438" s="51">
        <v>2.64</v>
      </c>
      <c r="I438" s="51">
        <v>34</v>
      </c>
      <c r="J438" s="51">
        <v>207.2</v>
      </c>
      <c r="K438" s="52"/>
      <c r="L438" s="51">
        <v>7.64</v>
      </c>
    </row>
    <row r="439" spans="1:12" ht="15" x14ac:dyDescent="0.25">
      <c r="A439" s="25"/>
      <c r="B439" s="16"/>
      <c r="C439" s="11"/>
      <c r="D439" s="6"/>
      <c r="E439" s="50"/>
      <c r="F439" s="51"/>
      <c r="G439" s="51"/>
      <c r="H439" s="51"/>
      <c r="I439" s="51"/>
      <c r="J439" s="51"/>
      <c r="K439" s="52"/>
      <c r="L439" s="51"/>
    </row>
    <row r="440" spans="1:12" ht="15" hidden="1" x14ac:dyDescent="0.25">
      <c r="A440" s="25"/>
      <c r="B440" s="16"/>
      <c r="C440" s="11"/>
      <c r="D440" s="6"/>
      <c r="E440" s="50"/>
      <c r="F440" s="51"/>
      <c r="G440" s="51"/>
      <c r="H440" s="51"/>
      <c r="I440" s="51"/>
      <c r="J440" s="51"/>
      <c r="K440" s="52"/>
      <c r="L440" s="51"/>
    </row>
    <row r="441" spans="1:12" ht="15" x14ac:dyDescent="0.25">
      <c r="A441" s="26"/>
      <c r="B441" s="18"/>
      <c r="C441" s="8"/>
      <c r="D441" s="19" t="s">
        <v>36</v>
      </c>
      <c r="E441" s="9"/>
      <c r="F441" s="21">
        <f>SUM(F432:F440)</f>
        <v>740</v>
      </c>
      <c r="G441" s="21">
        <f t="shared" ref="G441" si="120">SUM(G432:G440)</f>
        <v>29.549999999999997</v>
      </c>
      <c r="H441" s="21">
        <f t="shared" ref="H441" si="121">SUM(H432:H440)</f>
        <v>30.430000000000003</v>
      </c>
      <c r="I441" s="21">
        <f t="shared" ref="I441" si="122">SUM(I432:I440)</f>
        <v>104.28</v>
      </c>
      <c r="J441" s="21">
        <f t="shared" ref="J441" si="123">SUM(J432:J440)</f>
        <v>831.09999999999991</v>
      </c>
      <c r="K441" s="27"/>
      <c r="L441" s="21">
        <f>SUM(L432:L440)</f>
        <v>127.04</v>
      </c>
    </row>
    <row r="442" spans="1:12" ht="15" x14ac:dyDescent="0.25">
      <c r="A442" s="28">
        <f>A420</f>
        <v>2</v>
      </c>
      <c r="B442" s="14">
        <f>B420</f>
        <v>6</v>
      </c>
      <c r="C442" s="10" t="s">
        <v>34</v>
      </c>
      <c r="D442" s="12" t="s">
        <v>35</v>
      </c>
      <c r="E442" s="50" t="s">
        <v>44</v>
      </c>
      <c r="F442" s="51">
        <v>25</v>
      </c>
      <c r="G442" s="51">
        <v>0.8</v>
      </c>
      <c r="H442" s="51">
        <v>0.7</v>
      </c>
      <c r="I442" s="51">
        <v>20</v>
      </c>
      <c r="J442" s="51">
        <v>87.5</v>
      </c>
      <c r="K442" s="52"/>
      <c r="L442" s="51">
        <v>5</v>
      </c>
    </row>
    <row r="443" spans="1:12" ht="15" x14ac:dyDescent="0.25">
      <c r="A443" s="25"/>
      <c r="B443" s="16"/>
      <c r="C443" s="11"/>
      <c r="D443" s="12" t="s">
        <v>31</v>
      </c>
      <c r="E443" s="50" t="s">
        <v>45</v>
      </c>
      <c r="F443" s="51">
        <v>200</v>
      </c>
      <c r="G443" s="51">
        <v>0.2</v>
      </c>
      <c r="H443" s="51">
        <v>0.26</v>
      </c>
      <c r="I443" s="51">
        <v>22.6</v>
      </c>
      <c r="J443" s="51">
        <v>90</v>
      </c>
      <c r="K443" s="52"/>
      <c r="L443" s="51">
        <v>9.1999999999999993</v>
      </c>
    </row>
    <row r="444" spans="1:12" ht="15" x14ac:dyDescent="0.25">
      <c r="A444" s="25"/>
      <c r="B444" s="16"/>
      <c r="C444" s="11"/>
      <c r="D444" s="6"/>
      <c r="E444" s="50" t="s">
        <v>53</v>
      </c>
      <c r="F444" s="51">
        <v>75</v>
      </c>
      <c r="G444" s="51">
        <v>0.3</v>
      </c>
      <c r="H444" s="51">
        <v>0.3</v>
      </c>
      <c r="I444" s="51">
        <v>7.32</v>
      </c>
      <c r="J444" s="51">
        <v>33.78</v>
      </c>
      <c r="K444" s="52"/>
      <c r="L444" s="51">
        <v>4.7</v>
      </c>
    </row>
    <row r="445" spans="1:12" ht="15" x14ac:dyDescent="0.2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 x14ac:dyDescent="0.25">
      <c r="A446" s="26"/>
      <c r="B446" s="18"/>
      <c r="C446" s="8"/>
      <c r="D446" s="19" t="s">
        <v>36</v>
      </c>
      <c r="E446" s="9"/>
      <c r="F446" s="21">
        <f>SUM(F442:F445)</f>
        <v>300</v>
      </c>
      <c r="G446" s="21">
        <f t="shared" ref="G446" si="124">SUM(G442:G445)</f>
        <v>1.3</v>
      </c>
      <c r="H446" s="21">
        <f t="shared" ref="H446" si="125">SUM(H442:H445)</f>
        <v>1.26</v>
      </c>
      <c r="I446" s="21">
        <f t="shared" ref="I446" si="126">SUM(I442:I445)</f>
        <v>49.92</v>
      </c>
      <c r="J446" s="21">
        <f t="shared" ref="J446" si="127">SUM(J442:J445)</f>
        <v>211.28</v>
      </c>
      <c r="K446" s="27"/>
      <c r="L446" s="21">
        <f>SUM(L442:L445)</f>
        <v>18.899999999999999</v>
      </c>
    </row>
    <row r="447" spans="1:12" ht="15" x14ac:dyDescent="0.25">
      <c r="A447" s="25"/>
      <c r="B447" s="16"/>
      <c r="C447" s="11"/>
      <c r="D447" s="6"/>
      <c r="E447" s="50"/>
      <c r="F447" s="51"/>
      <c r="G447" s="51"/>
      <c r="H447" s="51"/>
      <c r="I447" s="51"/>
      <c r="J447" s="51"/>
      <c r="K447" s="52"/>
      <c r="L447" s="51"/>
    </row>
    <row r="448" spans="1:12" ht="15" hidden="1" x14ac:dyDescent="0.25">
      <c r="A448" s="26"/>
      <c r="B448" s="18"/>
      <c r="C448" s="8"/>
      <c r="D448" s="19" t="s">
        <v>36</v>
      </c>
      <c r="E448" s="9"/>
      <c r="F448" s="21">
        <f>SUM(F447:F447)</f>
        <v>0</v>
      </c>
      <c r="G448" s="21">
        <f>SUM(G447:G447)</f>
        <v>0</v>
      </c>
      <c r="H448" s="21">
        <f>SUM(H447:H447)</f>
        <v>0</v>
      </c>
      <c r="I448" s="21">
        <f>SUM(I447:I447)</f>
        <v>0</v>
      </c>
      <c r="J448" s="21">
        <f>SUM(J447:J447)</f>
        <v>0</v>
      </c>
      <c r="K448" s="27"/>
      <c r="L448" s="21">
        <f>SUM(L447:L447)</f>
        <v>0</v>
      </c>
    </row>
    <row r="449" spans="1:12" ht="15" hidden="1" x14ac:dyDescent="0.25">
      <c r="A449" s="25"/>
      <c r="B449" s="16"/>
      <c r="C449" s="11"/>
      <c r="D449" s="12"/>
      <c r="E449" s="50"/>
      <c r="F449" s="51"/>
      <c r="G449" s="51"/>
      <c r="H449" s="51"/>
      <c r="I449" s="51"/>
      <c r="J449" s="51"/>
      <c r="K449" s="52"/>
      <c r="L449" s="51"/>
    </row>
    <row r="450" spans="1:12" ht="15" hidden="1" x14ac:dyDescent="0.25">
      <c r="A450" s="25"/>
      <c r="B450" s="16"/>
      <c r="C450" s="11"/>
      <c r="D450" s="12"/>
      <c r="E450" s="50"/>
      <c r="F450" s="51"/>
      <c r="G450" s="51"/>
      <c r="H450" s="51"/>
      <c r="I450" s="51"/>
      <c r="J450" s="51"/>
      <c r="K450" s="52"/>
      <c r="L450" s="51"/>
    </row>
    <row r="451" spans="1:12" ht="15" hidden="1" x14ac:dyDescent="0.25">
      <c r="A451" s="25"/>
      <c r="B451" s="16"/>
      <c r="C451" s="11"/>
      <c r="D451" s="12"/>
      <c r="E451" s="50"/>
      <c r="F451" s="51"/>
      <c r="G451" s="51"/>
      <c r="H451" s="51"/>
      <c r="I451" s="51"/>
      <c r="J451" s="51"/>
      <c r="K451" s="52"/>
      <c r="L451" s="51"/>
    </row>
    <row r="452" spans="1:12" ht="15" hidden="1" x14ac:dyDescent="0.25">
      <c r="A452" s="25"/>
      <c r="B452" s="16"/>
      <c r="C452" s="11"/>
      <c r="D452" s="6"/>
      <c r="E452" s="50"/>
      <c r="F452" s="51"/>
      <c r="G452" s="51"/>
      <c r="H452" s="51"/>
      <c r="I452" s="51"/>
      <c r="J452" s="51"/>
      <c r="K452" s="52"/>
      <c r="L452" s="51"/>
    </row>
    <row r="453" spans="1:12" ht="15" hidden="1" x14ac:dyDescent="0.25">
      <c r="A453" s="25"/>
      <c r="B453" s="16"/>
      <c r="C453" s="11"/>
      <c r="D453" s="6"/>
      <c r="E453" s="50"/>
      <c r="F453" s="51"/>
      <c r="G453" s="51"/>
      <c r="H453" s="51"/>
      <c r="I453" s="51"/>
      <c r="J453" s="51"/>
      <c r="K453" s="52"/>
      <c r="L453" s="51"/>
    </row>
    <row r="454" spans="1:12" ht="15" hidden="1" x14ac:dyDescent="0.25">
      <c r="A454" s="26"/>
      <c r="B454" s="18"/>
      <c r="C454" s="8"/>
      <c r="D454" s="20" t="s">
        <v>36</v>
      </c>
      <c r="E454" s="9"/>
      <c r="F454" s="21">
        <f>SUM(F449:F453)</f>
        <v>0</v>
      </c>
      <c r="G454" s="21">
        <f>SUM(G449:G453)</f>
        <v>0</v>
      </c>
      <c r="H454" s="21">
        <f>SUM(H449:H453)</f>
        <v>0</v>
      </c>
      <c r="I454" s="21">
        <f>SUM(I449:I453)</f>
        <v>0</v>
      </c>
      <c r="J454" s="21">
        <f>SUM(J449:J453)</f>
        <v>0</v>
      </c>
      <c r="K454" s="27"/>
      <c r="L454" s="21">
        <f>SUM(L449:L453)</f>
        <v>0</v>
      </c>
    </row>
    <row r="455" spans="1:12" ht="15.75" customHeight="1" thickBot="1" x14ac:dyDescent="0.25">
      <c r="A455" s="31">
        <f>A420</f>
        <v>2</v>
      </c>
      <c r="B455" s="32">
        <f>B420</f>
        <v>6</v>
      </c>
      <c r="C455" s="67" t="s">
        <v>4</v>
      </c>
      <c r="D455" s="68"/>
      <c r="E455" s="33"/>
      <c r="F455" s="34">
        <f>F427+F431+F441+F446+F448+F454</f>
        <v>1670</v>
      </c>
      <c r="G455" s="34">
        <f>G427+G431+G441+G446+G448+G454</f>
        <v>47.16</v>
      </c>
      <c r="H455" s="34">
        <f>H427+H431+H441+H446+H448+H454</f>
        <v>47.53</v>
      </c>
      <c r="I455" s="34">
        <f>I427+I431+I441+I446+I448+I454</f>
        <v>220.06</v>
      </c>
      <c r="J455" s="34">
        <f>J427+J431+J441+J446+J448+J454</f>
        <v>1501.54</v>
      </c>
      <c r="K455" s="35"/>
      <c r="L455" s="34">
        <f>SUM(L427+L431+L441+L446+L448+L454)</f>
        <v>196.64000000000001</v>
      </c>
    </row>
    <row r="456" spans="1:12" ht="1.5" customHeight="1" x14ac:dyDescent="0.25">
      <c r="A456" s="25"/>
      <c r="B456" s="16"/>
      <c r="C456" s="11"/>
      <c r="D456" s="6"/>
      <c r="E456" s="50"/>
      <c r="F456" s="51"/>
      <c r="G456" s="51"/>
      <c r="H456" s="51"/>
      <c r="I456" s="51"/>
      <c r="J456" s="51"/>
      <c r="K456" s="52"/>
      <c r="L456" s="51"/>
    </row>
    <row r="457" spans="1:12" ht="15" x14ac:dyDescent="0.25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5" hidden="1" x14ac:dyDescent="0.25">
      <c r="A458" s="26"/>
      <c r="B458" s="18"/>
      <c r="C458" s="8"/>
      <c r="D458" s="19" t="s">
        <v>36</v>
      </c>
      <c r="E458" s="9"/>
      <c r="F458" s="21">
        <f>SUM(F456:F457)</f>
        <v>0</v>
      </c>
      <c r="G458" s="21">
        <f>SUM(G456:G457)</f>
        <v>0</v>
      </c>
      <c r="H458" s="21">
        <f>SUM(H456:H457)</f>
        <v>0</v>
      </c>
      <c r="I458" s="21">
        <f>SUM(I456:I457)</f>
        <v>0</v>
      </c>
      <c r="J458" s="21">
        <f>SUM(J456:J457)</f>
        <v>0</v>
      </c>
      <c r="K458" s="27"/>
      <c r="L458" s="21">
        <f>SUM(L456:L457)</f>
        <v>0</v>
      </c>
    </row>
    <row r="459" spans="1:12" ht="15" hidden="1" x14ac:dyDescent="0.25">
      <c r="A459" s="25"/>
      <c r="B459" s="16"/>
      <c r="C459" s="11"/>
      <c r="D459" s="6"/>
      <c r="E459" s="50"/>
      <c r="F459" s="51"/>
      <c r="G459" s="51"/>
      <c r="H459" s="51"/>
      <c r="I459" s="51"/>
      <c r="J459" s="51"/>
      <c r="K459" s="52"/>
      <c r="L459" s="51"/>
    </row>
    <row r="460" spans="1:12" ht="15" hidden="1" x14ac:dyDescent="0.25">
      <c r="A460" s="25"/>
      <c r="B460" s="16"/>
      <c r="C460" s="11"/>
      <c r="D460" s="6"/>
      <c r="E460" s="50"/>
      <c r="F460" s="51"/>
      <c r="G460" s="51"/>
      <c r="H460" s="51"/>
      <c r="I460" s="51"/>
      <c r="J460" s="51"/>
      <c r="K460" s="52"/>
      <c r="L460" s="51"/>
    </row>
    <row r="461" spans="1:12" ht="15" hidden="1" x14ac:dyDescent="0.25">
      <c r="A461" s="26"/>
      <c r="B461" s="18"/>
      <c r="C461" s="8"/>
      <c r="D461" s="19" t="s">
        <v>36</v>
      </c>
      <c r="E461" s="9"/>
      <c r="F461" s="21">
        <f>SUM(F459:F460)</f>
        <v>0</v>
      </c>
      <c r="G461" s="21">
        <f>SUM(G459:G460)</f>
        <v>0</v>
      </c>
      <c r="H461" s="21">
        <f>SUM(H459:H460)</f>
        <v>0</v>
      </c>
      <c r="I461" s="21">
        <f>SUM(I459:I460)</f>
        <v>0</v>
      </c>
      <c r="J461" s="21">
        <f>SUM(J459:J460)</f>
        <v>0</v>
      </c>
      <c r="K461" s="27"/>
      <c r="L461" s="21">
        <f>SUM(L459:L460)</f>
        <v>0</v>
      </c>
    </row>
    <row r="462" spans="1:12" ht="15" hidden="1" x14ac:dyDescent="0.25">
      <c r="A462" s="25"/>
      <c r="B462" s="16"/>
      <c r="C462" s="11"/>
      <c r="D462" s="6"/>
      <c r="E462" s="50"/>
      <c r="F462" s="51"/>
      <c r="G462" s="51"/>
      <c r="H462" s="51"/>
      <c r="I462" s="51"/>
      <c r="J462" s="51"/>
      <c r="K462" s="52"/>
      <c r="L462" s="51"/>
    </row>
    <row r="463" spans="1:12" ht="15" hidden="1" x14ac:dyDescent="0.25">
      <c r="A463" s="25"/>
      <c r="B463" s="16"/>
      <c r="C463" s="11"/>
      <c r="D463" s="6"/>
      <c r="E463" s="50"/>
      <c r="F463" s="51"/>
      <c r="G463" s="51"/>
      <c r="H463" s="51"/>
      <c r="I463" s="51"/>
      <c r="J463" s="51"/>
      <c r="K463" s="52"/>
      <c r="L463" s="51"/>
    </row>
    <row r="464" spans="1:12" ht="15" hidden="1" x14ac:dyDescent="0.25">
      <c r="A464" s="26"/>
      <c r="B464" s="18"/>
      <c r="C464" s="8"/>
      <c r="D464" s="19" t="s">
        <v>36</v>
      </c>
      <c r="E464" s="9"/>
      <c r="F464" s="21">
        <f>SUM(F462:F463)</f>
        <v>0</v>
      </c>
      <c r="G464" s="21">
        <f>SUM(G462:G463)</f>
        <v>0</v>
      </c>
      <c r="H464" s="21">
        <f>SUM(H462:H463)</f>
        <v>0</v>
      </c>
      <c r="I464" s="21">
        <f>SUM(I462:I463)</f>
        <v>0</v>
      </c>
      <c r="J464" s="21">
        <f>SUM(J462:J463)</f>
        <v>0</v>
      </c>
      <c r="K464" s="27"/>
      <c r="L464" s="21">
        <f>SUM(L462:L463)</f>
        <v>0</v>
      </c>
    </row>
    <row r="465" spans="1:12" ht="15" hidden="1" x14ac:dyDescent="0.2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 hidden="1" x14ac:dyDescent="0.25">
      <c r="A466" s="26"/>
      <c r="B466" s="18"/>
      <c r="C466" s="8"/>
      <c r="D466" s="19" t="s">
        <v>36</v>
      </c>
      <c r="E466" s="9"/>
      <c r="F466" s="21">
        <f>SUM(F465:F465)</f>
        <v>0</v>
      </c>
      <c r="G466" s="21">
        <f>SUM(G465:G465)</f>
        <v>0</v>
      </c>
      <c r="H466" s="21">
        <f>SUM(H465:H465)</f>
        <v>0</v>
      </c>
      <c r="I466" s="21">
        <f>SUM(I465:I465)</f>
        <v>0</v>
      </c>
      <c r="J466" s="21">
        <f>SUM(J465:J465)</f>
        <v>0</v>
      </c>
      <c r="K466" s="27"/>
      <c r="L466" s="21">
        <f>SUM(L465:L465)</f>
        <v>0</v>
      </c>
    </row>
    <row r="467" spans="1:12" ht="15" hidden="1" x14ac:dyDescent="0.25">
      <c r="A467" s="25"/>
      <c r="B467" s="16"/>
      <c r="C467" s="11"/>
      <c r="D467" s="6"/>
      <c r="E467" s="50"/>
      <c r="F467" s="51"/>
      <c r="G467" s="51"/>
      <c r="H467" s="51"/>
      <c r="I467" s="51"/>
      <c r="J467" s="51"/>
      <c r="K467" s="52"/>
      <c r="L467" s="51"/>
    </row>
    <row r="468" spans="1:12" ht="15" hidden="1" x14ac:dyDescent="0.25">
      <c r="A468" s="25"/>
      <c r="B468" s="16"/>
      <c r="C468" s="11"/>
      <c r="D468" s="6"/>
      <c r="E468" s="50"/>
      <c r="F468" s="51"/>
      <c r="G468" s="51"/>
      <c r="H468" s="51"/>
      <c r="I468" s="51"/>
      <c r="J468" s="51"/>
      <c r="K468" s="52"/>
      <c r="L468" s="51"/>
    </row>
    <row r="469" spans="1:12" ht="15" hidden="1" x14ac:dyDescent="0.25">
      <c r="A469" s="26"/>
      <c r="B469" s="18"/>
      <c r="C469" s="8"/>
      <c r="D469" s="19" t="s">
        <v>36</v>
      </c>
      <c r="E469" s="9"/>
      <c r="F469" s="21">
        <f>SUM(F467:F468)</f>
        <v>0</v>
      </c>
      <c r="G469" s="21">
        <f>SUM(G467:G468)</f>
        <v>0</v>
      </c>
      <c r="H469" s="21">
        <f>SUM(H467:H468)</f>
        <v>0</v>
      </c>
      <c r="I469" s="21">
        <f>SUM(I467:I468)</f>
        <v>0</v>
      </c>
      <c r="J469" s="21">
        <f>SUM(J467:J468)</f>
        <v>0</v>
      </c>
      <c r="K469" s="27"/>
      <c r="L469" s="21">
        <f>SUM(L467:L468)</f>
        <v>0</v>
      </c>
    </row>
    <row r="470" spans="1:12" ht="15" hidden="1" x14ac:dyDescent="0.25">
      <c r="A470" s="28" t="e">
        <f>#REF!</f>
        <v>#REF!</v>
      </c>
      <c r="B470" s="14" t="e">
        <f>#REF!</f>
        <v>#REF!</v>
      </c>
      <c r="C470" s="10"/>
      <c r="D470" s="12"/>
      <c r="E470" s="50"/>
      <c r="F470" s="51"/>
      <c r="G470" s="51"/>
      <c r="H470" s="51"/>
      <c r="I470" s="51"/>
      <c r="J470" s="51"/>
      <c r="K470" s="52"/>
      <c r="L470" s="51"/>
    </row>
    <row r="471" spans="1:12" ht="15" hidden="1" x14ac:dyDescent="0.25">
      <c r="A471" s="25"/>
      <c r="B471" s="16"/>
      <c r="C471" s="11"/>
      <c r="D471" s="12"/>
      <c r="E471" s="50"/>
      <c r="F471" s="51"/>
      <c r="G471" s="51"/>
      <c r="H471" s="51"/>
      <c r="I471" s="51"/>
      <c r="J471" s="51"/>
      <c r="K471" s="52"/>
      <c r="L471" s="51"/>
    </row>
    <row r="472" spans="1:12" ht="15" hidden="1" x14ac:dyDescent="0.25">
      <c r="A472" s="25"/>
      <c r="B472" s="16"/>
      <c r="C472" s="11"/>
      <c r="D472" s="12"/>
      <c r="E472" s="50"/>
      <c r="F472" s="51"/>
      <c r="G472" s="51"/>
      <c r="H472" s="51"/>
      <c r="I472" s="51"/>
      <c r="J472" s="51"/>
      <c r="K472" s="52"/>
      <c r="L472" s="51"/>
    </row>
    <row r="473" spans="1:12" ht="15" hidden="1" x14ac:dyDescent="0.25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5" hidden="1" x14ac:dyDescent="0.2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 hidden="1" x14ac:dyDescent="0.25">
      <c r="A475" s="26"/>
      <c r="B475" s="18"/>
      <c r="C475" s="8"/>
      <c r="D475" s="20" t="s">
        <v>36</v>
      </c>
      <c r="E475" s="9"/>
      <c r="F475" s="21">
        <f>SUM(F470:F474)</f>
        <v>0</v>
      </c>
      <c r="G475" s="21">
        <f>SUM(G470:G474)</f>
        <v>0</v>
      </c>
      <c r="H475" s="21">
        <f>SUM(H470:H474)</f>
        <v>0</v>
      </c>
      <c r="I475" s="21">
        <f>SUM(I470:I474)</f>
        <v>0</v>
      </c>
      <c r="J475" s="21">
        <f t="shared" ref="J475" si="128">SUM(J470:J474)</f>
        <v>0</v>
      </c>
      <c r="K475" s="27"/>
      <c r="L475" s="21">
        <f>SUM(L470:L474)</f>
        <v>0</v>
      </c>
    </row>
    <row r="476" spans="1:12" ht="15.75" thickBot="1" x14ac:dyDescent="0.25">
      <c r="A476" s="37" t="e">
        <f>#REF!</f>
        <v>#REF!</v>
      </c>
      <c r="B476" s="38" t="e">
        <f>#REF!</f>
        <v>#REF!</v>
      </c>
      <c r="C476" s="64" t="s">
        <v>4</v>
      </c>
      <c r="D476" s="65"/>
      <c r="E476" s="39"/>
      <c r="F476" s="40">
        <f>F458+F461+F464+F466+F469+F475</f>
        <v>0</v>
      </c>
      <c r="G476" s="40">
        <f>G458+G461+G464+G466+G469+G475</f>
        <v>0</v>
      </c>
      <c r="H476" s="40">
        <f>H458+H461+H464+H466+H469+H475</f>
        <v>0</v>
      </c>
      <c r="I476" s="40">
        <f>I458+I461+I464+I466+I469+I475</f>
        <v>0</v>
      </c>
      <c r="J476" s="40">
        <f>J458+J461+J464+J466+J469+J475</f>
        <v>0</v>
      </c>
      <c r="K476" s="41"/>
      <c r="L476" s="34">
        <f>SUM(L458+L461+L464+L466+L469+L475)</f>
        <v>0</v>
      </c>
    </row>
    <row r="477" spans="1:12" ht="13.5" thickBot="1" x14ac:dyDescent="0.25">
      <c r="A477" s="29"/>
      <c r="B477" s="30"/>
      <c r="C477" s="66" t="s">
        <v>5</v>
      </c>
      <c r="D477" s="66"/>
      <c r="E477" s="66"/>
      <c r="F477" s="42">
        <f>(F41+F77+F113+F148+F183+F218+F241+F277+F312+F347+F383+F419+F455+F476)/(IF(F41=0,0,1)+IF(F77=0,0,1)+IF(F113=0,0,1)+IF(F148=0,0,1)+IF(F183=0,0,1)+IF(F218=0,0,1)+IF(F241=0,0,1)+IF(F277=0,0,1)+IF(F312=0,0,1)+IF(F347=0,0,1)+IF(F383=0,0,1)+IF(F419=0,0,1)+IF(F455=0,0,1)+IF(F476=0,0,1))</f>
        <v>1627.3333333333333</v>
      </c>
      <c r="G477" s="42">
        <f>(G41+G77+G113+G148+G183+G218+G241+G277+G312+G347+G383+G419+G455+G476)/(IF(G41=0,0,1)+IF(G77=0,0,1)+IF(G113=0,0,1)+IF(G148=0,0,1)+IF(G183=0,0,1)+IF(G218=0,0,1)+IF(G241=0,0,1)+IF(G277=0,0,1)+IF(G312=0,0,1)+IF(G347=0,0,1)+IF(G383=0,0,1)+IF(G419=0,0,1)+IF(G455=0,0,1)+IF(G476=0,0,1))</f>
        <v>57.17166666666666</v>
      </c>
      <c r="H477" s="42">
        <f>(H41+H77+H113+H148+H183+H218+H241+H277+H312+H347+H383+H419+H455+H476)/(IF(H41=0,0,1)+IF(H77=0,0,1)+IF(H113=0,0,1)+IF(H148=0,0,1)+IF(H183=0,0,1)+IF(H218=0,0,1)+IF(H241=0,0,1)+IF(H277=0,0,1)+IF(H312=0,0,1)+IF(H347=0,0,1)+IF(H383=0,0,1)+IF(H419=0,0,1)+IF(H455=0,0,1)+IF(H476=0,0,1))</f>
        <v>56.800000000000004</v>
      </c>
      <c r="I477" s="42">
        <f>(I41+I77+I113+I148+I183+I218+I241+I277+I312+I347+I383+I419+I455+I476)/(IF(I41=0,0,1)+IF(I77=0,0,1)+IF(I113=0,0,1)+IF(I148=0,0,1)+IF(I183=0,0,1)+IF(I218=0,0,1)+IF(I241=0,0,1)+IF(I277=0,0,1)+IF(I312=0,0,1)+IF(I347=0,0,1)+IF(I383=0,0,1)+IF(I419=0,0,1)+IF(I455=0,0,1)+IF(I476=0,0,1))</f>
        <v>231.80416666666667</v>
      </c>
      <c r="J477" s="42">
        <f>(J41+J77+J113+J148+J183+J218+J241+J277+J312+J347+J383+J419+J455+J476)/(IF(J41=0,0,1)+IF(J77=0,0,1)+IF(J113=0,0,1)+IF(J148=0,0,1)+IF(J183=0,0,1)+IF(J218=0,0,1)+IF(J241=0,0,1)+IF(J277=0,0,1)+IF(J312=0,0,1)+IF(J347=0,0,1)+IF(J383=0,0,1)+IF(J419=0,0,1)+IF(J455=0,0,1)+IF(J476=0,0,1))</f>
        <v>1654.0258333333334</v>
      </c>
      <c r="K477" s="42"/>
      <c r="L477" s="42">
        <f>SUM((L476+L455+L419+L383+L347+L312+L277+L241+L218+L183+L148+L113+L77+L41)/14)</f>
        <v>162.46928571428572</v>
      </c>
    </row>
  </sheetData>
  <mergeCells count="18">
    <mergeCell ref="C241:D241"/>
    <mergeCell ref="C41:D41"/>
    <mergeCell ref="C1:E1"/>
    <mergeCell ref="H1:K1"/>
    <mergeCell ref="H2:K2"/>
    <mergeCell ref="C77:D77"/>
    <mergeCell ref="C113:D113"/>
    <mergeCell ref="C148:D148"/>
    <mergeCell ref="C183:D183"/>
    <mergeCell ref="C218:D218"/>
    <mergeCell ref="C476:D476"/>
    <mergeCell ref="C477:E477"/>
    <mergeCell ref="C277:D277"/>
    <mergeCell ref="C312:D312"/>
    <mergeCell ref="C347:D347"/>
    <mergeCell ref="C383:D383"/>
    <mergeCell ref="C419:D419"/>
    <mergeCell ref="C455:D455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ОШИ Харабалинская</cp:lastModifiedBy>
  <cp:lastPrinted>2024-05-30T14:10:17Z</cp:lastPrinted>
  <dcterms:created xsi:type="dcterms:W3CDTF">2022-05-16T14:23:56Z</dcterms:created>
  <dcterms:modified xsi:type="dcterms:W3CDTF">2024-05-30T14:10:24Z</dcterms:modified>
</cp:coreProperties>
</file>