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negov\OneDrive\_НОК\_ОБРАЗОВАНИЕ\Мартыновский район\"/>
    </mc:Choice>
  </mc:AlternateContent>
  <bookViews>
    <workbookView xWindow="0" yWindow="0" windowWidth="28800" windowHeight="12345"/>
  </bookViews>
  <sheets>
    <sheet name="Данные для ввода на bus.gov.ru" sheetId="17" r:id="rId1"/>
    <sheet name="Критерий 1" sheetId="18" r:id="rId2"/>
    <sheet name="Критерий 2" sheetId="19" r:id="rId3"/>
    <sheet name="Критерий 3" sheetId="20" r:id="rId4"/>
    <sheet name="Критерий 4" sheetId="21" r:id="rId5"/>
    <sheet name="Критерий 5" sheetId="22" r:id="rId6"/>
    <sheet name="Средневзвешенная сумма" sheetId="23" r:id="rId7"/>
  </sheets>
  <calcPr calcId="162913"/>
</workbook>
</file>

<file path=xl/calcChain.xml><?xml version="1.0" encoding="utf-8"?>
<calcChain xmlns="http://schemas.openxmlformats.org/spreadsheetml/2006/main">
  <c r="F2" i="23" l="1"/>
  <c r="E2" i="23"/>
  <c r="D2" i="23"/>
  <c r="C2" i="23"/>
  <c r="B2" i="23"/>
  <c r="G2" i="23" s="1"/>
  <c r="B22" i="19" l="1"/>
  <c r="B31" i="19"/>
  <c r="B27" i="19"/>
  <c r="B43" i="19"/>
  <c r="B42" i="19"/>
  <c r="B36" i="19"/>
  <c r="B25" i="19"/>
  <c r="B32" i="19"/>
  <c r="B30" i="19"/>
  <c r="B17" i="19"/>
  <c r="B38" i="19"/>
  <c r="B18" i="19"/>
  <c r="B39" i="19"/>
  <c r="B37" i="19"/>
  <c r="B28" i="19"/>
  <c r="B24" i="19"/>
  <c r="B16" i="19"/>
  <c r="B40" i="19"/>
  <c r="B33" i="19"/>
  <c r="B23" i="19"/>
  <c r="B21" i="19"/>
  <c r="B19" i="19"/>
  <c r="B26" i="19"/>
  <c r="B41" i="19"/>
  <c r="B35" i="19"/>
  <c r="B34" i="19"/>
  <c r="B29" i="19"/>
  <c r="B20" i="19"/>
  <c r="A42" i="21"/>
  <c r="A38" i="21"/>
  <c r="A30" i="21"/>
  <c r="A30" i="22"/>
  <c r="A30" i="19"/>
  <c r="A30" i="20"/>
  <c r="A30" i="18"/>
  <c r="A30" i="23" s="1"/>
  <c r="A22" i="21"/>
  <c r="A22" i="22"/>
  <c r="A22" i="19"/>
  <c r="A22" i="20"/>
  <c r="A22" i="18"/>
  <c r="A22" i="23" s="1"/>
  <c r="B17" i="18" l="1"/>
  <c r="B24" i="18"/>
  <c r="B26" i="18"/>
  <c r="B23" i="18"/>
  <c r="B27" i="18"/>
  <c r="B18" i="18"/>
  <c r="B22" i="18"/>
  <c r="B16" i="18"/>
  <c r="B20" i="18"/>
  <c r="B21" i="18"/>
  <c r="B19" i="18"/>
  <c r="B25" i="18"/>
  <c r="A42" i="18"/>
  <c r="A42" i="23" s="1"/>
  <c r="A42" i="22"/>
  <c r="A42" i="19"/>
  <c r="A42" i="20"/>
  <c r="C26" i="18"/>
  <c r="A38" i="18"/>
  <c r="A38" i="23" s="1"/>
  <c r="A38" i="20"/>
  <c r="A38" i="19"/>
  <c r="A38" i="22"/>
  <c r="B40" i="20"/>
  <c r="C36" i="20"/>
  <c r="D28" i="22"/>
  <c r="C42" i="22"/>
  <c r="D40" i="22"/>
  <c r="D40" i="20"/>
  <c r="C30" i="22"/>
  <c r="B30" i="21"/>
  <c r="C18" i="18"/>
  <c r="C34" i="18"/>
  <c r="C20" i="20"/>
  <c r="C28" i="20"/>
  <c r="C36" i="21"/>
  <c r="B32" i="20"/>
  <c r="C40" i="21"/>
  <c r="C18" i="19"/>
  <c r="D18" i="19" s="1"/>
  <c r="C18" i="23" s="1"/>
  <c r="B40" i="22"/>
  <c r="C34" i="19"/>
  <c r="D34" i="19" s="1"/>
  <c r="C34" i="23" s="1"/>
  <c r="B32" i="22"/>
  <c r="B38" i="21"/>
  <c r="C38" i="22"/>
  <c r="B42" i="21"/>
  <c r="D36" i="22"/>
  <c r="D32" i="20"/>
  <c r="C26" i="19"/>
  <c r="D26" i="19" s="1"/>
  <c r="C26" i="23" s="1"/>
  <c r="C22" i="22"/>
  <c r="B22" i="21"/>
  <c r="D18" i="21"/>
  <c r="D42" i="21"/>
  <c r="C42" i="19"/>
  <c r="D42" i="19" s="1"/>
  <c r="C42" i="23" s="1"/>
  <c r="C28" i="21"/>
  <c r="C20" i="21"/>
  <c r="D34" i="21"/>
  <c r="D26" i="21"/>
  <c r="D17" i="18"/>
  <c r="C17" i="19"/>
  <c r="D17" i="19" s="1"/>
  <c r="C17" i="23" s="1"/>
  <c r="D21" i="18"/>
  <c r="C23" i="22"/>
  <c r="D25" i="18"/>
  <c r="C25" i="19"/>
  <c r="D25" i="19" s="1"/>
  <c r="C25" i="23" s="1"/>
  <c r="C27" i="19"/>
  <c r="D27" i="19" s="1"/>
  <c r="C27" i="23" s="1"/>
  <c r="D27" i="22"/>
  <c r="D29" i="18"/>
  <c r="C29" i="19"/>
  <c r="D29" i="19" s="1"/>
  <c r="C29" i="23" s="1"/>
  <c r="C31" i="19"/>
  <c r="D31" i="19" s="1"/>
  <c r="C31" i="23" s="1"/>
  <c r="D33" i="18"/>
  <c r="C33" i="19"/>
  <c r="D33" i="19" s="1"/>
  <c r="C33" i="23" s="1"/>
  <c r="C35" i="19"/>
  <c r="D35" i="19" s="1"/>
  <c r="C35" i="23" s="1"/>
  <c r="D35" i="22"/>
  <c r="D35" i="18"/>
  <c r="D37" i="18"/>
  <c r="C37" i="19"/>
  <c r="D37" i="19" s="1"/>
  <c r="C37" i="23" s="1"/>
  <c r="C39" i="19"/>
  <c r="D39" i="19" s="1"/>
  <c r="C39" i="23" s="1"/>
  <c r="D39" i="22"/>
  <c r="D25" i="21"/>
  <c r="C25" i="22"/>
  <c r="C27" i="22"/>
  <c r="D29" i="22"/>
  <c r="C29" i="22"/>
  <c r="C31" i="22"/>
  <c r="D31" i="22"/>
  <c r="D33" i="22"/>
  <c r="C33" i="22"/>
  <c r="C35" i="22"/>
  <c r="D37" i="22"/>
  <c r="C37" i="22"/>
  <c r="C39" i="22"/>
  <c r="D41" i="18"/>
  <c r="C41" i="19"/>
  <c r="D41" i="19" s="1"/>
  <c r="C41" i="23" s="1"/>
  <c r="C41" i="22"/>
  <c r="C43" i="22"/>
  <c r="D43" i="22"/>
  <c r="D16" i="18"/>
  <c r="D22" i="18"/>
  <c r="D24" i="18"/>
  <c r="C24" i="22"/>
  <c r="C28" i="19"/>
  <c r="D28" i="19" s="1"/>
  <c r="C28" i="23" s="1"/>
  <c r="D30" i="22"/>
  <c r="D32" i="18"/>
  <c r="C32" i="22"/>
  <c r="D34" i="22"/>
  <c r="C36" i="22"/>
  <c r="D38" i="18"/>
  <c r="C40" i="19"/>
  <c r="D40" i="19" s="1"/>
  <c r="C40" i="23" s="1"/>
  <c r="D42" i="22"/>
  <c r="D41" i="21"/>
  <c r="B41" i="21"/>
  <c r="D43" i="21"/>
  <c r="C43" i="21"/>
  <c r="B43" i="22"/>
  <c r="D16" i="21"/>
  <c r="C18" i="21"/>
  <c r="D20" i="21"/>
  <c r="C22" i="21"/>
  <c r="D24" i="21"/>
  <c r="C26" i="21"/>
  <c r="B28" i="21"/>
  <c r="D30" i="20"/>
  <c r="B30" i="22"/>
  <c r="D32" i="21"/>
  <c r="D34" i="20"/>
  <c r="B34" i="22"/>
  <c r="D36" i="21"/>
  <c r="C38" i="21"/>
  <c r="B42" i="22"/>
  <c r="D42" i="20"/>
  <c r="B40" i="21"/>
  <c r="B36" i="22"/>
  <c r="B28" i="22"/>
  <c r="B20" i="22"/>
  <c r="C18" i="22"/>
  <c r="D17" i="22"/>
  <c r="C19" i="19"/>
  <c r="D19" i="19" s="1"/>
  <c r="C19" i="23" s="1"/>
  <c r="D19" i="22"/>
  <c r="D21" i="22"/>
  <c r="C21" i="19"/>
  <c r="D21" i="19" s="1"/>
  <c r="C21" i="23" s="1"/>
  <c r="C23" i="19"/>
  <c r="D23" i="19" s="1"/>
  <c r="C23" i="23" s="1"/>
  <c r="D23" i="22"/>
  <c r="D25" i="22"/>
  <c r="B16" i="22"/>
  <c r="D24" i="20"/>
  <c r="B17" i="20"/>
  <c r="B19" i="20"/>
  <c r="D19" i="18"/>
  <c r="B21" i="20"/>
  <c r="D23" i="18"/>
  <c r="C23" i="20"/>
  <c r="B25" i="20"/>
  <c r="C27" i="20"/>
  <c r="B27" i="20"/>
  <c r="B29" i="20"/>
  <c r="B31" i="20"/>
  <c r="C31" i="20"/>
  <c r="D17" i="20"/>
  <c r="B17" i="22"/>
  <c r="B17" i="21"/>
  <c r="C17" i="22"/>
  <c r="B19" i="21"/>
  <c r="C19" i="22"/>
  <c r="C19" i="21"/>
  <c r="D21" i="20"/>
  <c r="B21" i="22"/>
  <c r="B21" i="21"/>
  <c r="D21" i="21"/>
  <c r="B23" i="21"/>
  <c r="D23" i="20"/>
  <c r="C23" i="21"/>
  <c r="D25" i="20"/>
  <c r="B25" i="22"/>
  <c r="D27" i="21"/>
  <c r="C27" i="18"/>
  <c r="D27" i="20"/>
  <c r="D29" i="20"/>
  <c r="B29" i="22"/>
  <c r="B29" i="21"/>
  <c r="D31" i="21"/>
  <c r="B31" i="22"/>
  <c r="D33" i="20"/>
  <c r="B33" i="22"/>
  <c r="D35" i="21"/>
  <c r="C35" i="18"/>
  <c r="D37" i="20"/>
  <c r="B37" i="22"/>
  <c r="B37" i="21"/>
  <c r="D39" i="21"/>
  <c r="B39" i="22"/>
  <c r="C39" i="18"/>
  <c r="C41" i="18"/>
  <c r="C41" i="21"/>
  <c r="C16" i="18"/>
  <c r="C20" i="18"/>
  <c r="C24" i="18"/>
  <c r="C32" i="18"/>
  <c r="C36" i="18"/>
  <c r="B33" i="20"/>
  <c r="C35" i="20"/>
  <c r="B35" i="20"/>
  <c r="B37" i="20"/>
  <c r="B39" i="20"/>
  <c r="C41" i="20"/>
  <c r="D41" i="22"/>
  <c r="C43" i="19"/>
  <c r="D43" i="19" s="1"/>
  <c r="C43" i="23" s="1"/>
  <c r="B43" i="20"/>
  <c r="C16" i="19"/>
  <c r="D16" i="19" s="1"/>
  <c r="C16" i="23" s="1"/>
  <c r="C18" i="20"/>
  <c r="D18" i="22"/>
  <c r="C20" i="19"/>
  <c r="D20" i="19" s="1"/>
  <c r="C20" i="23" s="1"/>
  <c r="C22" i="20"/>
  <c r="D22" i="22"/>
  <c r="C24" i="19"/>
  <c r="D24" i="19" s="1"/>
  <c r="C24" i="23" s="1"/>
  <c r="C26" i="20"/>
  <c r="D26" i="22"/>
  <c r="D40" i="18"/>
  <c r="C28" i="22"/>
  <c r="D30" i="18"/>
  <c r="B30" i="20"/>
  <c r="C32" i="19"/>
  <c r="D32" i="19" s="1"/>
  <c r="C32" i="23" s="1"/>
  <c r="D34" i="18"/>
  <c r="B34" i="20"/>
  <c r="C36" i="19"/>
  <c r="D36" i="19" s="1"/>
  <c r="C36" i="23" s="1"/>
  <c r="C38" i="20"/>
  <c r="D38" i="22"/>
  <c r="B42" i="20"/>
  <c r="D42" i="18"/>
  <c r="C40" i="22"/>
  <c r="C38" i="19"/>
  <c r="D38" i="19" s="1"/>
  <c r="C38" i="23" s="1"/>
  <c r="B36" i="20"/>
  <c r="C34" i="22"/>
  <c r="D32" i="22"/>
  <c r="C32" i="20"/>
  <c r="C30" i="19"/>
  <c r="D30" i="19" s="1"/>
  <c r="C30" i="23" s="1"/>
  <c r="B28" i="20"/>
  <c r="C26" i="22"/>
  <c r="D24" i="22"/>
  <c r="C24" i="20"/>
  <c r="C22" i="19"/>
  <c r="D22" i="19" s="1"/>
  <c r="C22" i="23" s="1"/>
  <c r="B20" i="20"/>
  <c r="D16" i="22"/>
  <c r="C16" i="20"/>
  <c r="C17" i="18"/>
  <c r="C17" i="21"/>
  <c r="D17" i="21"/>
  <c r="D19" i="21"/>
  <c r="C19" i="18"/>
  <c r="B19" i="22"/>
  <c r="D19" i="20"/>
  <c r="C21" i="18"/>
  <c r="C21" i="21"/>
  <c r="C21" i="22"/>
  <c r="D23" i="21"/>
  <c r="B23" i="22"/>
  <c r="C23" i="18"/>
  <c r="C25" i="18"/>
  <c r="C25" i="21"/>
  <c r="D27" i="18"/>
  <c r="C29" i="20"/>
  <c r="D31" i="18"/>
  <c r="C33" i="20"/>
  <c r="C37" i="20"/>
  <c r="D39" i="18"/>
  <c r="C39" i="20"/>
  <c r="B41" i="20"/>
  <c r="C43" i="20"/>
  <c r="D43" i="18"/>
  <c r="D18" i="18"/>
  <c r="B18" i="20"/>
  <c r="B22" i="20"/>
  <c r="D26" i="18"/>
  <c r="B26" i="20"/>
  <c r="C30" i="20"/>
  <c r="C34" i="20"/>
  <c r="B38" i="20"/>
  <c r="C42" i="20"/>
  <c r="D36" i="18"/>
  <c r="D28" i="18"/>
  <c r="D20" i="18"/>
  <c r="A21" i="22"/>
  <c r="A21" i="20"/>
  <c r="A21" i="21"/>
  <c r="A21" i="19"/>
  <c r="A21" i="18"/>
  <c r="A21" i="23" s="1"/>
  <c r="A29" i="22"/>
  <c r="A29" i="20"/>
  <c r="A29" i="21"/>
  <c r="A29" i="19"/>
  <c r="A29" i="18"/>
  <c r="A29" i="23" s="1"/>
  <c r="A33" i="22"/>
  <c r="A33" i="20"/>
  <c r="A33" i="21"/>
  <c r="A33" i="19"/>
  <c r="A33" i="18"/>
  <c r="A33" i="23" s="1"/>
  <c r="A39" i="22"/>
  <c r="A39" i="20"/>
  <c r="A39" i="19"/>
  <c r="A39" i="18"/>
  <c r="A39" i="23" s="1"/>
  <c r="A39" i="21"/>
  <c r="A20" i="21"/>
  <c r="A20" i="22"/>
  <c r="A20" i="20"/>
  <c r="A20" i="18"/>
  <c r="A20" i="23" s="1"/>
  <c r="A20" i="19"/>
  <c r="D20" i="22"/>
  <c r="D16" i="20"/>
  <c r="A19" i="22"/>
  <c r="A19" i="20"/>
  <c r="A19" i="19"/>
  <c r="A19" i="18"/>
  <c r="A19" i="23" s="1"/>
  <c r="A19" i="21"/>
  <c r="A27" i="22"/>
  <c r="A27" i="20"/>
  <c r="A27" i="19"/>
  <c r="A27" i="18"/>
  <c r="A27" i="23" s="1"/>
  <c r="A27" i="21"/>
  <c r="A41" i="22"/>
  <c r="A41" i="20"/>
  <c r="A41" i="21"/>
  <c r="A41" i="19"/>
  <c r="A41" i="18"/>
  <c r="A41" i="23" s="1"/>
  <c r="A28" i="21"/>
  <c r="A28" i="22"/>
  <c r="A28" i="20"/>
  <c r="A28" i="18"/>
  <c r="A28" i="23" s="1"/>
  <c r="A28" i="19"/>
  <c r="B30" i="18"/>
  <c r="A32" i="21"/>
  <c r="A32" i="22"/>
  <c r="A32" i="20"/>
  <c r="A32" i="18"/>
  <c r="A32" i="23" s="1"/>
  <c r="A32" i="19"/>
  <c r="B36" i="18"/>
  <c r="B42" i="18"/>
  <c r="A34" i="21"/>
  <c r="A34" i="20"/>
  <c r="A34" i="19"/>
  <c r="A34" i="22"/>
  <c r="A34" i="18"/>
  <c r="A34" i="23" s="1"/>
  <c r="A18" i="21"/>
  <c r="A18" i="20"/>
  <c r="A18" i="19"/>
  <c r="A18" i="22"/>
  <c r="A18" i="18"/>
  <c r="A18" i="23" s="1"/>
  <c r="C17" i="20"/>
  <c r="C19" i="20"/>
  <c r="C21" i="20"/>
  <c r="B23" i="20"/>
  <c r="C25" i="20"/>
  <c r="B25" i="21"/>
  <c r="B27" i="21"/>
  <c r="C27" i="21"/>
  <c r="B27" i="22"/>
  <c r="C29" i="18"/>
  <c r="C29" i="21"/>
  <c r="D29" i="21"/>
  <c r="B31" i="21"/>
  <c r="D31" i="20"/>
  <c r="C31" i="18"/>
  <c r="C31" i="21"/>
  <c r="C33" i="18"/>
  <c r="C33" i="21"/>
  <c r="D33" i="21"/>
  <c r="B33" i="21"/>
  <c r="B35" i="21"/>
  <c r="C35" i="21"/>
  <c r="B35" i="22"/>
  <c r="D35" i="20"/>
  <c r="C37" i="18"/>
  <c r="C37" i="21"/>
  <c r="D37" i="21"/>
  <c r="B39" i="21"/>
  <c r="D39" i="20"/>
  <c r="C39" i="21"/>
  <c r="D41" i="20"/>
  <c r="B41" i="22"/>
  <c r="B43" i="21"/>
  <c r="C43" i="18"/>
  <c r="D43" i="20"/>
  <c r="B16" i="21"/>
  <c r="C16" i="22"/>
  <c r="D18" i="20"/>
  <c r="B18" i="22"/>
  <c r="B20" i="21"/>
  <c r="C20" i="22"/>
  <c r="D22" i="20"/>
  <c r="B22" i="22"/>
  <c r="B24" i="21"/>
  <c r="D26" i="20"/>
  <c r="B26" i="22"/>
  <c r="C28" i="18"/>
  <c r="D28" i="21"/>
  <c r="C30" i="21"/>
  <c r="B32" i="21"/>
  <c r="C34" i="21"/>
  <c r="B36" i="21"/>
  <c r="D38" i="20"/>
  <c r="B38" i="22"/>
  <c r="C40" i="18"/>
  <c r="C42" i="21"/>
  <c r="D40" i="21"/>
  <c r="D38" i="21"/>
  <c r="C38" i="18"/>
  <c r="D36" i="20"/>
  <c r="B34" i="21"/>
  <c r="C32" i="21"/>
  <c r="D30" i="21"/>
  <c r="C30" i="18"/>
  <c r="D28" i="20"/>
  <c r="B26" i="21"/>
  <c r="C24" i="21"/>
  <c r="D22" i="21"/>
  <c r="C22" i="18"/>
  <c r="D20" i="20"/>
  <c r="B18" i="21"/>
  <c r="C16" i="21"/>
  <c r="B16" i="20"/>
  <c r="C42" i="18"/>
  <c r="B24" i="20"/>
  <c r="A17" i="22"/>
  <c r="A17" i="20"/>
  <c r="A17" i="21"/>
  <c r="A17" i="19"/>
  <c r="A17" i="18"/>
  <c r="A17" i="23" s="1"/>
  <c r="A25" i="22"/>
  <c r="A25" i="20"/>
  <c r="A25" i="21"/>
  <c r="A25" i="19"/>
  <c r="A25" i="18"/>
  <c r="A25" i="23" s="1"/>
  <c r="A31" i="22"/>
  <c r="A31" i="20"/>
  <c r="A31" i="19"/>
  <c r="A31" i="18"/>
  <c r="A31" i="23" s="1"/>
  <c r="A31" i="21"/>
  <c r="A37" i="22"/>
  <c r="A37" i="20"/>
  <c r="A37" i="21"/>
  <c r="A37" i="19"/>
  <c r="A37" i="18"/>
  <c r="A37" i="23" s="1"/>
  <c r="B39" i="18"/>
  <c r="A43" i="22"/>
  <c r="A43" i="20"/>
  <c r="A43" i="19"/>
  <c r="A43" i="18"/>
  <c r="A43" i="23" s="1"/>
  <c r="A43" i="21"/>
  <c r="B24" i="22"/>
  <c r="C40" i="20"/>
  <c r="A16" i="21"/>
  <c r="A16" i="22"/>
  <c r="A16" i="20"/>
  <c r="A16" i="18"/>
  <c r="A16" i="23" s="1"/>
  <c r="A16" i="19"/>
  <c r="A23" i="22"/>
  <c r="A23" i="20"/>
  <c r="A23" i="19"/>
  <c r="A23" i="18"/>
  <c r="A23" i="23" s="1"/>
  <c r="A23" i="21"/>
  <c r="A35" i="22"/>
  <c r="A35" i="20"/>
  <c r="A35" i="19"/>
  <c r="A35" i="18"/>
  <c r="A35" i="23" s="1"/>
  <c r="A35" i="21"/>
  <c r="B38" i="18"/>
  <c r="A40" i="21"/>
  <c r="A40" i="22"/>
  <c r="A40" i="20"/>
  <c r="A40" i="18"/>
  <c r="A40" i="23" s="1"/>
  <c r="A40" i="19"/>
  <c r="A24" i="21"/>
  <c r="A24" i="22"/>
  <c r="A24" i="20"/>
  <c r="A24" i="18"/>
  <c r="A24" i="23" s="1"/>
  <c r="A24" i="19"/>
  <c r="A36" i="21"/>
  <c r="A36" i="22"/>
  <c r="A36" i="20"/>
  <c r="A36" i="18"/>
  <c r="A36" i="23" s="1"/>
  <c r="A36" i="19"/>
  <c r="A26" i="21"/>
  <c r="A26" i="20"/>
  <c r="A26" i="19"/>
  <c r="A26" i="22"/>
  <c r="A26" i="18"/>
  <c r="A26" i="23" s="1"/>
  <c r="B41" i="18" l="1"/>
  <c r="B29" i="18"/>
  <c r="B37" i="18"/>
  <c r="B34" i="18"/>
  <c r="E34" i="18" s="1"/>
  <c r="B34" i="23" s="1"/>
  <c r="B28" i="18"/>
  <c r="E28" i="18" s="1"/>
  <c r="B28" i="23" s="1"/>
  <c r="B35" i="18"/>
  <c r="B33" i="18"/>
  <c r="E33" i="18" s="1"/>
  <c r="B33" i="23" s="1"/>
  <c r="B43" i="18"/>
  <c r="E43" i="18" s="1"/>
  <c r="B43" i="23" s="1"/>
  <c r="B32" i="18"/>
  <c r="E32" i="18" s="1"/>
  <c r="B32" i="23" s="1"/>
  <c r="B40" i="18"/>
  <c r="E40" i="18" s="1"/>
  <c r="B40" i="23" s="1"/>
  <c r="B31" i="18"/>
  <c r="E31" i="18" s="1"/>
  <c r="B31" i="23" s="1"/>
  <c r="B13" i="19"/>
  <c r="B12" i="19"/>
  <c r="B14" i="19"/>
  <c r="E22" i="18"/>
  <c r="B22" i="23" s="1"/>
  <c r="E35" i="21"/>
  <c r="E35" i="23" s="1"/>
  <c r="E39" i="21"/>
  <c r="E39" i="23" s="1"/>
  <c r="E42" i="21"/>
  <c r="E42" i="23" s="1"/>
  <c r="E40" i="20"/>
  <c r="D40" i="23" s="1"/>
  <c r="E40" i="22"/>
  <c r="F40" i="23" s="1"/>
  <c r="E39" i="22"/>
  <c r="F39" i="23" s="1"/>
  <c r="E33" i="22"/>
  <c r="F33" i="23" s="1"/>
  <c r="E29" i="22"/>
  <c r="F29" i="23" s="1"/>
  <c r="E32" i="20"/>
  <c r="D32" i="23" s="1"/>
  <c r="E28" i="21"/>
  <c r="E28" i="23" s="1"/>
  <c r="E25" i="20"/>
  <c r="D25" i="23" s="1"/>
  <c r="E21" i="20"/>
  <c r="D21" i="23" s="1"/>
  <c r="E17" i="20"/>
  <c r="D17" i="23" s="1"/>
  <c r="E16" i="18"/>
  <c r="B16" i="23" s="1"/>
  <c r="E36" i="18"/>
  <c r="B36" i="23" s="1"/>
  <c r="E34" i="22"/>
  <c r="F34" i="23" s="1"/>
  <c r="E19" i="20"/>
  <c r="D19" i="23" s="1"/>
  <c r="E28" i="22"/>
  <c r="F28" i="23" s="1"/>
  <c r="E25" i="22"/>
  <c r="F25" i="23" s="1"/>
  <c r="E23" i="18"/>
  <c r="B23" i="23" s="1"/>
  <c r="E24" i="18"/>
  <c r="B24" i="23" s="1"/>
  <c r="E22" i="22"/>
  <c r="F22" i="23" s="1"/>
  <c r="E20" i="22"/>
  <c r="F20" i="23" s="1"/>
  <c r="E18" i="22"/>
  <c r="F18" i="23" s="1"/>
  <c r="E41" i="22"/>
  <c r="F41" i="23" s="1"/>
  <c r="E27" i="21"/>
  <c r="E27" i="23" s="1"/>
  <c r="E35" i="18"/>
  <c r="B35" i="23" s="1"/>
  <c r="E37" i="20"/>
  <c r="D37" i="23" s="1"/>
  <c r="E25" i="18"/>
  <c r="B25" i="23" s="1"/>
  <c r="E32" i="22"/>
  <c r="F32" i="23" s="1"/>
  <c r="E42" i="22"/>
  <c r="F42" i="23" s="1"/>
  <c r="E30" i="22"/>
  <c r="F30" i="23" s="1"/>
  <c r="E43" i="22"/>
  <c r="F43" i="23" s="1"/>
  <c r="E40" i="21"/>
  <c r="E40" i="23" s="1"/>
  <c r="E36" i="21"/>
  <c r="E36" i="23" s="1"/>
  <c r="E20" i="21"/>
  <c r="E20" i="23" s="1"/>
  <c r="E35" i="22"/>
  <c r="F35" i="23" s="1"/>
  <c r="E31" i="21"/>
  <c r="E31" i="23" s="1"/>
  <c r="E27" i="22"/>
  <c r="F27" i="23" s="1"/>
  <c r="E21" i="18"/>
  <c r="B21" i="23" s="1"/>
  <c r="E17" i="18"/>
  <c r="B17" i="23" s="1"/>
  <c r="E37" i="22"/>
  <c r="F37" i="23" s="1"/>
  <c r="E31" i="22"/>
  <c r="F31" i="23" s="1"/>
  <c r="E36" i="22"/>
  <c r="F36" i="23" s="1"/>
  <c r="E20" i="18"/>
  <c r="B20" i="23" s="1"/>
  <c r="E17" i="21"/>
  <c r="E17" i="23" s="1"/>
  <c r="E38" i="21"/>
  <c r="E38" i="23" s="1"/>
  <c r="E16" i="22"/>
  <c r="F16" i="23" s="1"/>
  <c r="E27" i="18"/>
  <c r="B27" i="23" s="1"/>
  <c r="E19" i="18"/>
  <c r="B19" i="23" s="1"/>
  <c r="E39" i="18"/>
  <c r="B39" i="23" s="1"/>
  <c r="E16" i="20"/>
  <c r="D16" i="23" s="1"/>
  <c r="E18" i="21"/>
  <c r="E18" i="23" s="1"/>
  <c r="E22" i="21"/>
  <c r="E22" i="23" s="1"/>
  <c r="E38" i="22"/>
  <c r="F38" i="23" s="1"/>
  <c r="E30" i="21"/>
  <c r="E30" i="23" s="1"/>
  <c r="E43" i="21"/>
  <c r="E43" i="23" s="1"/>
  <c r="E26" i="18"/>
  <c r="B26" i="23" s="1"/>
  <c r="E33" i="20"/>
  <c r="D33" i="23" s="1"/>
  <c r="E21" i="21"/>
  <c r="E21" i="23" s="1"/>
  <c r="E41" i="21"/>
  <c r="E41" i="23" s="1"/>
  <c r="E18" i="18"/>
  <c r="B18" i="23" s="1"/>
  <c r="E24" i="22"/>
  <c r="F24" i="23" s="1"/>
  <c r="E24" i="20"/>
  <c r="D24" i="23" s="1"/>
  <c r="E26" i="21"/>
  <c r="E26" i="23" s="1"/>
  <c r="E30" i="18"/>
  <c r="B30" i="23" s="1"/>
  <c r="E26" i="22"/>
  <c r="F26" i="23" s="1"/>
  <c r="E24" i="21"/>
  <c r="E24" i="23" s="1"/>
  <c r="E29" i="21"/>
  <c r="E29" i="23" s="1"/>
  <c r="E29" i="20"/>
  <c r="D29" i="23" s="1"/>
  <c r="E23" i="22"/>
  <c r="F23" i="23" s="1"/>
  <c r="E19" i="22"/>
  <c r="F19" i="23" s="1"/>
  <c r="E29" i="18"/>
  <c r="B29" i="23" s="1"/>
  <c r="E42" i="18"/>
  <c r="B42" i="23" s="1"/>
  <c r="E32" i="21"/>
  <c r="E32" i="23" s="1"/>
  <c r="E16" i="21"/>
  <c r="E16" i="23" s="1"/>
  <c r="E33" i="21"/>
  <c r="E33" i="23" s="1"/>
  <c r="E41" i="18"/>
  <c r="B41" i="23" s="1"/>
  <c r="E34" i="21"/>
  <c r="E34" i="23" s="1"/>
  <c r="E38" i="18"/>
  <c r="B38" i="23" s="1"/>
  <c r="E37" i="21"/>
  <c r="E37" i="23" s="1"/>
  <c r="E37" i="18"/>
  <c r="B37" i="23" s="1"/>
  <c r="E22" i="20"/>
  <c r="D22" i="23" s="1"/>
  <c r="E18" i="20"/>
  <c r="D18" i="23" s="1"/>
  <c r="E25" i="21"/>
  <c r="E25" i="23" s="1"/>
  <c r="E28" i="20"/>
  <c r="D28" i="23" s="1"/>
  <c r="E42" i="20"/>
  <c r="D42" i="23" s="1"/>
  <c r="E34" i="20"/>
  <c r="D34" i="23" s="1"/>
  <c r="E30" i="20"/>
  <c r="D30" i="23" s="1"/>
  <c r="E23" i="21"/>
  <c r="E23" i="23" s="1"/>
  <c r="E17" i="22"/>
  <c r="F17" i="23" s="1"/>
  <c r="E31" i="20"/>
  <c r="D31" i="23" s="1"/>
  <c r="E27" i="20"/>
  <c r="D27" i="23" s="1"/>
  <c r="E23" i="20"/>
  <c r="D23" i="23" s="1"/>
  <c r="B13" i="18"/>
  <c r="E38" i="20"/>
  <c r="D38" i="23" s="1"/>
  <c r="E26" i="20"/>
  <c r="D26" i="23" s="1"/>
  <c r="E43" i="20"/>
  <c r="D43" i="23" s="1"/>
  <c r="E39" i="20"/>
  <c r="D39" i="23" s="1"/>
  <c r="E20" i="20"/>
  <c r="D20" i="23" s="1"/>
  <c r="E36" i="20"/>
  <c r="D36" i="23" s="1"/>
  <c r="E41" i="20"/>
  <c r="D41" i="23" s="1"/>
  <c r="E35" i="20"/>
  <c r="D35" i="23" s="1"/>
  <c r="E21" i="22"/>
  <c r="F21" i="23" s="1"/>
  <c r="E19" i="21"/>
  <c r="E19" i="23" s="1"/>
  <c r="B14" i="18" l="1"/>
  <c r="B12" i="18"/>
  <c r="C12" i="18"/>
  <c r="G22" i="23"/>
  <c r="G37" i="23"/>
  <c r="G40" i="23"/>
  <c r="G31" i="23"/>
  <c r="G23" i="23"/>
  <c r="G24" i="23"/>
  <c r="G36" i="23"/>
  <c r="G18" i="23"/>
  <c r="G16" i="23"/>
  <c r="G20" i="23"/>
  <c r="G43" i="23"/>
  <c r="G38" i="23"/>
  <c r="G33" i="23"/>
  <c r="G28" i="23"/>
  <c r="G32" i="23"/>
  <c r="G29" i="23"/>
  <c r="G39" i="23"/>
  <c r="G34" i="23"/>
  <c r="G21" i="23"/>
  <c r="G25" i="23"/>
  <c r="G41" i="23"/>
  <c r="G42" i="23"/>
  <c r="G30" i="23"/>
  <c r="G26" i="23"/>
  <c r="G19" i="23"/>
  <c r="G27" i="23"/>
  <c r="G17" i="23"/>
  <c r="G35" i="23"/>
  <c r="D13" i="22"/>
  <c r="C14" i="19"/>
  <c r="D14" i="19" s="1"/>
  <c r="C14" i="23" s="1"/>
  <c r="C12" i="19"/>
  <c r="D12" i="19" s="1"/>
  <c r="C12" i="23" s="1"/>
  <c r="D13" i="18"/>
  <c r="D14" i="22"/>
  <c r="D12" i="22"/>
  <c r="C13" i="19"/>
  <c r="D13" i="19" s="1"/>
  <c r="C13" i="23" s="1"/>
  <c r="C14" i="20"/>
  <c r="B13" i="20"/>
  <c r="C13" i="20"/>
  <c r="B14" i="20"/>
  <c r="B12" i="20"/>
  <c r="D14" i="18"/>
  <c r="D12" i="18"/>
  <c r="C14" i="22"/>
  <c r="C12" i="22"/>
  <c r="B13" i="22"/>
  <c r="D14" i="21"/>
  <c r="D12" i="21"/>
  <c r="C13" i="21"/>
  <c r="B14" i="21"/>
  <c r="B12" i="21"/>
  <c r="D13" i="20"/>
  <c r="C14" i="18"/>
  <c r="C13" i="22"/>
  <c r="B14" i="22"/>
  <c r="B12" i="22"/>
  <c r="D13" i="21"/>
  <c r="C14" i="21"/>
  <c r="C12" i="21"/>
  <c r="B13" i="21"/>
  <c r="D14" i="20"/>
  <c r="D12" i="20"/>
  <c r="C13" i="18"/>
  <c r="A12" i="21"/>
  <c r="A12" i="19"/>
  <c r="A12" i="22"/>
  <c r="A12" i="20"/>
  <c r="A12" i="18"/>
  <c r="A12" i="23" s="1"/>
  <c r="C12" i="20"/>
  <c r="A13" i="22"/>
  <c r="A13" i="20"/>
  <c r="A13" i="21"/>
  <c r="A13" i="18"/>
  <c r="A13" i="23" s="1"/>
  <c r="A13" i="19"/>
  <c r="A14" i="21"/>
  <c r="A14" i="19"/>
  <c r="A14" i="22"/>
  <c r="A14" i="20"/>
  <c r="A14" i="18"/>
  <c r="A14" i="23" s="1"/>
  <c r="E12" i="18" l="1"/>
  <c r="B12" i="23" s="1"/>
  <c r="B8" i="19"/>
  <c r="B5" i="19"/>
  <c r="B6" i="19"/>
  <c r="B3" i="19"/>
  <c r="B10" i="19"/>
  <c r="B15" i="19"/>
  <c r="B7" i="19"/>
  <c r="B4" i="19"/>
  <c r="B9" i="19"/>
  <c r="B11" i="19"/>
  <c r="E13" i="18"/>
  <c r="B13" i="23" s="1"/>
  <c r="B7" i="20"/>
  <c r="E12" i="22"/>
  <c r="F12" i="23" s="1"/>
  <c r="E14" i="22"/>
  <c r="F14" i="23" s="1"/>
  <c r="E14" i="18"/>
  <c r="B14" i="23" s="1"/>
  <c r="B10" i="18"/>
  <c r="E14" i="21"/>
  <c r="E14" i="23" s="1"/>
  <c r="E13" i="22"/>
  <c r="F13" i="23" s="1"/>
  <c r="A10" i="21"/>
  <c r="A10" i="19"/>
  <c r="A10" i="20"/>
  <c r="A10" i="22"/>
  <c r="A10" i="18"/>
  <c r="A10" i="23" s="1"/>
  <c r="E12" i="20"/>
  <c r="D12" i="23" s="1"/>
  <c r="E14" i="20"/>
  <c r="D14" i="23" s="1"/>
  <c r="E13" i="20"/>
  <c r="D13" i="23" s="1"/>
  <c r="E12" i="21"/>
  <c r="E12" i="23" s="1"/>
  <c r="E13" i="21"/>
  <c r="E13" i="23" s="1"/>
  <c r="B7" i="18" l="1"/>
  <c r="B9" i="18"/>
  <c r="B4" i="18"/>
  <c r="B11" i="18"/>
  <c r="B8" i="18"/>
  <c r="B15" i="18"/>
  <c r="B5" i="18"/>
  <c r="B6" i="18"/>
  <c r="C9" i="18"/>
  <c r="B11" i="20"/>
  <c r="G12" i="23"/>
  <c r="D8" i="22"/>
  <c r="C6" i="19"/>
  <c r="D6" i="19" s="1"/>
  <c r="C6" i="23" s="1"/>
  <c r="C10" i="19"/>
  <c r="D10" i="19" s="1"/>
  <c r="C10" i="23" s="1"/>
  <c r="C15" i="19"/>
  <c r="D15" i="19" s="1"/>
  <c r="C15" i="23" s="1"/>
  <c r="D4" i="22"/>
  <c r="B4" i="22"/>
  <c r="D4" i="20"/>
  <c r="D4" i="21"/>
  <c r="D6" i="21"/>
  <c r="B8" i="22"/>
  <c r="D8" i="20"/>
  <c r="D8" i="21"/>
  <c r="D10" i="21"/>
  <c r="D15" i="21"/>
  <c r="D3" i="21"/>
  <c r="D5" i="21"/>
  <c r="B7" i="22"/>
  <c r="D7" i="20"/>
  <c r="B9" i="22"/>
  <c r="D9" i="20"/>
  <c r="D11" i="21"/>
  <c r="G13" i="23"/>
  <c r="C6" i="21"/>
  <c r="C10" i="21"/>
  <c r="C15" i="21"/>
  <c r="B3" i="22"/>
  <c r="D3" i="20"/>
  <c r="B5" i="22"/>
  <c r="D5" i="20"/>
  <c r="D7" i="21"/>
  <c r="D9" i="21"/>
  <c r="B11" i="22"/>
  <c r="D11" i="20"/>
  <c r="C4" i="19"/>
  <c r="D4" i="19" s="1"/>
  <c r="C4" i="23" s="1"/>
  <c r="C8" i="19"/>
  <c r="D8" i="19" s="1"/>
  <c r="C8" i="23" s="1"/>
  <c r="C3" i="19"/>
  <c r="D3" i="19" s="1"/>
  <c r="C3" i="23" s="1"/>
  <c r="D3" i="22"/>
  <c r="G14" i="23"/>
  <c r="C5" i="19"/>
  <c r="D5" i="19" s="1"/>
  <c r="C5" i="23" s="1"/>
  <c r="D5" i="22"/>
  <c r="C7" i="19"/>
  <c r="D7" i="19" s="1"/>
  <c r="C7" i="23" s="1"/>
  <c r="D7" i="22"/>
  <c r="C9" i="19"/>
  <c r="D9" i="19" s="1"/>
  <c r="C9" i="23" s="1"/>
  <c r="D9" i="22"/>
  <c r="C11" i="19"/>
  <c r="D11" i="19" s="1"/>
  <c r="C11" i="23" s="1"/>
  <c r="D11" i="22"/>
  <c r="C11" i="18"/>
  <c r="B4" i="20"/>
  <c r="D4" i="18"/>
  <c r="B8" i="20"/>
  <c r="D8" i="18"/>
  <c r="C4" i="20"/>
  <c r="D6" i="22"/>
  <c r="B6" i="20"/>
  <c r="D6" i="18"/>
  <c r="C6" i="20"/>
  <c r="C8" i="20"/>
  <c r="D10" i="22"/>
  <c r="B10" i="20"/>
  <c r="D10" i="18"/>
  <c r="C10" i="20"/>
  <c r="C15" i="20"/>
  <c r="D15" i="22"/>
  <c r="B15" i="20"/>
  <c r="D15" i="18"/>
  <c r="C3" i="20"/>
  <c r="C5" i="20"/>
  <c r="C7" i="20"/>
  <c r="C9" i="20"/>
  <c r="C11" i="20"/>
  <c r="C4" i="21"/>
  <c r="C4" i="22"/>
  <c r="B4" i="21"/>
  <c r="C4" i="18"/>
  <c r="B6" i="22"/>
  <c r="D6" i="20"/>
  <c r="C6" i="22"/>
  <c r="B6" i="21"/>
  <c r="C8" i="21"/>
  <c r="C8" i="22"/>
  <c r="B8" i="21"/>
  <c r="C8" i="18"/>
  <c r="B10" i="22"/>
  <c r="D10" i="20"/>
  <c r="C10" i="22"/>
  <c r="B10" i="21"/>
  <c r="C15" i="22"/>
  <c r="B15" i="21"/>
  <c r="C15" i="18"/>
  <c r="B15" i="22"/>
  <c r="D15" i="20"/>
  <c r="C3" i="22"/>
  <c r="B3" i="21"/>
  <c r="C3" i="21"/>
  <c r="C5" i="22"/>
  <c r="B5" i="21"/>
  <c r="C5" i="18"/>
  <c r="C5" i="21"/>
  <c r="C7" i="22"/>
  <c r="B7" i="21"/>
  <c r="C7" i="21"/>
  <c r="C9" i="22"/>
  <c r="B9" i="21"/>
  <c r="C9" i="21"/>
  <c r="C11" i="22"/>
  <c r="B11" i="21"/>
  <c r="C11" i="21"/>
  <c r="A4" i="21"/>
  <c r="A4" i="19"/>
  <c r="A4" i="22"/>
  <c r="A4" i="20"/>
  <c r="A4" i="18"/>
  <c r="A4" i="23" s="1"/>
  <c r="A9" i="22"/>
  <c r="A9" i="20"/>
  <c r="A9" i="21"/>
  <c r="A9" i="18"/>
  <c r="A9" i="23" s="1"/>
  <c r="A9" i="19"/>
  <c r="A15" i="22"/>
  <c r="A15" i="20"/>
  <c r="A15" i="19"/>
  <c r="A15" i="18"/>
  <c r="A15" i="23" s="1"/>
  <c r="A15" i="21"/>
  <c r="A11" i="22"/>
  <c r="A11" i="20"/>
  <c r="A11" i="19"/>
  <c r="A11" i="18"/>
  <c r="A11" i="23" s="1"/>
  <c r="A11" i="21"/>
  <c r="C6" i="18"/>
  <c r="C10" i="18"/>
  <c r="C3" i="18"/>
  <c r="C7" i="18"/>
  <c r="B3" i="20"/>
  <c r="D3" i="18"/>
  <c r="B5" i="20"/>
  <c r="D5" i="18"/>
  <c r="D7" i="18"/>
  <c r="B9" i="20"/>
  <c r="D9" i="18"/>
  <c r="D11" i="18"/>
  <c r="A8" i="21"/>
  <c r="A8" i="19"/>
  <c r="A8" i="22"/>
  <c r="A8" i="20"/>
  <c r="A8" i="18"/>
  <c r="A8" i="23" s="1"/>
  <c r="A5" i="22"/>
  <c r="A5" i="20"/>
  <c r="A5" i="21"/>
  <c r="A5" i="18"/>
  <c r="A5" i="23" s="1"/>
  <c r="A5" i="19"/>
  <c r="A6" i="21"/>
  <c r="A6" i="19"/>
  <c r="A6" i="22"/>
  <c r="A6" i="20"/>
  <c r="A6" i="18"/>
  <c r="A6" i="23" s="1"/>
  <c r="A3" i="22"/>
  <c r="A3" i="21"/>
  <c r="A3" i="20"/>
  <c r="A3" i="19"/>
  <c r="A3" i="18"/>
  <c r="A3" i="23" s="1"/>
  <c r="A7" i="22"/>
  <c r="A7" i="20"/>
  <c r="A7" i="19"/>
  <c r="A7" i="18"/>
  <c r="A7" i="23" s="1"/>
  <c r="A7" i="21"/>
  <c r="B3" i="18" l="1"/>
  <c r="E9" i="18"/>
  <c r="B9" i="23" s="1"/>
  <c r="E8" i="21"/>
  <c r="E8" i="23" s="1"/>
  <c r="E4" i="21"/>
  <c r="E4" i="23" s="1"/>
  <c r="E15" i="22"/>
  <c r="F15" i="23" s="1"/>
  <c r="E10" i="21"/>
  <c r="E10" i="23" s="1"/>
  <c r="E3" i="18"/>
  <c r="B3" i="23" s="1"/>
  <c r="E15" i="21"/>
  <c r="E15" i="23" s="1"/>
  <c r="E8" i="22"/>
  <c r="F8" i="23" s="1"/>
  <c r="E6" i="21"/>
  <c r="E6" i="23" s="1"/>
  <c r="E4" i="22"/>
  <c r="F4" i="23" s="1"/>
  <c r="E11" i="20"/>
  <c r="D11" i="23" s="1"/>
  <c r="E7" i="20"/>
  <c r="D7" i="23" s="1"/>
  <c r="E11" i="22"/>
  <c r="F11" i="23" s="1"/>
  <c r="E7" i="22"/>
  <c r="F7" i="23" s="1"/>
  <c r="E3" i="22"/>
  <c r="F3" i="23" s="1"/>
  <c r="E15" i="18"/>
  <c r="B15" i="23" s="1"/>
  <c r="E10" i="18"/>
  <c r="B10" i="23" s="1"/>
  <c r="E6" i="18"/>
  <c r="B6" i="23" s="1"/>
  <c r="E9" i="22"/>
  <c r="F9" i="23" s="1"/>
  <c r="E5" i="22"/>
  <c r="F5" i="23" s="1"/>
  <c r="E10" i="20"/>
  <c r="D10" i="23" s="1"/>
  <c r="E6" i="20"/>
  <c r="D6" i="23" s="1"/>
  <c r="E5" i="18"/>
  <c r="B5" i="23" s="1"/>
  <c r="E9" i="21"/>
  <c r="E9" i="23" s="1"/>
  <c r="E5" i="21"/>
  <c r="E5" i="23" s="1"/>
  <c r="E4" i="18"/>
  <c r="B4" i="23" s="1"/>
  <c r="E11" i="18"/>
  <c r="B11" i="23" s="1"/>
  <c r="E8" i="20"/>
  <c r="D8" i="23" s="1"/>
  <c r="E7" i="18"/>
  <c r="B7" i="23" s="1"/>
  <c r="E8" i="18"/>
  <c r="B8" i="23" s="1"/>
  <c r="E11" i="21"/>
  <c r="E11" i="23" s="1"/>
  <c r="E7" i="21"/>
  <c r="E7" i="23" s="1"/>
  <c r="E3" i="21"/>
  <c r="E3" i="23" s="1"/>
  <c r="E10" i="22"/>
  <c r="F10" i="23" s="1"/>
  <c r="E6" i="22"/>
  <c r="F6" i="23" s="1"/>
  <c r="E9" i="20"/>
  <c r="D9" i="23" s="1"/>
  <c r="E5" i="20"/>
  <c r="D5" i="23" s="1"/>
  <c r="E3" i="20"/>
  <c r="D3" i="23" s="1"/>
  <c r="E15" i="20"/>
  <c r="D15" i="23" s="1"/>
  <c r="E4" i="20"/>
  <c r="D4" i="23" s="1"/>
  <c r="G9" i="23" l="1"/>
  <c r="G8" i="23"/>
  <c r="G15" i="23"/>
  <c r="G5" i="23"/>
  <c r="G6" i="23"/>
  <c r="G10" i="23"/>
  <c r="G7" i="23"/>
  <c r="G4" i="23"/>
  <c r="G11" i="23"/>
  <c r="G3" i="23"/>
</calcChain>
</file>

<file path=xl/sharedStrings.xml><?xml version="1.0" encoding="utf-8"?>
<sst xmlns="http://schemas.openxmlformats.org/spreadsheetml/2006/main" count="1970" uniqueCount="252">
  <si>
    <t xml:space="preserve">1.1.1. Объем информации, размещенной на информационных стендах в помещении организации, по отношению к количеству материалов, размещение которых установлено нормативно-правовыми актами </t>
  </si>
  <si>
    <t>Выполнение индикатора</t>
  </si>
  <si>
    <t>1.2.1. Наличие и функционирование на официальном сайте организации информации о дистанционных способах взаимодействия с получателями услуг</t>
  </si>
  <si>
    <t>1.1.2. Объем информации, размещенной на официальном сайте организации, по отношению к количеству материалов, размещение которых установлено нормативно-правовыми актами</t>
  </si>
  <si>
    <t>2.1.1. Наличие комфортных условий для предоставления услуг</t>
  </si>
  <si>
    <t>1.3.1. Число получателей услуг, удовлетворённых качеством, полнотой и доступностью информации о деятельности организации, размещённой на информационных стендах в помещении организации по отношению к числу опрошенных получателей услуг, ответивших на соответствующий вопрос анкеты (учитываются ответы только тех респондентов, которые обращались к информации на стенде)</t>
  </si>
  <si>
    <t>3.1.1. Наличие в помещениях организации социальной сферы и на прилегающей к ней территории условий доступности для инвалидов</t>
  </si>
  <si>
    <t>1.3.2. Число получателей услуг, удовлетворённых качеством, полнотой и доступностью информации о деятельности организации, размещённой на официальном сайте организации по отношению к числу опрошенных получателей услуг, ответивших на соответствующий вопрос анкеты (учитываются ответы только тех респондентов, которые обращались к информации на сайте)</t>
  </si>
  <si>
    <t>3.2.1. Наличие в организации социальной сферы условий доступности, позволяющих инвалидам получать услуги наравне с другими</t>
  </si>
  <si>
    <t xml:space="preserve">2.3.1. Число получателей услуг, удовлетворенных комфортностью предоставления услуг организацией, по отношению к числу опрошенных получателей услуг, ответивших на данный вопрос </t>
  </si>
  <si>
    <t>3.3.1. Число получателей услуг-инвалидов, удовлетворенных доступностью услуг для инвалидов, по отношению к числу опрошенных получателей услуг-инвалидов, ответивших на соответствующий вопрос анкеты (учитываются только инвалиды и их представители)</t>
  </si>
  <si>
    <t>4.1.1. Число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услуги, по отношению к числу опрошенных получателей услуг, ответивших на данный вопрос</t>
  </si>
  <si>
    <t>4.2.1. Число получателей услуг, удовлетворенных доброжелательностью, вежливостью работников организации, обеспечивающих непосредственное оказание услуги, по отношению к числу опрошенных получателей услуг, ответивших на данный вопрос</t>
  </si>
  <si>
    <t>4.3.1. Число получателей услуг, удовлетворенных доброжелательностью, вежливостью работников организации при использовании дистанционных форм взаимодействия, по отношению к числу опрошенных получателей услуг, ответивших на данный вопрос.</t>
  </si>
  <si>
    <t>5.1.1. Число получателей услуг, которые готовы рекомендовать организацию родственникам и знакомым (могли бы её рекомендовать, если бы была возможность выбора организации), по отношению к числу опрошенных получателей услуг, ответивших на данный вопрос.</t>
  </si>
  <si>
    <t>5.2.1. Число получателей услуг, удовлетворенных организационными условиями предоставления услуг, по отношению к числу опрошенных получателей услуг, ответивших на данный вопрос.</t>
  </si>
  <si>
    <t>5.3.1. Число получателей услуг, удовлетворенных в целом условиями оказания услуг в организации, по отношению к числу опрошенных получателей услуг, ответивших на данный вопрос.</t>
  </si>
  <si>
    <t>1.3. Доля получателей услуг, удовлетворенных открытостью, полнотой и доступностью информации о деятельности организации, размещенной на информационных стендах, на сайте в информационно-телекоммуникационной сети «Интернет».</t>
  </si>
  <si>
    <t>3.3. Доля получателей услуг, удовлетворенных доступностью услуг для инвалидов.</t>
  </si>
  <si>
    <t>5.1. Доля получателей услуг, которые готовы рекомендовать организацию родственникам и знакомым.</t>
  </si>
  <si>
    <t>Организация</t>
  </si>
  <si>
    <t xml:space="preserve">Название </t>
  </si>
  <si>
    <t>Численность получателей услуг</t>
  </si>
  <si>
    <t>Численность опрошенных</t>
  </si>
  <si>
    <t>Доля опрошенных</t>
  </si>
  <si>
    <t>1.1. Соответствие информации о деятельности организации, размещенной на общедоступных информационных ресурсах, перечню информации и требованиям к ней, установленным нормативными правовыми актами.</t>
  </si>
  <si>
    <t>1.2. Обеспечение на официальном сайте организации наличия и функционирования дистанционных способов обратной связи и взаимодействия с получателями услуг.</t>
  </si>
  <si>
    <t>Итого по критерию</t>
  </si>
  <si>
    <t>Максимум</t>
  </si>
  <si>
    <t>2.1. Обеспечение в организации комфортных условий для предоставления услуг.</t>
  </si>
  <si>
    <t>2.3. Доля получателей услуг, удовлетворенных комфортностью условий предоставления услуг.</t>
  </si>
  <si>
    <t>3.1. Оборудование территории, прилегающей к организации, и ее помещений с учетом доступности для инвалидов.</t>
  </si>
  <si>
    <t>3.2. Обеспечение в организации условий доступности, позволяющих инвалидам получать услуги наравне с другими.</t>
  </si>
  <si>
    <t>4.1. 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при непосредственном обращении в организацию.</t>
  </si>
  <si>
    <t>4.2. Доля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организацию.</t>
  </si>
  <si>
    <t>4.3. Доля получателей услуг, удовлетворенных доброжелательностью, вежливостью работников организации при использовании дистанционных форм взаимодействия (по телефону, по электронной почте, с помощью электронных сервисов.</t>
  </si>
  <si>
    <t>5.2. Доля получателей услуг, удовлетворенных графиком работы организации.</t>
  </si>
  <si>
    <t>5.3. Доля получателей услуг, удовлетворенных в целом условиями оказания услуг в организации.</t>
  </si>
  <si>
    <t>Критерии</t>
  </si>
  <si>
    <t>1. Критерий "Открытость и доступность информации об организации"</t>
  </si>
  <si>
    <t>2. Критерий "Комфортность условий предоставления услуг"</t>
  </si>
  <si>
    <t>3. Критерий "Доступность услуг для инвалидов"</t>
  </si>
  <si>
    <t>4. Критерий "Доброжелательность, вежливость работников организации"</t>
  </si>
  <si>
    <t>5. Критерий "Удовлетворенность условиями оказания услуг"</t>
  </si>
  <si>
    <t>Средневзвешенная сумма по всем критериям</t>
  </si>
  <si>
    <t>Детский сад "Аленушка" сл. Б. Мартыновка</t>
  </si>
  <si>
    <t>Детский сад "Аленький цветочек" х. Новосадковский</t>
  </si>
  <si>
    <t>Детский сад "Дружба" п. Южный</t>
  </si>
  <si>
    <t>Детский сад "Золотой ключик" сл. Б. Мартыновка</t>
  </si>
  <si>
    <t>Детский сад "Зорька" п. Абрикосовый</t>
  </si>
  <si>
    <t>Детский сад "Колобок" х. Денисов</t>
  </si>
  <si>
    <t>Детский сад "Колокольчик" п. Поречье</t>
  </si>
  <si>
    <t>Детский сад "Колокольчик" сл. Б. Мартыновка</t>
  </si>
  <si>
    <t>Детский сад "Колокольчик" х. Комаров</t>
  </si>
  <si>
    <t>Детский сад "Ромашка" х. Малоорловский</t>
  </si>
  <si>
    <t>Детский сад "Росинка" х. Новоселовка</t>
  </si>
  <si>
    <t>Детский сад "Ручеек" п. Крутобережный</t>
  </si>
  <si>
    <t>Детский сад "Ручеек" п. Новоберезовка</t>
  </si>
  <si>
    <t>Детский сад "Синеглазка" х. Сальский Кагальник</t>
  </si>
  <si>
    <t>Детский сад "Сказка" сл. Б. Орловка</t>
  </si>
  <si>
    <t>Детский сад "Сказка" х. Кривой Лиман</t>
  </si>
  <si>
    <t>Детский сад "Теремок" п. Зеленолугский</t>
  </si>
  <si>
    <t>Детский сад "Теремок" х. Арбузов</t>
  </si>
  <si>
    <t>Детский сад "Улыбка" х. Долгий</t>
  </si>
  <si>
    <t>Детский сад "Чебурашка" х. Лесной</t>
  </si>
  <si>
    <t>Основная общеобразовательная школа № 11 п. Новоберезовка</t>
  </si>
  <si>
    <t>Основная общеобразовательная школа № 12 п. Малая Горка</t>
  </si>
  <si>
    <t>Основная общеобразовательная школа № 13 п. Черемухи</t>
  </si>
  <si>
    <t>Основная общеобразовательная школа № 14 х. Ильинов</t>
  </si>
  <si>
    <t>Основная общеобразовательная школа № 15 п. Восход</t>
  </si>
  <si>
    <t>Основная общеобразовательная школа № 16 х. Арбузов</t>
  </si>
  <si>
    <t>Основная общеобразовательная школа № 20 х. Сальский Кагальник</t>
  </si>
  <si>
    <t>Средняя общеобразовательная школа № 10 х. Новосадковский</t>
  </si>
  <si>
    <t>Средняя общеобразовательная школа № 19 х. Лесной</t>
  </si>
  <si>
    <t>Средняя общеобразовательная школа № 22 х. Кривой Лиман</t>
  </si>
  <si>
    <t>Средняя общеобразовательная школа № 3 сл. Б. Орловка</t>
  </si>
  <si>
    <t>Средняя общеобразовательная школа № 5 п. Зеленолугский</t>
  </si>
  <si>
    <t>Средняя общеобразовательная школа № 6 х. Комаров</t>
  </si>
  <si>
    <t>Средняя общеобразовательная школа № 7 х. Новоселовка</t>
  </si>
  <si>
    <t>Средняя общеобразовательная школа № 8 п. Крутобережный</t>
  </si>
  <si>
    <t>Средняя общеобразовательная школа № 9 х. Денисов</t>
  </si>
  <si>
    <t>Средняя общеобразовательная школа №1 сл. Большая Мартыновка</t>
  </si>
  <si>
    <t>Средняя общеобразовательная школа №2 п. Южный</t>
  </si>
  <si>
    <t>Средняя общеобразовательной школы №4 х. Малоорловский</t>
  </si>
  <si>
    <t>Детского-юношеская спортивная школа</t>
  </si>
  <si>
    <t>Центр дополнительного образования детей</t>
  </si>
  <si>
    <t>0</t>
  </si>
  <si>
    <t>69</t>
  </si>
  <si>
    <t>Количество функционирующих способов взаимодействия (от одного до трех включительно)</t>
  </si>
  <si>
    <t>90</t>
  </si>
  <si>
    <t>44</t>
  </si>
  <si>
    <t>46</t>
  </si>
  <si>
    <t>33</t>
  </si>
  <si>
    <t>35</t>
  </si>
  <si>
    <t>Наличие пяти и более комфортных условий для предоставления услуг</t>
  </si>
  <si>
    <t>100</t>
  </si>
  <si>
    <t>61</t>
  </si>
  <si>
    <t>Отсутствуют условия доступности для инвалидов</t>
  </si>
  <si>
    <t/>
  </si>
  <si>
    <t>Количество условий доступности, позволяющих инвалидам получать услуги наравне с другими (от одного до четырех)</t>
  </si>
  <si>
    <t>20</t>
  </si>
  <si>
    <t>1</t>
  </si>
  <si>
    <t>68</t>
  </si>
  <si>
    <t>38</t>
  </si>
  <si>
    <t>66</t>
  </si>
  <si>
    <t>67</t>
  </si>
  <si>
    <t>50</t>
  </si>
  <si>
    <t>34</t>
  </si>
  <si>
    <t>36</t>
  </si>
  <si>
    <t>23</t>
  </si>
  <si>
    <t>24</t>
  </si>
  <si>
    <t>49</t>
  </si>
  <si>
    <t>Количество условий доступности организации для инвалидов (от одного до четырех)</t>
  </si>
  <si>
    <t>60</t>
  </si>
  <si>
    <t>12</t>
  </si>
  <si>
    <t>130</t>
  </si>
  <si>
    <t>В наличии и функционируют более трёх дистанционных способов взаимодействия</t>
  </si>
  <si>
    <t>80</t>
  </si>
  <si>
    <t>83</t>
  </si>
  <si>
    <t>42</t>
  </si>
  <si>
    <t>110</t>
  </si>
  <si>
    <t>3</t>
  </si>
  <si>
    <t>5</t>
  </si>
  <si>
    <t>122</t>
  </si>
  <si>
    <t>124</t>
  </si>
  <si>
    <t>75</t>
  </si>
  <si>
    <t>77</t>
  </si>
  <si>
    <t>120</t>
  </si>
  <si>
    <t>118</t>
  </si>
  <si>
    <t>30</t>
  </si>
  <si>
    <t>31</t>
  </si>
  <si>
    <t>28</t>
  </si>
  <si>
    <t>40</t>
  </si>
  <si>
    <t>8</t>
  </si>
  <si>
    <t>25</t>
  </si>
  <si>
    <t>7</t>
  </si>
  <si>
    <t>2</t>
  </si>
  <si>
    <t>6</t>
  </si>
  <si>
    <t>16</t>
  </si>
  <si>
    <t>14</t>
  </si>
  <si>
    <t>9</t>
  </si>
  <si>
    <t>15</t>
  </si>
  <si>
    <t>Отсутствуют условия доступности, позволяющие инвалидам получать услуги наравне с другими</t>
  </si>
  <si>
    <t>4</t>
  </si>
  <si>
    <t>41</t>
  </si>
  <si>
    <t>29</t>
  </si>
  <si>
    <t>10</t>
  </si>
  <si>
    <t>11</t>
  </si>
  <si>
    <t>39</t>
  </si>
  <si>
    <t>37</t>
  </si>
  <si>
    <t>22</t>
  </si>
  <si>
    <t>27</t>
  </si>
  <si>
    <t>17</t>
  </si>
  <si>
    <t>18</t>
  </si>
  <si>
    <t>19</t>
  </si>
  <si>
    <t>13</t>
  </si>
  <si>
    <t>106</t>
  </si>
  <si>
    <t>74</t>
  </si>
  <si>
    <t>76</t>
  </si>
  <si>
    <t>98</t>
  </si>
  <si>
    <t>101</t>
  </si>
  <si>
    <t>48</t>
  </si>
  <si>
    <t>99</t>
  </si>
  <si>
    <t>32</t>
  </si>
  <si>
    <t>26</t>
  </si>
  <si>
    <t>283</t>
  </si>
  <si>
    <t>273</t>
  </si>
  <si>
    <t>274</t>
  </si>
  <si>
    <t>255</t>
  </si>
  <si>
    <t>256</t>
  </si>
  <si>
    <t>280</t>
  </si>
  <si>
    <t>278</t>
  </si>
  <si>
    <t>275</t>
  </si>
  <si>
    <t>276</t>
  </si>
  <si>
    <t>282</t>
  </si>
  <si>
    <t>281</t>
  </si>
  <si>
    <t>126</t>
  </si>
  <si>
    <t>72</t>
  </si>
  <si>
    <t>55</t>
  </si>
  <si>
    <t>115</t>
  </si>
  <si>
    <t>116</t>
  </si>
  <si>
    <t>117</t>
  </si>
  <si>
    <t>81</t>
  </si>
  <si>
    <t>112</t>
  </si>
  <si>
    <t>59</t>
  </si>
  <si>
    <t>78</t>
  </si>
  <si>
    <t>57</t>
  </si>
  <si>
    <t>73</t>
  </si>
  <si>
    <t>43</t>
  </si>
  <si>
    <t>47</t>
  </si>
  <si>
    <t>71</t>
  </si>
  <si>
    <t>54</t>
  </si>
  <si>
    <t>93</t>
  </si>
  <si>
    <t>82</t>
  </si>
  <si>
    <t>70</t>
  </si>
  <si>
    <t>89</t>
  </si>
  <si>
    <t>91</t>
  </si>
  <si>
    <t>52</t>
  </si>
  <si>
    <t>53</t>
  </si>
  <si>
    <t>56</t>
  </si>
  <si>
    <t>289</t>
  </si>
  <si>
    <t>167</t>
  </si>
  <si>
    <t>181</t>
  </si>
  <si>
    <t>103</t>
  </si>
  <si>
    <t>235</t>
  </si>
  <si>
    <t>252</t>
  </si>
  <si>
    <t>267</t>
  </si>
  <si>
    <t>165</t>
  </si>
  <si>
    <t>242</t>
  </si>
  <si>
    <t>254</t>
  </si>
  <si>
    <t>253</t>
  </si>
  <si>
    <t>86</t>
  </si>
  <si>
    <t>65</t>
  </si>
  <si>
    <t>85</t>
  </si>
  <si>
    <t>84</t>
  </si>
  <si>
    <t>64</t>
  </si>
  <si>
    <t>63</t>
  </si>
  <si>
    <t>51</t>
  </si>
  <si>
    <t>45</t>
  </si>
  <si>
    <t>62</t>
  </si>
  <si>
    <t>350</t>
  </si>
  <si>
    <t>247</t>
  </si>
  <si>
    <t>217</t>
  </si>
  <si>
    <t>226</t>
  </si>
  <si>
    <t>323</t>
  </si>
  <si>
    <t>333</t>
  </si>
  <si>
    <t>341</t>
  </si>
  <si>
    <t>241</t>
  </si>
  <si>
    <t>243</t>
  </si>
  <si>
    <t>327</t>
  </si>
  <si>
    <t>183</t>
  </si>
  <si>
    <t>208</t>
  </si>
  <si>
    <t>119</t>
  </si>
  <si>
    <t>134</t>
  </si>
  <si>
    <t>223</t>
  </si>
  <si>
    <t>245</t>
  </si>
  <si>
    <t>174</t>
  </si>
  <si>
    <t>185</t>
  </si>
  <si>
    <t>244</t>
  </si>
  <si>
    <t>248</t>
  </si>
  <si>
    <t>237</t>
  </si>
  <si>
    <t>177</t>
  </si>
  <si>
    <t>125</t>
  </si>
  <si>
    <t>127</t>
  </si>
  <si>
    <t>88</t>
  </si>
  <si>
    <t>164</t>
  </si>
  <si>
    <t>169</t>
  </si>
  <si>
    <t>172</t>
  </si>
  <si>
    <t>144</t>
  </si>
  <si>
    <t>147</t>
  </si>
  <si>
    <t>162</t>
  </si>
  <si>
    <t>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</si>
</sst>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</font>
    <font>
      <sz val="10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2" fontId="2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/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85623"/>
    <outlinePr summaryBelow="0" summaryRight="0"/>
  </sheetPr>
  <dimension ref="A1:BW927"/>
  <sheetViews>
    <sheetView tabSelected="1" topLeftCell="V1" workbookViewId="0">
      <selection activeCell="AD5" sqref="AD5"/>
    </sheetView>
  </sheetViews>
  <sheetFormatPr defaultColWidth="14.42578125" defaultRowHeight="12.75" x14ac:dyDescent="0.2"/>
  <cols>
    <col min="1" max="1" width="37.140625" style="4" customWidth="1"/>
    <col min="2" max="4" width="14.42578125" style="4" customWidth="1"/>
    <col min="5" max="5" width="78.7109375" style="4" customWidth="1"/>
    <col min="6" max="7" width="7.28515625" style="4" customWidth="1"/>
    <col min="8" max="8" width="78.7109375" style="4" customWidth="1"/>
    <col min="9" max="10" width="7.28515625" style="4" customWidth="1"/>
    <col min="11" max="11" width="18" style="4" customWidth="1"/>
    <col min="12" max="12" width="67.28515625" style="4" customWidth="1"/>
    <col min="13" max="14" width="6.5703125" style="4" customWidth="1"/>
    <col min="15" max="15" width="78.7109375" style="4" customWidth="1"/>
    <col min="16" max="17" width="7.28515625" style="4" customWidth="1"/>
    <col min="18" max="18" width="78.7109375" style="4" customWidth="1"/>
    <col min="19" max="20" width="7.28515625" style="4" customWidth="1"/>
    <col min="21" max="21" width="18" style="4" customWidth="1"/>
    <col min="22" max="22" width="67.28515625" style="4" customWidth="1"/>
    <col min="23" max="24" width="6.5703125" style="4" customWidth="1"/>
    <col min="25" max="25" width="78.7109375" style="4" customWidth="1"/>
    <col min="26" max="27" width="7.28515625" style="4" customWidth="1"/>
    <col min="28" max="28" width="18" style="4" customWidth="1"/>
    <col min="29" max="29" width="67.28515625" style="4" customWidth="1"/>
    <col min="30" max="31" width="6.5703125" style="4" customWidth="1"/>
    <col min="32" max="32" width="18" style="4" customWidth="1"/>
    <col min="33" max="33" width="96" style="4" customWidth="1"/>
    <col min="34" max="35" width="6.5703125" style="4" customWidth="1"/>
    <col min="36" max="36" width="78.7109375" style="4" customWidth="1"/>
    <col min="37" max="38" width="7.28515625" style="4" customWidth="1"/>
    <col min="39" max="39" width="78.7109375" style="4" customWidth="1"/>
    <col min="40" max="41" width="7.28515625" style="4" customWidth="1"/>
    <col min="42" max="42" width="78.7109375" style="4" customWidth="1"/>
    <col min="43" max="44" width="7.28515625" style="4" customWidth="1"/>
    <col min="45" max="45" width="78.7109375" style="4" customWidth="1"/>
    <col min="46" max="47" width="7.28515625" style="4" customWidth="1"/>
    <col min="48" max="48" width="78.7109375" style="4" customWidth="1"/>
    <col min="49" max="50" width="7.28515625" style="4" customWidth="1"/>
    <col min="51" max="51" width="78.7109375" style="4" customWidth="1"/>
    <col min="52" max="53" width="7.28515625" style="4" customWidth="1"/>
    <col min="54" max="54" width="78.7109375" style="4" customWidth="1"/>
    <col min="55" max="56" width="7.28515625" style="4" customWidth="1"/>
    <col min="57" max="16384" width="14.42578125" style="4"/>
  </cols>
  <sheetData>
    <row r="1" spans="1:75" ht="63.75" x14ac:dyDescent="0.2">
      <c r="A1" s="13" t="s">
        <v>21</v>
      </c>
      <c r="B1" s="9" t="s">
        <v>22</v>
      </c>
      <c r="C1" s="9" t="s">
        <v>23</v>
      </c>
      <c r="D1" s="9" t="s">
        <v>24</v>
      </c>
      <c r="E1" s="8" t="s">
        <v>0</v>
      </c>
      <c r="F1" s="36" t="s">
        <v>1</v>
      </c>
      <c r="G1" s="35"/>
      <c r="H1" s="10" t="s">
        <v>3</v>
      </c>
      <c r="I1" s="36" t="s">
        <v>1</v>
      </c>
      <c r="J1" s="35"/>
      <c r="K1" s="34" t="s">
        <v>2</v>
      </c>
      <c r="L1" s="35"/>
      <c r="M1" s="37" t="s">
        <v>1</v>
      </c>
      <c r="N1" s="35"/>
      <c r="O1" s="8" t="s">
        <v>5</v>
      </c>
      <c r="P1" s="36" t="s">
        <v>1</v>
      </c>
      <c r="Q1" s="35"/>
      <c r="R1" s="8" t="s">
        <v>7</v>
      </c>
      <c r="S1" s="36" t="s">
        <v>1</v>
      </c>
      <c r="T1" s="35"/>
      <c r="U1" s="36" t="s">
        <v>4</v>
      </c>
      <c r="V1" s="35"/>
      <c r="W1" s="37" t="s">
        <v>1</v>
      </c>
      <c r="X1" s="35"/>
      <c r="Y1" s="8" t="s">
        <v>9</v>
      </c>
      <c r="Z1" s="36" t="s">
        <v>1</v>
      </c>
      <c r="AA1" s="35"/>
      <c r="AB1" s="36" t="s">
        <v>6</v>
      </c>
      <c r="AC1" s="35"/>
      <c r="AD1" s="37" t="s">
        <v>1</v>
      </c>
      <c r="AE1" s="35"/>
      <c r="AF1" s="34" t="s">
        <v>8</v>
      </c>
      <c r="AG1" s="35"/>
      <c r="AH1" s="37" t="s">
        <v>1</v>
      </c>
      <c r="AI1" s="35"/>
      <c r="AJ1" s="8" t="s">
        <v>10</v>
      </c>
      <c r="AK1" s="36" t="s">
        <v>1</v>
      </c>
      <c r="AL1" s="35"/>
      <c r="AM1" s="8" t="s">
        <v>11</v>
      </c>
      <c r="AN1" s="37" t="s">
        <v>1</v>
      </c>
      <c r="AO1" s="35"/>
      <c r="AP1" s="10" t="s">
        <v>12</v>
      </c>
      <c r="AQ1" s="37" t="s">
        <v>1</v>
      </c>
      <c r="AR1" s="35"/>
      <c r="AS1" s="8" t="s">
        <v>13</v>
      </c>
      <c r="AT1" s="37" t="s">
        <v>1</v>
      </c>
      <c r="AU1" s="35"/>
      <c r="AV1" s="8" t="s">
        <v>14</v>
      </c>
      <c r="AW1" s="37" t="s">
        <v>1</v>
      </c>
      <c r="AX1" s="35"/>
      <c r="AY1" s="8" t="s">
        <v>15</v>
      </c>
      <c r="AZ1" s="37" t="s">
        <v>1</v>
      </c>
      <c r="BA1" s="35"/>
      <c r="BB1" s="8" t="s">
        <v>16</v>
      </c>
      <c r="BC1" s="37" t="s">
        <v>1</v>
      </c>
      <c r="BD1" s="35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</row>
    <row r="2" spans="1:75" ht="12.75" customHeight="1" x14ac:dyDescent="0.2">
      <c r="A2" s="8" t="s">
        <v>45</v>
      </c>
      <c r="B2" s="32">
        <v>102</v>
      </c>
      <c r="C2" s="32" t="s">
        <v>87</v>
      </c>
      <c r="D2" s="12">
        <v>0.67647058823529416</v>
      </c>
      <c r="E2" s="8" t="s">
        <v>45</v>
      </c>
      <c r="F2" s="32">
        <v>100</v>
      </c>
      <c r="G2" s="9">
        <v>100</v>
      </c>
      <c r="H2" s="8" t="s">
        <v>45</v>
      </c>
      <c r="I2" s="32">
        <v>80</v>
      </c>
      <c r="J2" s="9">
        <v>100</v>
      </c>
      <c r="K2" s="8" t="s">
        <v>45</v>
      </c>
      <c r="L2" s="8" t="s">
        <v>88</v>
      </c>
      <c r="M2" s="9">
        <v>3</v>
      </c>
      <c r="N2" s="9" t="s">
        <v>89</v>
      </c>
      <c r="O2" s="8" t="s">
        <v>45</v>
      </c>
      <c r="P2" s="9" t="s">
        <v>90</v>
      </c>
      <c r="Q2" s="9" t="s">
        <v>91</v>
      </c>
      <c r="R2" s="8" t="s">
        <v>45</v>
      </c>
      <c r="S2" s="9" t="s">
        <v>92</v>
      </c>
      <c r="T2" s="9" t="s">
        <v>93</v>
      </c>
      <c r="U2" s="8" t="s">
        <v>45</v>
      </c>
      <c r="V2" s="8" t="s">
        <v>94</v>
      </c>
      <c r="W2" s="9">
        <v>0</v>
      </c>
      <c r="X2" s="9" t="s">
        <v>95</v>
      </c>
      <c r="Y2" s="8" t="s">
        <v>45</v>
      </c>
      <c r="Z2" s="9" t="s">
        <v>96</v>
      </c>
      <c r="AA2" s="9" t="s">
        <v>87</v>
      </c>
      <c r="AB2" s="8" t="s">
        <v>45</v>
      </c>
      <c r="AC2" s="8" t="s">
        <v>97</v>
      </c>
      <c r="AD2" s="9" t="s">
        <v>98</v>
      </c>
      <c r="AE2" s="9" t="s">
        <v>86</v>
      </c>
      <c r="AF2" s="8" t="s">
        <v>45</v>
      </c>
      <c r="AG2" s="8" t="s">
        <v>99</v>
      </c>
      <c r="AH2" s="9">
        <v>1</v>
      </c>
      <c r="AI2" s="9" t="s">
        <v>100</v>
      </c>
      <c r="AJ2" s="8" t="s">
        <v>45</v>
      </c>
      <c r="AK2" s="9" t="s">
        <v>101</v>
      </c>
      <c r="AL2" s="9" t="s">
        <v>101</v>
      </c>
      <c r="AM2" s="8" t="s">
        <v>45</v>
      </c>
      <c r="AN2" s="9" t="s">
        <v>102</v>
      </c>
      <c r="AO2" s="9" t="s">
        <v>87</v>
      </c>
      <c r="AP2" s="8" t="s">
        <v>45</v>
      </c>
      <c r="AQ2" s="9" t="s">
        <v>102</v>
      </c>
      <c r="AR2" s="9" t="s">
        <v>87</v>
      </c>
      <c r="AS2" s="8" t="s">
        <v>45</v>
      </c>
      <c r="AT2" s="9" t="s">
        <v>103</v>
      </c>
      <c r="AU2" s="9" t="s">
        <v>103</v>
      </c>
      <c r="AV2" s="8" t="s">
        <v>45</v>
      </c>
      <c r="AW2" s="9" t="s">
        <v>87</v>
      </c>
      <c r="AX2" s="9" t="s">
        <v>87</v>
      </c>
      <c r="AY2" s="8" t="s">
        <v>45</v>
      </c>
      <c r="AZ2" s="9" t="s">
        <v>104</v>
      </c>
      <c r="BA2" s="9" t="s">
        <v>87</v>
      </c>
      <c r="BB2" s="8" t="s">
        <v>45</v>
      </c>
      <c r="BC2" s="9" t="s">
        <v>105</v>
      </c>
      <c r="BD2" s="9" t="s">
        <v>87</v>
      </c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75" ht="12.75" customHeight="1" x14ac:dyDescent="0.2">
      <c r="A3" s="8" t="s">
        <v>46</v>
      </c>
      <c r="B3" s="32">
        <v>32</v>
      </c>
      <c r="C3" s="32" t="s">
        <v>106</v>
      </c>
      <c r="D3" s="12">
        <v>1.5625</v>
      </c>
      <c r="E3" s="8" t="s">
        <v>46</v>
      </c>
      <c r="F3" s="32">
        <v>100</v>
      </c>
      <c r="G3" s="14">
        <v>100</v>
      </c>
      <c r="H3" s="8" t="s">
        <v>46</v>
      </c>
      <c r="I3" s="32">
        <v>95</v>
      </c>
      <c r="J3" s="14">
        <v>100</v>
      </c>
      <c r="K3" s="8" t="s">
        <v>46</v>
      </c>
      <c r="L3" s="8" t="s">
        <v>88</v>
      </c>
      <c r="M3" s="14">
        <v>3</v>
      </c>
      <c r="N3" s="14" t="s">
        <v>89</v>
      </c>
      <c r="O3" s="8" t="s">
        <v>46</v>
      </c>
      <c r="P3" s="14" t="s">
        <v>107</v>
      </c>
      <c r="Q3" s="14" t="s">
        <v>108</v>
      </c>
      <c r="R3" s="8" t="s">
        <v>46</v>
      </c>
      <c r="S3" s="14" t="s">
        <v>109</v>
      </c>
      <c r="T3" s="14" t="s">
        <v>110</v>
      </c>
      <c r="U3" s="8" t="s">
        <v>45</v>
      </c>
      <c r="V3" s="8" t="s">
        <v>94</v>
      </c>
      <c r="W3" s="33">
        <v>0</v>
      </c>
      <c r="X3" s="33" t="s">
        <v>95</v>
      </c>
      <c r="Y3" s="8" t="s">
        <v>46</v>
      </c>
      <c r="Z3" s="14" t="s">
        <v>111</v>
      </c>
      <c r="AA3" s="14" t="s">
        <v>106</v>
      </c>
      <c r="AB3" s="8" t="s">
        <v>46</v>
      </c>
      <c r="AC3" s="8" t="s">
        <v>112</v>
      </c>
      <c r="AD3" s="14">
        <v>1</v>
      </c>
      <c r="AE3" s="14" t="s">
        <v>100</v>
      </c>
      <c r="AF3" s="8" t="s">
        <v>46</v>
      </c>
      <c r="AG3" s="8" t="s">
        <v>99</v>
      </c>
      <c r="AH3" s="14">
        <v>3</v>
      </c>
      <c r="AI3" s="14" t="s">
        <v>113</v>
      </c>
      <c r="AJ3" s="8" t="s">
        <v>46</v>
      </c>
      <c r="AK3" s="14" t="s">
        <v>101</v>
      </c>
      <c r="AL3" s="14" t="s">
        <v>101</v>
      </c>
      <c r="AM3" s="8" t="s">
        <v>46</v>
      </c>
      <c r="AN3" s="14" t="s">
        <v>106</v>
      </c>
      <c r="AO3" s="14" t="s">
        <v>106</v>
      </c>
      <c r="AP3" s="8" t="s">
        <v>46</v>
      </c>
      <c r="AQ3" s="14" t="s">
        <v>106</v>
      </c>
      <c r="AR3" s="14" t="s">
        <v>106</v>
      </c>
      <c r="AS3" s="8" t="s">
        <v>46</v>
      </c>
      <c r="AT3" s="14" t="s">
        <v>114</v>
      </c>
      <c r="AU3" s="14" t="s">
        <v>114</v>
      </c>
      <c r="AV3" s="8" t="s">
        <v>46</v>
      </c>
      <c r="AW3" s="14" t="s">
        <v>111</v>
      </c>
      <c r="AX3" s="14" t="s">
        <v>106</v>
      </c>
      <c r="AY3" s="8" t="s">
        <v>46</v>
      </c>
      <c r="AZ3" s="14" t="s">
        <v>111</v>
      </c>
      <c r="BA3" s="14" t="s">
        <v>106</v>
      </c>
      <c r="BB3" s="8" t="s">
        <v>46</v>
      </c>
      <c r="BC3" s="14" t="s">
        <v>106</v>
      </c>
      <c r="BD3" s="14" t="s">
        <v>106</v>
      </c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</row>
    <row r="4" spans="1:75" ht="12.75" customHeight="1" x14ac:dyDescent="0.2">
      <c r="A4" s="8" t="s">
        <v>47</v>
      </c>
      <c r="B4" s="32">
        <v>182</v>
      </c>
      <c r="C4" s="32" t="s">
        <v>115</v>
      </c>
      <c r="D4" s="12">
        <v>0.7142857142857143</v>
      </c>
      <c r="E4" s="8" t="s">
        <v>47</v>
      </c>
      <c r="F4" s="32">
        <v>100</v>
      </c>
      <c r="G4" s="14">
        <v>100</v>
      </c>
      <c r="H4" s="8" t="s">
        <v>47</v>
      </c>
      <c r="I4" s="32">
        <v>90</v>
      </c>
      <c r="J4" s="14">
        <v>100</v>
      </c>
      <c r="K4" s="8" t="s">
        <v>47</v>
      </c>
      <c r="L4" s="8" t="s">
        <v>116</v>
      </c>
      <c r="M4" s="14" t="s">
        <v>98</v>
      </c>
      <c r="N4" s="14" t="s">
        <v>95</v>
      </c>
      <c r="O4" s="8" t="s">
        <v>47</v>
      </c>
      <c r="P4" s="14" t="s">
        <v>117</v>
      </c>
      <c r="Q4" s="14" t="s">
        <v>118</v>
      </c>
      <c r="R4" s="8" t="s">
        <v>47</v>
      </c>
      <c r="S4" s="14" t="s">
        <v>119</v>
      </c>
      <c r="T4" s="14" t="s">
        <v>106</v>
      </c>
      <c r="U4" s="8" t="s">
        <v>45</v>
      </c>
      <c r="V4" s="8" t="s">
        <v>94</v>
      </c>
      <c r="W4" s="33">
        <v>0</v>
      </c>
      <c r="X4" s="33" t="s">
        <v>95</v>
      </c>
      <c r="Y4" s="8" t="s">
        <v>47</v>
      </c>
      <c r="Z4" s="14" t="s">
        <v>120</v>
      </c>
      <c r="AA4" s="14" t="s">
        <v>115</v>
      </c>
      <c r="AB4" s="8" t="s">
        <v>47</v>
      </c>
      <c r="AC4" s="8" t="s">
        <v>112</v>
      </c>
      <c r="AD4" s="14">
        <v>1</v>
      </c>
      <c r="AE4" s="14" t="s">
        <v>100</v>
      </c>
      <c r="AF4" s="8" t="s">
        <v>47</v>
      </c>
      <c r="AG4" s="8" t="s">
        <v>99</v>
      </c>
      <c r="AH4" s="14">
        <v>1</v>
      </c>
      <c r="AI4" s="14" t="s">
        <v>100</v>
      </c>
      <c r="AJ4" s="8" t="s">
        <v>47</v>
      </c>
      <c r="AK4" s="14" t="s">
        <v>121</v>
      </c>
      <c r="AL4" s="14" t="s">
        <v>122</v>
      </c>
      <c r="AM4" s="8" t="s">
        <v>47</v>
      </c>
      <c r="AN4" s="14" t="s">
        <v>123</v>
      </c>
      <c r="AO4" s="14" t="s">
        <v>115</v>
      </c>
      <c r="AP4" s="8" t="s">
        <v>47</v>
      </c>
      <c r="AQ4" s="14" t="s">
        <v>124</v>
      </c>
      <c r="AR4" s="14" t="s">
        <v>115</v>
      </c>
      <c r="AS4" s="8" t="s">
        <v>47</v>
      </c>
      <c r="AT4" s="14" t="s">
        <v>125</v>
      </c>
      <c r="AU4" s="14" t="s">
        <v>126</v>
      </c>
      <c r="AV4" s="8" t="s">
        <v>47</v>
      </c>
      <c r="AW4" s="14" t="s">
        <v>127</v>
      </c>
      <c r="AX4" s="14" t="s">
        <v>115</v>
      </c>
      <c r="AY4" s="8" t="s">
        <v>47</v>
      </c>
      <c r="AZ4" s="14" t="s">
        <v>128</v>
      </c>
      <c r="BA4" s="14" t="s">
        <v>115</v>
      </c>
      <c r="BB4" s="8" t="s">
        <v>47</v>
      </c>
      <c r="BC4" s="14" t="s">
        <v>127</v>
      </c>
      <c r="BD4" s="14" t="s">
        <v>115</v>
      </c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</row>
    <row r="5" spans="1:75" ht="12.75" customHeight="1" x14ac:dyDescent="0.2">
      <c r="A5" s="8" t="s">
        <v>48</v>
      </c>
      <c r="B5" s="32">
        <v>110</v>
      </c>
      <c r="C5" s="32" t="s">
        <v>108</v>
      </c>
      <c r="D5" s="12">
        <v>0.32727272727272727</v>
      </c>
      <c r="E5" s="8" t="s">
        <v>48</v>
      </c>
      <c r="F5" s="32">
        <v>100</v>
      </c>
      <c r="G5" s="14">
        <v>100</v>
      </c>
      <c r="H5" s="8" t="s">
        <v>48</v>
      </c>
      <c r="I5" s="32">
        <v>90</v>
      </c>
      <c r="J5" s="14">
        <v>100</v>
      </c>
      <c r="K5" s="8" t="s">
        <v>48</v>
      </c>
      <c r="L5" s="8" t="s">
        <v>88</v>
      </c>
      <c r="M5" s="14">
        <v>3</v>
      </c>
      <c r="N5" s="14" t="s">
        <v>89</v>
      </c>
      <c r="O5" s="8" t="s">
        <v>48</v>
      </c>
      <c r="P5" s="14" t="s">
        <v>129</v>
      </c>
      <c r="Q5" s="14" t="s">
        <v>130</v>
      </c>
      <c r="R5" s="8" t="s">
        <v>48</v>
      </c>
      <c r="S5" s="14" t="s">
        <v>131</v>
      </c>
      <c r="T5" s="14" t="s">
        <v>129</v>
      </c>
      <c r="U5" s="8" t="s">
        <v>45</v>
      </c>
      <c r="V5" s="8" t="s">
        <v>94</v>
      </c>
      <c r="W5" s="33">
        <v>0</v>
      </c>
      <c r="X5" s="33" t="s">
        <v>95</v>
      </c>
      <c r="Y5" s="8" t="s">
        <v>48</v>
      </c>
      <c r="Z5" s="14" t="s">
        <v>93</v>
      </c>
      <c r="AA5" s="14" t="s">
        <v>108</v>
      </c>
      <c r="AB5" s="8" t="s">
        <v>48</v>
      </c>
      <c r="AC5" s="8" t="s">
        <v>112</v>
      </c>
      <c r="AD5" s="14">
        <v>1</v>
      </c>
      <c r="AE5" s="14" t="s">
        <v>100</v>
      </c>
      <c r="AF5" s="8" t="s">
        <v>48</v>
      </c>
      <c r="AG5" s="8" t="s">
        <v>99</v>
      </c>
      <c r="AH5" s="14">
        <v>2</v>
      </c>
      <c r="AI5" s="14" t="s">
        <v>132</v>
      </c>
      <c r="AJ5" s="8" t="s">
        <v>48</v>
      </c>
      <c r="AK5" s="14" t="s">
        <v>133</v>
      </c>
      <c r="AL5" s="14" t="s">
        <v>133</v>
      </c>
      <c r="AM5" s="8" t="s">
        <v>48</v>
      </c>
      <c r="AN5" s="14" t="s">
        <v>93</v>
      </c>
      <c r="AO5" s="14" t="s">
        <v>108</v>
      </c>
      <c r="AP5" s="8" t="s">
        <v>48</v>
      </c>
      <c r="AQ5" s="14" t="s">
        <v>108</v>
      </c>
      <c r="AR5" s="14" t="s">
        <v>108</v>
      </c>
      <c r="AS5" s="8" t="s">
        <v>48</v>
      </c>
      <c r="AT5" s="14" t="s">
        <v>134</v>
      </c>
      <c r="AU5" s="14" t="s">
        <v>134</v>
      </c>
      <c r="AV5" s="8" t="s">
        <v>48</v>
      </c>
      <c r="AW5" s="14" t="s">
        <v>93</v>
      </c>
      <c r="AX5" s="14" t="s">
        <v>108</v>
      </c>
      <c r="AY5" s="8" t="s">
        <v>48</v>
      </c>
      <c r="AZ5" s="14" t="s">
        <v>93</v>
      </c>
      <c r="BA5" s="14" t="s">
        <v>108</v>
      </c>
      <c r="BB5" s="8" t="s">
        <v>48</v>
      </c>
      <c r="BC5" s="14" t="s">
        <v>93</v>
      </c>
      <c r="BD5" s="14" t="s">
        <v>108</v>
      </c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75" ht="12.75" customHeight="1" x14ac:dyDescent="0.2">
      <c r="A6" s="8" t="s">
        <v>49</v>
      </c>
      <c r="B6" s="32">
        <v>9</v>
      </c>
      <c r="C6" s="32" t="s">
        <v>133</v>
      </c>
      <c r="D6" s="12">
        <v>0.88888888888888884</v>
      </c>
      <c r="E6" s="8" t="s">
        <v>49</v>
      </c>
      <c r="F6" s="32">
        <v>100</v>
      </c>
      <c r="G6" s="14">
        <v>100</v>
      </c>
      <c r="H6" s="8" t="s">
        <v>49</v>
      </c>
      <c r="I6" s="32">
        <v>89</v>
      </c>
      <c r="J6" s="14">
        <v>100</v>
      </c>
      <c r="K6" s="8" t="s">
        <v>49</v>
      </c>
      <c r="L6" s="8" t="s">
        <v>116</v>
      </c>
      <c r="M6" s="14" t="s">
        <v>98</v>
      </c>
      <c r="N6" s="14" t="s">
        <v>95</v>
      </c>
      <c r="O6" s="8" t="s">
        <v>49</v>
      </c>
      <c r="P6" s="14" t="s">
        <v>135</v>
      </c>
      <c r="Q6" s="14" t="s">
        <v>133</v>
      </c>
      <c r="R6" s="8" t="s">
        <v>49</v>
      </c>
      <c r="S6" s="14" t="s">
        <v>136</v>
      </c>
      <c r="T6" s="14" t="s">
        <v>121</v>
      </c>
      <c r="U6" s="8" t="s">
        <v>45</v>
      </c>
      <c r="V6" s="8" t="s">
        <v>94</v>
      </c>
      <c r="W6" s="33">
        <v>0</v>
      </c>
      <c r="X6" s="33" t="s">
        <v>95</v>
      </c>
      <c r="Y6" s="8" t="s">
        <v>49</v>
      </c>
      <c r="Z6" s="14" t="s">
        <v>137</v>
      </c>
      <c r="AA6" s="14" t="s">
        <v>133</v>
      </c>
      <c r="AB6" s="8" t="s">
        <v>49</v>
      </c>
      <c r="AC6" s="8" t="s">
        <v>97</v>
      </c>
      <c r="AD6" s="14" t="s">
        <v>98</v>
      </c>
      <c r="AE6" s="14" t="s">
        <v>86</v>
      </c>
      <c r="AF6" s="8" t="s">
        <v>49</v>
      </c>
      <c r="AG6" s="8" t="s">
        <v>99</v>
      </c>
      <c r="AH6" s="14">
        <v>2</v>
      </c>
      <c r="AI6" s="14" t="s">
        <v>132</v>
      </c>
      <c r="AJ6" s="8" t="s">
        <v>49</v>
      </c>
      <c r="AK6" s="14">
        <v>1</v>
      </c>
      <c r="AL6" s="14">
        <v>1</v>
      </c>
      <c r="AM6" s="8" t="s">
        <v>49</v>
      </c>
      <c r="AN6" s="14" t="s">
        <v>133</v>
      </c>
      <c r="AO6" s="14" t="s">
        <v>133</v>
      </c>
      <c r="AP6" s="8" t="s">
        <v>49</v>
      </c>
      <c r="AQ6" s="14" t="s">
        <v>133</v>
      </c>
      <c r="AR6" s="14" t="s">
        <v>133</v>
      </c>
      <c r="AS6" s="8" t="s">
        <v>49</v>
      </c>
      <c r="AT6" s="14" t="s">
        <v>137</v>
      </c>
      <c r="AU6" s="14" t="s">
        <v>137</v>
      </c>
      <c r="AV6" s="8" t="s">
        <v>49</v>
      </c>
      <c r="AW6" s="14" t="s">
        <v>133</v>
      </c>
      <c r="AX6" s="14" t="s">
        <v>133</v>
      </c>
      <c r="AY6" s="8" t="s">
        <v>49</v>
      </c>
      <c r="AZ6" s="14" t="s">
        <v>133</v>
      </c>
      <c r="BA6" s="14" t="s">
        <v>133</v>
      </c>
      <c r="BB6" s="8" t="s">
        <v>49</v>
      </c>
      <c r="BC6" s="14" t="s">
        <v>133</v>
      </c>
      <c r="BD6" s="14" t="s">
        <v>133</v>
      </c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</row>
    <row r="7" spans="1:75" ht="12.75" customHeight="1" x14ac:dyDescent="0.2">
      <c r="A7" s="8" t="s">
        <v>50</v>
      </c>
      <c r="B7" s="32">
        <v>41</v>
      </c>
      <c r="C7" s="32" t="s">
        <v>138</v>
      </c>
      <c r="D7" s="12">
        <v>0.3902439024390244</v>
      </c>
      <c r="E7" s="8" t="s">
        <v>50</v>
      </c>
      <c r="F7" s="32">
        <v>100</v>
      </c>
      <c r="G7" s="14">
        <v>100</v>
      </c>
      <c r="H7" s="8" t="s">
        <v>50</v>
      </c>
      <c r="I7" s="32">
        <v>92</v>
      </c>
      <c r="J7" s="14">
        <v>100</v>
      </c>
      <c r="K7" s="8" t="s">
        <v>50</v>
      </c>
      <c r="L7" s="8" t="s">
        <v>116</v>
      </c>
      <c r="M7" s="14" t="s">
        <v>98</v>
      </c>
      <c r="N7" s="14" t="s">
        <v>95</v>
      </c>
      <c r="O7" s="8" t="s">
        <v>50</v>
      </c>
      <c r="P7" s="14" t="s">
        <v>139</v>
      </c>
      <c r="Q7" s="14" t="s">
        <v>139</v>
      </c>
      <c r="R7" s="8" t="s">
        <v>50</v>
      </c>
      <c r="S7" s="14" t="s">
        <v>140</v>
      </c>
      <c r="T7" s="14" t="s">
        <v>140</v>
      </c>
      <c r="U7" s="8" t="s">
        <v>45</v>
      </c>
      <c r="V7" s="8" t="s">
        <v>94</v>
      </c>
      <c r="W7" s="33">
        <v>0</v>
      </c>
      <c r="X7" s="33" t="s">
        <v>95</v>
      </c>
      <c r="Y7" s="8" t="s">
        <v>50</v>
      </c>
      <c r="Z7" s="14" t="s">
        <v>138</v>
      </c>
      <c r="AA7" s="14" t="s">
        <v>138</v>
      </c>
      <c r="AB7" s="8" t="s">
        <v>50</v>
      </c>
      <c r="AC7" s="8" t="s">
        <v>112</v>
      </c>
      <c r="AD7" s="14">
        <v>1</v>
      </c>
      <c r="AE7" s="14" t="s">
        <v>100</v>
      </c>
      <c r="AF7" s="8" t="s">
        <v>50</v>
      </c>
      <c r="AG7" s="8" t="s">
        <v>99</v>
      </c>
      <c r="AH7" s="14">
        <v>2</v>
      </c>
      <c r="AI7" s="14" t="s">
        <v>132</v>
      </c>
      <c r="AJ7" s="8" t="s">
        <v>50</v>
      </c>
      <c r="AK7" s="14">
        <v>1</v>
      </c>
      <c r="AL7" s="14">
        <v>1</v>
      </c>
      <c r="AM7" s="8" t="s">
        <v>50</v>
      </c>
      <c r="AN7" s="14" t="s">
        <v>138</v>
      </c>
      <c r="AO7" s="14" t="s">
        <v>138</v>
      </c>
      <c r="AP7" s="8" t="s">
        <v>50</v>
      </c>
      <c r="AQ7" s="14" t="s">
        <v>138</v>
      </c>
      <c r="AR7" s="14" t="s">
        <v>138</v>
      </c>
      <c r="AS7" s="8" t="s">
        <v>50</v>
      </c>
      <c r="AT7" s="14" t="s">
        <v>114</v>
      </c>
      <c r="AU7" s="14" t="s">
        <v>114</v>
      </c>
      <c r="AV7" s="8" t="s">
        <v>50</v>
      </c>
      <c r="AW7" s="14" t="s">
        <v>141</v>
      </c>
      <c r="AX7" s="14" t="s">
        <v>138</v>
      </c>
      <c r="AY7" s="8" t="s">
        <v>50</v>
      </c>
      <c r="AZ7" s="14" t="s">
        <v>138</v>
      </c>
      <c r="BA7" s="14" t="s">
        <v>138</v>
      </c>
      <c r="BB7" s="8" t="s">
        <v>50</v>
      </c>
      <c r="BC7" s="14" t="s">
        <v>138</v>
      </c>
      <c r="BD7" s="14" t="s">
        <v>138</v>
      </c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spans="1:75" ht="12.75" customHeight="1" x14ac:dyDescent="0.2">
      <c r="A8" s="8" t="s">
        <v>51</v>
      </c>
      <c r="B8" s="32">
        <v>12</v>
      </c>
      <c r="C8" s="32" t="s">
        <v>137</v>
      </c>
      <c r="D8" s="12">
        <v>0.5</v>
      </c>
      <c r="E8" s="8" t="s">
        <v>51</v>
      </c>
      <c r="F8" s="32">
        <v>100</v>
      </c>
      <c r="G8" s="14">
        <v>100</v>
      </c>
      <c r="H8" s="8" t="s">
        <v>51</v>
      </c>
      <c r="I8" s="32">
        <v>96</v>
      </c>
      <c r="J8" s="14">
        <v>100</v>
      </c>
      <c r="K8" s="8" t="s">
        <v>51</v>
      </c>
      <c r="L8" s="8" t="s">
        <v>116</v>
      </c>
      <c r="M8" s="14" t="s">
        <v>98</v>
      </c>
      <c r="N8" s="14" t="s">
        <v>95</v>
      </c>
      <c r="O8" s="8" t="s">
        <v>51</v>
      </c>
      <c r="P8" s="14" t="s">
        <v>121</v>
      </c>
      <c r="Q8" s="14" t="s">
        <v>121</v>
      </c>
      <c r="R8" s="8" t="s">
        <v>51</v>
      </c>
      <c r="S8" s="14" t="s">
        <v>86</v>
      </c>
      <c r="T8" s="14" t="s">
        <v>86</v>
      </c>
      <c r="U8" s="8" t="s">
        <v>45</v>
      </c>
      <c r="V8" s="8" t="s">
        <v>94</v>
      </c>
      <c r="W8" s="33">
        <v>0</v>
      </c>
      <c r="X8" s="33" t="s">
        <v>95</v>
      </c>
      <c r="Y8" s="8" t="s">
        <v>51</v>
      </c>
      <c r="Z8" s="14" t="s">
        <v>137</v>
      </c>
      <c r="AA8" s="14" t="s">
        <v>137</v>
      </c>
      <c r="AB8" s="8" t="s">
        <v>51</v>
      </c>
      <c r="AC8" s="8" t="s">
        <v>112</v>
      </c>
      <c r="AD8" s="14">
        <v>1</v>
      </c>
      <c r="AE8" s="14" t="s">
        <v>100</v>
      </c>
      <c r="AF8" s="8" t="s">
        <v>51</v>
      </c>
      <c r="AG8" s="8" t="s">
        <v>142</v>
      </c>
      <c r="AH8" s="14" t="s">
        <v>98</v>
      </c>
      <c r="AI8" s="14" t="s">
        <v>86</v>
      </c>
      <c r="AJ8" s="8" t="s">
        <v>51</v>
      </c>
      <c r="AK8" s="14">
        <v>1</v>
      </c>
      <c r="AL8" s="14">
        <v>1</v>
      </c>
      <c r="AM8" s="8" t="s">
        <v>51</v>
      </c>
      <c r="AN8" s="14" t="s">
        <v>137</v>
      </c>
      <c r="AO8" s="14" t="s">
        <v>137</v>
      </c>
      <c r="AP8" s="8" t="s">
        <v>51</v>
      </c>
      <c r="AQ8" s="14" t="s">
        <v>137</v>
      </c>
      <c r="AR8" s="14" t="s">
        <v>137</v>
      </c>
      <c r="AS8" s="8" t="s">
        <v>51</v>
      </c>
      <c r="AT8" s="14" t="s">
        <v>143</v>
      </c>
      <c r="AU8" s="14" t="s">
        <v>143</v>
      </c>
      <c r="AV8" s="8" t="s">
        <v>51</v>
      </c>
      <c r="AW8" s="14" t="s">
        <v>122</v>
      </c>
      <c r="AX8" s="14" t="s">
        <v>137</v>
      </c>
      <c r="AY8" s="8" t="s">
        <v>51</v>
      </c>
      <c r="AZ8" s="14" t="s">
        <v>137</v>
      </c>
      <c r="BA8" s="14" t="s">
        <v>137</v>
      </c>
      <c r="BB8" s="8" t="s">
        <v>51</v>
      </c>
      <c r="BC8" s="14" t="s">
        <v>137</v>
      </c>
      <c r="BD8" s="14" t="s">
        <v>137</v>
      </c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</row>
    <row r="9" spans="1:75" ht="12.75" customHeight="1" x14ac:dyDescent="0.2">
      <c r="A9" s="8" t="s">
        <v>52</v>
      </c>
      <c r="B9" s="32">
        <v>56</v>
      </c>
      <c r="C9" s="32" t="s">
        <v>144</v>
      </c>
      <c r="D9" s="12">
        <v>0.7321428571428571</v>
      </c>
      <c r="E9" s="8" t="s">
        <v>52</v>
      </c>
      <c r="F9" s="32">
        <v>100</v>
      </c>
      <c r="G9" s="14">
        <v>100</v>
      </c>
      <c r="H9" s="8" t="s">
        <v>52</v>
      </c>
      <c r="I9" s="32">
        <v>90</v>
      </c>
      <c r="J9" s="14">
        <v>100</v>
      </c>
      <c r="K9" s="8" t="s">
        <v>52</v>
      </c>
      <c r="L9" s="8" t="s">
        <v>116</v>
      </c>
      <c r="M9" s="14" t="s">
        <v>98</v>
      </c>
      <c r="N9" s="14" t="s">
        <v>95</v>
      </c>
      <c r="O9" s="8" t="s">
        <v>52</v>
      </c>
      <c r="P9" s="14" t="s">
        <v>131</v>
      </c>
      <c r="Q9" s="14" t="s">
        <v>145</v>
      </c>
      <c r="R9" s="8" t="s">
        <v>52</v>
      </c>
      <c r="S9" s="14" t="s">
        <v>146</v>
      </c>
      <c r="T9" s="14" t="s">
        <v>147</v>
      </c>
      <c r="U9" s="8" t="s">
        <v>45</v>
      </c>
      <c r="V9" s="8" t="s">
        <v>94</v>
      </c>
      <c r="W9" s="33">
        <v>0</v>
      </c>
      <c r="X9" s="33" t="s">
        <v>95</v>
      </c>
      <c r="Y9" s="8" t="s">
        <v>52</v>
      </c>
      <c r="Z9" s="14" t="s">
        <v>103</v>
      </c>
      <c r="AA9" s="14" t="s">
        <v>144</v>
      </c>
      <c r="AB9" s="8" t="s">
        <v>52</v>
      </c>
      <c r="AC9" s="8" t="s">
        <v>97</v>
      </c>
      <c r="AD9" s="14" t="s">
        <v>98</v>
      </c>
      <c r="AE9" s="14" t="s">
        <v>86</v>
      </c>
      <c r="AF9" s="8" t="s">
        <v>52</v>
      </c>
      <c r="AG9" s="8" t="s">
        <v>99</v>
      </c>
      <c r="AH9" s="14">
        <v>2</v>
      </c>
      <c r="AI9" s="14" t="s">
        <v>132</v>
      </c>
      <c r="AJ9" s="8" t="s">
        <v>52</v>
      </c>
      <c r="AK9" s="14" t="s">
        <v>121</v>
      </c>
      <c r="AL9" s="14" t="s">
        <v>121</v>
      </c>
      <c r="AM9" s="8" t="s">
        <v>52</v>
      </c>
      <c r="AN9" s="14" t="s">
        <v>148</v>
      </c>
      <c r="AO9" s="14" t="s">
        <v>144</v>
      </c>
      <c r="AP9" s="8" t="s">
        <v>52</v>
      </c>
      <c r="AQ9" s="14" t="s">
        <v>132</v>
      </c>
      <c r="AR9" s="14" t="s">
        <v>144</v>
      </c>
      <c r="AS9" s="8" t="s">
        <v>52</v>
      </c>
      <c r="AT9" s="14" t="s">
        <v>100</v>
      </c>
      <c r="AU9" s="14" t="s">
        <v>100</v>
      </c>
      <c r="AV9" s="8" t="s">
        <v>52</v>
      </c>
      <c r="AW9" s="14" t="s">
        <v>148</v>
      </c>
      <c r="AX9" s="14" t="s">
        <v>144</v>
      </c>
      <c r="AY9" s="8" t="s">
        <v>52</v>
      </c>
      <c r="AZ9" s="14" t="s">
        <v>148</v>
      </c>
      <c r="BA9" s="14" t="s">
        <v>144</v>
      </c>
      <c r="BB9" s="8" t="s">
        <v>52</v>
      </c>
      <c r="BC9" s="14" t="s">
        <v>149</v>
      </c>
      <c r="BD9" s="14" t="s">
        <v>144</v>
      </c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</row>
    <row r="10" spans="1:75" ht="12.75" customHeight="1" x14ac:dyDescent="0.2">
      <c r="A10" s="8" t="s">
        <v>53</v>
      </c>
      <c r="B10" s="32">
        <v>31</v>
      </c>
      <c r="C10" s="32" t="s">
        <v>114</v>
      </c>
      <c r="D10" s="12">
        <v>0.38709677419354838</v>
      </c>
      <c r="E10" s="8" t="s">
        <v>53</v>
      </c>
      <c r="F10" s="32">
        <v>100</v>
      </c>
      <c r="G10" s="14">
        <v>100</v>
      </c>
      <c r="H10" s="8" t="s">
        <v>53</v>
      </c>
      <c r="I10" s="32">
        <v>82</v>
      </c>
      <c r="J10" s="14">
        <v>100</v>
      </c>
      <c r="K10" s="8" t="s">
        <v>53</v>
      </c>
      <c r="L10" s="8" t="s">
        <v>88</v>
      </c>
      <c r="M10" s="14">
        <v>3</v>
      </c>
      <c r="N10" s="14" t="s">
        <v>89</v>
      </c>
      <c r="O10" s="8" t="s">
        <v>53</v>
      </c>
      <c r="P10" s="14" t="s">
        <v>133</v>
      </c>
      <c r="Q10" s="14" t="s">
        <v>133</v>
      </c>
      <c r="R10" s="8" t="s">
        <v>53</v>
      </c>
      <c r="S10" s="14" t="s">
        <v>136</v>
      </c>
      <c r="T10" s="14" t="s">
        <v>136</v>
      </c>
      <c r="U10" s="8" t="s">
        <v>45</v>
      </c>
      <c r="V10" s="8" t="s">
        <v>94</v>
      </c>
      <c r="W10" s="33">
        <v>0</v>
      </c>
      <c r="X10" s="33" t="s">
        <v>95</v>
      </c>
      <c r="Y10" s="8" t="s">
        <v>53</v>
      </c>
      <c r="Z10" s="14" t="s">
        <v>114</v>
      </c>
      <c r="AA10" s="14" t="s">
        <v>114</v>
      </c>
      <c r="AB10" s="8" t="s">
        <v>53</v>
      </c>
      <c r="AC10" s="8" t="s">
        <v>112</v>
      </c>
      <c r="AD10" s="14">
        <v>3</v>
      </c>
      <c r="AE10" s="14" t="s">
        <v>113</v>
      </c>
      <c r="AF10" s="8" t="s">
        <v>53</v>
      </c>
      <c r="AG10" s="8" t="s">
        <v>99</v>
      </c>
      <c r="AH10" s="14">
        <v>1</v>
      </c>
      <c r="AI10" s="14" t="s">
        <v>100</v>
      </c>
      <c r="AJ10" s="8" t="s">
        <v>53</v>
      </c>
      <c r="AK10" s="14">
        <v>1</v>
      </c>
      <c r="AL10" s="14">
        <v>1</v>
      </c>
      <c r="AM10" s="8" t="s">
        <v>53</v>
      </c>
      <c r="AN10" s="14" t="s">
        <v>114</v>
      </c>
      <c r="AO10" s="14" t="s">
        <v>114</v>
      </c>
      <c r="AP10" s="8" t="s">
        <v>53</v>
      </c>
      <c r="AQ10" s="14" t="s">
        <v>147</v>
      </c>
      <c r="AR10" s="14" t="s">
        <v>114</v>
      </c>
      <c r="AS10" s="8" t="s">
        <v>53</v>
      </c>
      <c r="AT10" s="14" t="s">
        <v>135</v>
      </c>
      <c r="AU10" s="14" t="s">
        <v>135</v>
      </c>
      <c r="AV10" s="8" t="s">
        <v>53</v>
      </c>
      <c r="AW10" s="14" t="s">
        <v>114</v>
      </c>
      <c r="AX10" s="14" t="s">
        <v>114</v>
      </c>
      <c r="AY10" s="8" t="s">
        <v>53</v>
      </c>
      <c r="AZ10" s="14" t="s">
        <v>114</v>
      </c>
      <c r="BA10" s="14" t="s">
        <v>114</v>
      </c>
      <c r="BB10" s="8" t="s">
        <v>53</v>
      </c>
      <c r="BC10" s="14" t="s">
        <v>114</v>
      </c>
      <c r="BD10" s="14" t="s">
        <v>114</v>
      </c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</row>
    <row r="11" spans="1:75" ht="12.75" customHeight="1" x14ac:dyDescent="0.2">
      <c r="A11" s="8" t="s">
        <v>54</v>
      </c>
      <c r="B11" s="32">
        <v>74</v>
      </c>
      <c r="C11" s="32" t="s">
        <v>93</v>
      </c>
      <c r="D11" s="12">
        <v>0.47297297297297297</v>
      </c>
      <c r="E11" s="8" t="s">
        <v>54</v>
      </c>
      <c r="F11" s="32">
        <v>100</v>
      </c>
      <c r="G11" s="14">
        <v>100</v>
      </c>
      <c r="H11" s="8" t="s">
        <v>54</v>
      </c>
      <c r="I11" s="32">
        <v>89</v>
      </c>
      <c r="J11" s="14">
        <v>100</v>
      </c>
      <c r="K11" s="8" t="s">
        <v>54</v>
      </c>
      <c r="L11" s="8" t="s">
        <v>116</v>
      </c>
      <c r="M11" s="14" t="s">
        <v>98</v>
      </c>
      <c r="N11" s="14" t="s">
        <v>95</v>
      </c>
      <c r="O11" s="8" t="s">
        <v>54</v>
      </c>
      <c r="P11" s="14" t="s">
        <v>150</v>
      </c>
      <c r="Q11" s="14" t="s">
        <v>110</v>
      </c>
      <c r="R11" s="8" t="s">
        <v>54</v>
      </c>
      <c r="S11" s="14" t="s">
        <v>140</v>
      </c>
      <c r="T11" s="14" t="s">
        <v>140</v>
      </c>
      <c r="U11" s="8" t="s">
        <v>45</v>
      </c>
      <c r="V11" s="8" t="s">
        <v>94</v>
      </c>
      <c r="W11" s="33">
        <v>0</v>
      </c>
      <c r="X11" s="33" t="s">
        <v>95</v>
      </c>
      <c r="Y11" s="8" t="s">
        <v>54</v>
      </c>
      <c r="Z11" s="14" t="s">
        <v>107</v>
      </c>
      <c r="AA11" s="14" t="s">
        <v>93</v>
      </c>
      <c r="AB11" s="8" t="s">
        <v>54</v>
      </c>
      <c r="AC11" s="8" t="s">
        <v>97</v>
      </c>
      <c r="AD11" s="14" t="s">
        <v>98</v>
      </c>
      <c r="AE11" s="14" t="s">
        <v>86</v>
      </c>
      <c r="AF11" s="8" t="s">
        <v>54</v>
      </c>
      <c r="AG11" s="8" t="s">
        <v>99</v>
      </c>
      <c r="AH11" s="14">
        <v>1</v>
      </c>
      <c r="AI11" s="14" t="s">
        <v>100</v>
      </c>
      <c r="AJ11" s="8" t="s">
        <v>54</v>
      </c>
      <c r="AK11" s="14">
        <v>1</v>
      </c>
      <c r="AL11" s="14">
        <v>1</v>
      </c>
      <c r="AM11" s="8" t="s">
        <v>54</v>
      </c>
      <c r="AN11" s="14" t="s">
        <v>93</v>
      </c>
      <c r="AO11" s="14" t="s">
        <v>93</v>
      </c>
      <c r="AP11" s="8" t="s">
        <v>54</v>
      </c>
      <c r="AQ11" s="14" t="s">
        <v>93</v>
      </c>
      <c r="AR11" s="14" t="s">
        <v>93</v>
      </c>
      <c r="AS11" s="8" t="s">
        <v>54</v>
      </c>
      <c r="AT11" s="14" t="s">
        <v>151</v>
      </c>
      <c r="AU11" s="14" t="s">
        <v>151</v>
      </c>
      <c r="AV11" s="8" t="s">
        <v>54</v>
      </c>
      <c r="AW11" s="14" t="s">
        <v>93</v>
      </c>
      <c r="AX11" s="14" t="s">
        <v>93</v>
      </c>
      <c r="AY11" s="8" t="s">
        <v>54</v>
      </c>
      <c r="AZ11" s="14" t="s">
        <v>92</v>
      </c>
      <c r="BA11" s="14" t="s">
        <v>93</v>
      </c>
      <c r="BB11" s="8" t="s">
        <v>54</v>
      </c>
      <c r="BC11" s="14" t="s">
        <v>93</v>
      </c>
      <c r="BD11" s="14" t="s">
        <v>93</v>
      </c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</row>
    <row r="12" spans="1:75" ht="12.75" customHeight="1" x14ac:dyDescent="0.2">
      <c r="A12" s="8" t="s">
        <v>55</v>
      </c>
      <c r="B12" s="32">
        <v>40</v>
      </c>
      <c r="C12" s="32" t="s">
        <v>134</v>
      </c>
      <c r="D12" s="12">
        <v>0.625</v>
      </c>
      <c r="E12" s="8" t="s">
        <v>55</v>
      </c>
      <c r="F12" s="32">
        <v>100</v>
      </c>
      <c r="G12" s="14">
        <v>100</v>
      </c>
      <c r="H12" s="8" t="s">
        <v>55</v>
      </c>
      <c r="I12" s="32">
        <v>44</v>
      </c>
      <c r="J12" s="14">
        <v>100</v>
      </c>
      <c r="K12" s="8" t="s">
        <v>55</v>
      </c>
      <c r="L12" s="8" t="s">
        <v>88</v>
      </c>
      <c r="M12" s="14">
        <v>2</v>
      </c>
      <c r="N12" s="14" t="s">
        <v>113</v>
      </c>
      <c r="O12" s="8" t="s">
        <v>55</v>
      </c>
      <c r="P12" s="14" t="s">
        <v>152</v>
      </c>
      <c r="Q12" s="14" t="s">
        <v>153</v>
      </c>
      <c r="R12" s="8" t="s">
        <v>55</v>
      </c>
      <c r="S12" s="14" t="s">
        <v>146</v>
      </c>
      <c r="T12" s="14" t="s">
        <v>114</v>
      </c>
      <c r="U12" s="8" t="s">
        <v>45</v>
      </c>
      <c r="V12" s="8" t="s">
        <v>94</v>
      </c>
      <c r="W12" s="33">
        <v>0</v>
      </c>
      <c r="X12" s="33" t="s">
        <v>95</v>
      </c>
      <c r="Y12" s="8" t="s">
        <v>55</v>
      </c>
      <c r="Z12" s="14" t="s">
        <v>110</v>
      </c>
      <c r="AA12" s="14" t="s">
        <v>134</v>
      </c>
      <c r="AB12" s="8" t="s">
        <v>55</v>
      </c>
      <c r="AC12" s="8" t="s">
        <v>97</v>
      </c>
      <c r="AD12" s="14" t="s">
        <v>98</v>
      </c>
      <c r="AE12" s="14" t="s">
        <v>86</v>
      </c>
      <c r="AF12" s="8" t="s">
        <v>55</v>
      </c>
      <c r="AG12" s="8" t="s">
        <v>142</v>
      </c>
      <c r="AH12" s="14" t="s">
        <v>98</v>
      </c>
      <c r="AI12" s="14" t="s">
        <v>86</v>
      </c>
      <c r="AJ12" s="8" t="s">
        <v>55</v>
      </c>
      <c r="AK12" s="14">
        <v>1</v>
      </c>
      <c r="AL12" s="14">
        <v>1</v>
      </c>
      <c r="AM12" s="8" t="s">
        <v>55</v>
      </c>
      <c r="AN12" s="14" t="s">
        <v>110</v>
      </c>
      <c r="AO12" s="14" t="s">
        <v>134</v>
      </c>
      <c r="AP12" s="8" t="s">
        <v>55</v>
      </c>
      <c r="AQ12" s="14" t="s">
        <v>134</v>
      </c>
      <c r="AR12" s="14" t="s">
        <v>134</v>
      </c>
      <c r="AS12" s="8" t="s">
        <v>55</v>
      </c>
      <c r="AT12" s="14" t="s">
        <v>153</v>
      </c>
      <c r="AU12" s="14" t="s">
        <v>154</v>
      </c>
      <c r="AV12" s="8" t="s">
        <v>55</v>
      </c>
      <c r="AW12" s="14" t="s">
        <v>110</v>
      </c>
      <c r="AX12" s="14" t="s">
        <v>134</v>
      </c>
      <c r="AY12" s="8" t="s">
        <v>55</v>
      </c>
      <c r="AZ12" s="14" t="s">
        <v>110</v>
      </c>
      <c r="BA12" s="14" t="s">
        <v>134</v>
      </c>
      <c r="BB12" s="8" t="s">
        <v>55</v>
      </c>
      <c r="BC12" s="14" t="s">
        <v>109</v>
      </c>
      <c r="BD12" s="14" t="s">
        <v>134</v>
      </c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</row>
    <row r="13" spans="1:75" ht="12.75" customHeight="1" x14ac:dyDescent="0.2">
      <c r="A13" s="8" t="s">
        <v>56</v>
      </c>
      <c r="B13" s="32">
        <v>46</v>
      </c>
      <c r="C13" s="32" t="s">
        <v>153</v>
      </c>
      <c r="D13" s="12">
        <v>0.39130434782608697</v>
      </c>
      <c r="E13" s="8" t="s">
        <v>56</v>
      </c>
      <c r="F13" s="32">
        <v>100</v>
      </c>
      <c r="G13" s="14">
        <v>100</v>
      </c>
      <c r="H13" s="8" t="s">
        <v>56</v>
      </c>
      <c r="I13" s="32">
        <v>91</v>
      </c>
      <c r="J13" s="14">
        <v>100</v>
      </c>
      <c r="K13" s="8" t="s">
        <v>56</v>
      </c>
      <c r="L13" s="8" t="s">
        <v>88</v>
      </c>
      <c r="M13" s="14">
        <v>2</v>
      </c>
      <c r="N13" s="14" t="s">
        <v>113</v>
      </c>
      <c r="O13" s="8" t="s">
        <v>56</v>
      </c>
      <c r="P13" s="14" t="s">
        <v>153</v>
      </c>
      <c r="Q13" s="14" t="s">
        <v>153</v>
      </c>
      <c r="R13" s="8" t="s">
        <v>56</v>
      </c>
      <c r="S13" s="14" t="s">
        <v>141</v>
      </c>
      <c r="T13" s="14" t="s">
        <v>141</v>
      </c>
      <c r="U13" s="8" t="s">
        <v>45</v>
      </c>
      <c r="V13" s="8" t="s">
        <v>94</v>
      </c>
      <c r="W13" s="33">
        <v>0</v>
      </c>
      <c r="X13" s="33" t="s">
        <v>95</v>
      </c>
      <c r="Y13" s="8" t="s">
        <v>56</v>
      </c>
      <c r="Z13" s="14" t="s">
        <v>153</v>
      </c>
      <c r="AA13" s="14" t="s">
        <v>153</v>
      </c>
      <c r="AB13" s="8" t="s">
        <v>56</v>
      </c>
      <c r="AC13" s="8" t="s">
        <v>112</v>
      </c>
      <c r="AD13" s="14">
        <v>1</v>
      </c>
      <c r="AE13" s="14" t="s">
        <v>100</v>
      </c>
      <c r="AF13" s="8" t="s">
        <v>56</v>
      </c>
      <c r="AG13" s="8" t="s">
        <v>142</v>
      </c>
      <c r="AH13" s="14" t="s">
        <v>98</v>
      </c>
      <c r="AI13" s="14" t="s">
        <v>86</v>
      </c>
      <c r="AJ13" s="8" t="s">
        <v>56</v>
      </c>
      <c r="AK13" s="14" t="s">
        <v>136</v>
      </c>
      <c r="AL13" s="14" t="s">
        <v>121</v>
      </c>
      <c r="AM13" s="8" t="s">
        <v>56</v>
      </c>
      <c r="AN13" s="14" t="s">
        <v>153</v>
      </c>
      <c r="AO13" s="14" t="s">
        <v>153</v>
      </c>
      <c r="AP13" s="8" t="s">
        <v>56</v>
      </c>
      <c r="AQ13" s="14" t="s">
        <v>153</v>
      </c>
      <c r="AR13" s="14" t="s">
        <v>153</v>
      </c>
      <c r="AS13" s="8" t="s">
        <v>56</v>
      </c>
      <c r="AT13" s="14" t="s">
        <v>114</v>
      </c>
      <c r="AU13" s="14" t="s">
        <v>114</v>
      </c>
      <c r="AV13" s="8" t="s">
        <v>56</v>
      </c>
      <c r="AW13" s="14" t="s">
        <v>153</v>
      </c>
      <c r="AX13" s="14" t="s">
        <v>153</v>
      </c>
      <c r="AY13" s="8" t="s">
        <v>56</v>
      </c>
      <c r="AZ13" s="14" t="s">
        <v>152</v>
      </c>
      <c r="BA13" s="14" t="s">
        <v>153</v>
      </c>
      <c r="BB13" s="8" t="s">
        <v>56</v>
      </c>
      <c r="BC13" s="14" t="s">
        <v>153</v>
      </c>
      <c r="BD13" s="14" t="s">
        <v>153</v>
      </c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</row>
    <row r="14" spans="1:75" ht="12.75" customHeight="1" x14ac:dyDescent="0.2">
      <c r="A14" s="8" t="s">
        <v>57</v>
      </c>
      <c r="B14" s="32">
        <v>30</v>
      </c>
      <c r="C14" s="32" t="s">
        <v>152</v>
      </c>
      <c r="D14" s="12">
        <v>0.56666666666666665</v>
      </c>
      <c r="E14" s="8" t="s">
        <v>57</v>
      </c>
      <c r="F14" s="32">
        <v>100</v>
      </c>
      <c r="G14" s="14">
        <v>100</v>
      </c>
      <c r="H14" s="8" t="s">
        <v>57</v>
      </c>
      <c r="I14" s="32">
        <v>94</v>
      </c>
      <c r="J14" s="14">
        <v>100</v>
      </c>
      <c r="K14" s="8" t="s">
        <v>57</v>
      </c>
      <c r="L14" s="8" t="s">
        <v>88</v>
      </c>
      <c r="M14" s="14">
        <v>2</v>
      </c>
      <c r="N14" s="14" t="s">
        <v>113</v>
      </c>
      <c r="O14" s="8" t="s">
        <v>57</v>
      </c>
      <c r="P14" s="14" t="s">
        <v>155</v>
      </c>
      <c r="Q14" s="14" t="s">
        <v>155</v>
      </c>
      <c r="R14" s="8" t="s">
        <v>57</v>
      </c>
      <c r="S14" s="14" t="s">
        <v>101</v>
      </c>
      <c r="T14" s="14" t="s">
        <v>101</v>
      </c>
      <c r="U14" s="8" t="s">
        <v>45</v>
      </c>
      <c r="V14" s="8" t="s">
        <v>94</v>
      </c>
      <c r="W14" s="33">
        <v>0</v>
      </c>
      <c r="X14" s="33" t="s">
        <v>95</v>
      </c>
      <c r="Y14" s="8" t="s">
        <v>57</v>
      </c>
      <c r="Z14" s="14" t="s">
        <v>141</v>
      </c>
      <c r="AA14" s="14" t="s">
        <v>152</v>
      </c>
      <c r="AB14" s="8" t="s">
        <v>57</v>
      </c>
      <c r="AC14" s="8" t="s">
        <v>112</v>
      </c>
      <c r="AD14" s="14">
        <v>1</v>
      </c>
      <c r="AE14" s="14" t="s">
        <v>100</v>
      </c>
      <c r="AF14" s="8" t="s">
        <v>57</v>
      </c>
      <c r="AG14" s="8" t="s">
        <v>99</v>
      </c>
      <c r="AH14" s="14">
        <v>4</v>
      </c>
      <c r="AI14" s="14" t="s">
        <v>117</v>
      </c>
      <c r="AJ14" s="8" t="s">
        <v>57</v>
      </c>
      <c r="AK14" s="14">
        <v>1</v>
      </c>
      <c r="AL14" s="14">
        <v>1</v>
      </c>
      <c r="AM14" s="8" t="s">
        <v>57</v>
      </c>
      <c r="AN14" s="14" t="s">
        <v>152</v>
      </c>
      <c r="AO14" s="14" t="s">
        <v>152</v>
      </c>
      <c r="AP14" s="8" t="s">
        <v>57</v>
      </c>
      <c r="AQ14" s="14" t="s">
        <v>138</v>
      </c>
      <c r="AR14" s="14" t="s">
        <v>152</v>
      </c>
      <c r="AS14" s="8" t="s">
        <v>57</v>
      </c>
      <c r="AT14" s="14" t="s">
        <v>135</v>
      </c>
      <c r="AU14" s="14" t="s">
        <v>135</v>
      </c>
      <c r="AV14" s="8" t="s">
        <v>57</v>
      </c>
      <c r="AW14" s="14" t="s">
        <v>152</v>
      </c>
      <c r="AX14" s="14" t="s">
        <v>152</v>
      </c>
      <c r="AY14" s="8" t="s">
        <v>57</v>
      </c>
      <c r="AZ14" s="14" t="s">
        <v>138</v>
      </c>
      <c r="BA14" s="14" t="s">
        <v>152</v>
      </c>
      <c r="BB14" s="8" t="s">
        <v>57</v>
      </c>
      <c r="BC14" s="14" t="s">
        <v>152</v>
      </c>
      <c r="BD14" s="14" t="s">
        <v>152</v>
      </c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</row>
    <row r="15" spans="1:75" ht="12.75" customHeight="1" x14ac:dyDescent="0.2">
      <c r="A15" s="8" t="s">
        <v>58</v>
      </c>
      <c r="B15" s="32">
        <v>33</v>
      </c>
      <c r="C15" s="32" t="s">
        <v>139</v>
      </c>
      <c r="D15" s="12">
        <v>0.42424242424242425</v>
      </c>
      <c r="E15" s="8" t="s">
        <v>58</v>
      </c>
      <c r="F15" s="32">
        <v>100</v>
      </c>
      <c r="G15" s="14">
        <v>100</v>
      </c>
      <c r="H15" s="8" t="s">
        <v>58</v>
      </c>
      <c r="I15" s="32">
        <v>80</v>
      </c>
      <c r="J15" s="14">
        <v>100</v>
      </c>
      <c r="K15" s="8" t="s">
        <v>58</v>
      </c>
      <c r="L15" s="8" t="s">
        <v>88</v>
      </c>
      <c r="M15" s="14">
        <v>3</v>
      </c>
      <c r="N15" s="14" t="s">
        <v>89</v>
      </c>
      <c r="O15" s="8" t="s">
        <v>58</v>
      </c>
      <c r="P15" s="14" t="s">
        <v>139</v>
      </c>
      <c r="Q15" s="14" t="s">
        <v>139</v>
      </c>
      <c r="R15" s="8" t="s">
        <v>58</v>
      </c>
      <c r="S15" s="14" t="s">
        <v>146</v>
      </c>
      <c r="T15" s="14" t="s">
        <v>146</v>
      </c>
      <c r="U15" s="8" t="s">
        <v>45</v>
      </c>
      <c r="V15" s="8" t="s">
        <v>94</v>
      </c>
      <c r="W15" s="33">
        <v>0</v>
      </c>
      <c r="X15" s="33" t="s">
        <v>95</v>
      </c>
      <c r="Y15" s="8" t="s">
        <v>58</v>
      </c>
      <c r="Z15" s="14" t="s">
        <v>139</v>
      </c>
      <c r="AA15" s="14" t="s">
        <v>139</v>
      </c>
      <c r="AB15" s="8" t="s">
        <v>58</v>
      </c>
      <c r="AC15" s="8" t="s">
        <v>97</v>
      </c>
      <c r="AD15" s="14" t="s">
        <v>98</v>
      </c>
      <c r="AE15" s="14" t="s">
        <v>86</v>
      </c>
      <c r="AF15" s="8" t="s">
        <v>58</v>
      </c>
      <c r="AG15" s="8" t="s">
        <v>99</v>
      </c>
      <c r="AH15" s="14">
        <v>2</v>
      </c>
      <c r="AI15" s="14" t="s">
        <v>132</v>
      </c>
      <c r="AJ15" s="8" t="s">
        <v>58</v>
      </c>
      <c r="AK15" s="14">
        <v>1</v>
      </c>
      <c r="AL15" s="14">
        <v>1</v>
      </c>
      <c r="AM15" s="8" t="s">
        <v>58</v>
      </c>
      <c r="AN15" s="14" t="s">
        <v>139</v>
      </c>
      <c r="AO15" s="14" t="s">
        <v>139</v>
      </c>
      <c r="AP15" s="8" t="s">
        <v>58</v>
      </c>
      <c r="AQ15" s="14" t="s">
        <v>139</v>
      </c>
      <c r="AR15" s="14" t="s">
        <v>139</v>
      </c>
      <c r="AS15" s="8" t="s">
        <v>58</v>
      </c>
      <c r="AT15" s="14" t="s">
        <v>139</v>
      </c>
      <c r="AU15" s="14" t="s">
        <v>139</v>
      </c>
      <c r="AV15" s="8" t="s">
        <v>58</v>
      </c>
      <c r="AW15" s="14" t="s">
        <v>139</v>
      </c>
      <c r="AX15" s="14" t="s">
        <v>139</v>
      </c>
      <c r="AY15" s="8" t="s">
        <v>58</v>
      </c>
      <c r="AZ15" s="14" t="s">
        <v>139</v>
      </c>
      <c r="BA15" s="14" t="s">
        <v>139</v>
      </c>
      <c r="BB15" s="8" t="s">
        <v>58</v>
      </c>
      <c r="BC15" s="14" t="s">
        <v>139</v>
      </c>
      <c r="BD15" s="14" t="s">
        <v>139</v>
      </c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</row>
    <row r="16" spans="1:75" ht="12.75" customHeight="1" x14ac:dyDescent="0.2">
      <c r="A16" s="8" t="s">
        <v>59</v>
      </c>
      <c r="B16" s="32">
        <v>168</v>
      </c>
      <c r="C16" s="32" t="s">
        <v>156</v>
      </c>
      <c r="D16" s="12">
        <v>0.63095238095238093</v>
      </c>
      <c r="E16" s="8" t="s">
        <v>59</v>
      </c>
      <c r="F16" s="32">
        <v>100</v>
      </c>
      <c r="G16" s="14">
        <v>100</v>
      </c>
      <c r="H16" s="8" t="s">
        <v>59</v>
      </c>
      <c r="I16" s="32">
        <v>98</v>
      </c>
      <c r="J16" s="14">
        <v>100</v>
      </c>
      <c r="K16" s="8" t="s">
        <v>59</v>
      </c>
      <c r="L16" s="8" t="s">
        <v>116</v>
      </c>
      <c r="M16" s="14" t="s">
        <v>98</v>
      </c>
      <c r="N16" s="14" t="s">
        <v>95</v>
      </c>
      <c r="O16" s="8" t="s">
        <v>59</v>
      </c>
      <c r="P16" s="14" t="s">
        <v>157</v>
      </c>
      <c r="Q16" s="14" t="s">
        <v>158</v>
      </c>
      <c r="R16" s="8" t="s">
        <v>59</v>
      </c>
      <c r="S16" s="14" t="s">
        <v>103</v>
      </c>
      <c r="T16" s="14" t="s">
        <v>103</v>
      </c>
      <c r="U16" s="8" t="s">
        <v>45</v>
      </c>
      <c r="V16" s="8" t="s">
        <v>94</v>
      </c>
      <c r="W16" s="33">
        <v>0</v>
      </c>
      <c r="X16" s="33" t="s">
        <v>95</v>
      </c>
      <c r="Y16" s="8" t="s">
        <v>59</v>
      </c>
      <c r="Z16" s="14" t="s">
        <v>159</v>
      </c>
      <c r="AA16" s="14" t="s">
        <v>156</v>
      </c>
      <c r="AB16" s="8" t="s">
        <v>59</v>
      </c>
      <c r="AC16" s="8" t="s">
        <v>112</v>
      </c>
      <c r="AD16" s="14">
        <v>1</v>
      </c>
      <c r="AE16" s="14" t="s">
        <v>100</v>
      </c>
      <c r="AF16" s="8" t="s">
        <v>59</v>
      </c>
      <c r="AG16" s="8" t="s">
        <v>99</v>
      </c>
      <c r="AH16" s="14">
        <v>1</v>
      </c>
      <c r="AI16" s="14" t="s">
        <v>100</v>
      </c>
      <c r="AJ16" s="8" t="s">
        <v>59</v>
      </c>
      <c r="AK16" s="14" t="s">
        <v>135</v>
      </c>
      <c r="AL16" s="14" t="s">
        <v>133</v>
      </c>
      <c r="AM16" s="8" t="s">
        <v>59</v>
      </c>
      <c r="AN16" s="14" t="s">
        <v>160</v>
      </c>
      <c r="AO16" s="14" t="s">
        <v>156</v>
      </c>
      <c r="AP16" s="8" t="s">
        <v>59</v>
      </c>
      <c r="AQ16" s="14" t="s">
        <v>95</v>
      </c>
      <c r="AR16" s="14" t="s">
        <v>156</v>
      </c>
      <c r="AS16" s="8" t="s">
        <v>59</v>
      </c>
      <c r="AT16" s="14" t="s">
        <v>161</v>
      </c>
      <c r="AU16" s="14" t="s">
        <v>161</v>
      </c>
      <c r="AV16" s="8" t="s">
        <v>59</v>
      </c>
      <c r="AW16" s="14" t="s">
        <v>95</v>
      </c>
      <c r="AX16" s="14" t="s">
        <v>156</v>
      </c>
      <c r="AY16" s="8" t="s">
        <v>59</v>
      </c>
      <c r="AZ16" s="14" t="s">
        <v>162</v>
      </c>
      <c r="BA16" s="14" t="s">
        <v>156</v>
      </c>
      <c r="BB16" s="8" t="s">
        <v>59</v>
      </c>
      <c r="BC16" s="14" t="s">
        <v>160</v>
      </c>
      <c r="BD16" s="14" t="s">
        <v>156</v>
      </c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</row>
    <row r="17" spans="1:75" ht="12.75" customHeight="1" x14ac:dyDescent="0.2">
      <c r="A17" s="8" t="s">
        <v>60</v>
      </c>
      <c r="B17" s="32">
        <v>23</v>
      </c>
      <c r="C17" s="32" t="s">
        <v>141</v>
      </c>
      <c r="D17" s="12">
        <v>0.65217391304347827</v>
      </c>
      <c r="E17" s="8" t="s">
        <v>60</v>
      </c>
      <c r="F17" s="32">
        <v>100</v>
      </c>
      <c r="G17" s="14">
        <v>100</v>
      </c>
      <c r="H17" s="8" t="s">
        <v>60</v>
      </c>
      <c r="I17" s="32">
        <v>79</v>
      </c>
      <c r="J17" s="14">
        <v>100</v>
      </c>
      <c r="K17" s="8" t="s">
        <v>60</v>
      </c>
      <c r="L17" s="8" t="s">
        <v>88</v>
      </c>
      <c r="M17" s="14">
        <v>3</v>
      </c>
      <c r="N17" s="14" t="s">
        <v>89</v>
      </c>
      <c r="O17" s="8" t="s">
        <v>60</v>
      </c>
      <c r="P17" s="14" t="s">
        <v>137</v>
      </c>
      <c r="Q17" s="14" t="s">
        <v>135</v>
      </c>
      <c r="R17" s="8" t="s">
        <v>60</v>
      </c>
      <c r="S17" s="14" t="s">
        <v>122</v>
      </c>
      <c r="T17" s="14" t="s">
        <v>122</v>
      </c>
      <c r="U17" s="8" t="s">
        <v>45</v>
      </c>
      <c r="V17" s="8" t="s">
        <v>94</v>
      </c>
      <c r="W17" s="33">
        <v>0</v>
      </c>
      <c r="X17" s="33" t="s">
        <v>95</v>
      </c>
      <c r="Y17" s="8" t="s">
        <v>60</v>
      </c>
      <c r="Z17" s="14" t="s">
        <v>114</v>
      </c>
      <c r="AA17" s="14" t="s">
        <v>141</v>
      </c>
      <c r="AB17" s="8" t="s">
        <v>60</v>
      </c>
      <c r="AC17" s="8" t="s">
        <v>97</v>
      </c>
      <c r="AD17" s="14" t="s">
        <v>98</v>
      </c>
      <c r="AE17" s="14" t="s">
        <v>86</v>
      </c>
      <c r="AF17" s="8" t="s">
        <v>60</v>
      </c>
      <c r="AG17" s="8" t="s">
        <v>142</v>
      </c>
      <c r="AH17" s="14" t="s">
        <v>98</v>
      </c>
      <c r="AI17" s="14" t="s">
        <v>86</v>
      </c>
      <c r="AJ17" s="8" t="s">
        <v>60</v>
      </c>
      <c r="AK17" s="14" t="s">
        <v>101</v>
      </c>
      <c r="AL17" s="14" t="s">
        <v>136</v>
      </c>
      <c r="AM17" s="8" t="s">
        <v>60</v>
      </c>
      <c r="AN17" s="14" t="s">
        <v>139</v>
      </c>
      <c r="AO17" s="14" t="s">
        <v>141</v>
      </c>
      <c r="AP17" s="8" t="s">
        <v>60</v>
      </c>
      <c r="AQ17" s="14" t="s">
        <v>155</v>
      </c>
      <c r="AR17" s="14" t="s">
        <v>141</v>
      </c>
      <c r="AS17" s="8" t="s">
        <v>60</v>
      </c>
      <c r="AT17" s="14" t="s">
        <v>146</v>
      </c>
      <c r="AU17" s="14" t="s">
        <v>146</v>
      </c>
      <c r="AV17" s="8" t="s">
        <v>60</v>
      </c>
      <c r="AW17" s="14" t="s">
        <v>147</v>
      </c>
      <c r="AX17" s="14" t="s">
        <v>141</v>
      </c>
      <c r="AY17" s="8" t="s">
        <v>60</v>
      </c>
      <c r="AZ17" s="14" t="s">
        <v>155</v>
      </c>
      <c r="BA17" s="14" t="s">
        <v>141</v>
      </c>
      <c r="BB17" s="8" t="s">
        <v>60</v>
      </c>
      <c r="BC17" s="14" t="s">
        <v>155</v>
      </c>
      <c r="BD17" s="14" t="s">
        <v>141</v>
      </c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</row>
    <row r="18" spans="1:75" ht="12.75" customHeight="1" x14ac:dyDescent="0.2">
      <c r="A18" s="8" t="s">
        <v>61</v>
      </c>
      <c r="B18" s="32">
        <v>49</v>
      </c>
      <c r="C18" s="32" t="s">
        <v>108</v>
      </c>
      <c r="D18" s="12">
        <v>0.73469387755102045</v>
      </c>
      <c r="E18" s="8" t="s">
        <v>61</v>
      </c>
      <c r="F18" s="32">
        <v>100</v>
      </c>
      <c r="G18" s="14">
        <v>100</v>
      </c>
      <c r="H18" s="8" t="s">
        <v>61</v>
      </c>
      <c r="I18" s="32">
        <v>97</v>
      </c>
      <c r="J18" s="14">
        <v>100</v>
      </c>
      <c r="K18" s="8" t="s">
        <v>61</v>
      </c>
      <c r="L18" s="8" t="s">
        <v>88</v>
      </c>
      <c r="M18" s="14">
        <v>3</v>
      </c>
      <c r="N18" s="14" t="s">
        <v>89</v>
      </c>
      <c r="O18" s="8" t="s">
        <v>61</v>
      </c>
      <c r="P18" s="14" t="s">
        <v>107</v>
      </c>
      <c r="Q18" s="14" t="s">
        <v>107</v>
      </c>
      <c r="R18" s="8" t="s">
        <v>61</v>
      </c>
      <c r="S18" s="14" t="s">
        <v>147</v>
      </c>
      <c r="T18" s="14" t="s">
        <v>147</v>
      </c>
      <c r="U18" s="8" t="s">
        <v>45</v>
      </c>
      <c r="V18" s="8" t="s">
        <v>94</v>
      </c>
      <c r="W18" s="33">
        <v>0</v>
      </c>
      <c r="X18" s="33" t="s">
        <v>95</v>
      </c>
      <c r="Y18" s="8" t="s">
        <v>61</v>
      </c>
      <c r="Z18" s="14" t="s">
        <v>108</v>
      </c>
      <c r="AA18" s="14" t="s">
        <v>108</v>
      </c>
      <c r="AB18" s="8" t="s">
        <v>61</v>
      </c>
      <c r="AC18" s="8" t="s">
        <v>97</v>
      </c>
      <c r="AD18" s="14" t="s">
        <v>98</v>
      </c>
      <c r="AE18" s="14" t="s">
        <v>86</v>
      </c>
      <c r="AF18" s="8" t="s">
        <v>61</v>
      </c>
      <c r="AG18" s="8" t="s">
        <v>99</v>
      </c>
      <c r="AH18" s="14">
        <v>2</v>
      </c>
      <c r="AI18" s="14" t="s">
        <v>132</v>
      </c>
      <c r="AJ18" s="8" t="s">
        <v>61</v>
      </c>
      <c r="AK18" s="14" t="s">
        <v>136</v>
      </c>
      <c r="AL18" s="14" t="s">
        <v>136</v>
      </c>
      <c r="AM18" s="8" t="s">
        <v>61</v>
      </c>
      <c r="AN18" s="14" t="s">
        <v>108</v>
      </c>
      <c r="AO18" s="14" t="s">
        <v>108</v>
      </c>
      <c r="AP18" s="8" t="s">
        <v>61</v>
      </c>
      <c r="AQ18" s="14" t="s">
        <v>108</v>
      </c>
      <c r="AR18" s="14" t="s">
        <v>108</v>
      </c>
      <c r="AS18" s="8" t="s">
        <v>61</v>
      </c>
      <c r="AT18" s="14" t="s">
        <v>129</v>
      </c>
      <c r="AU18" s="14" t="s">
        <v>129</v>
      </c>
      <c r="AV18" s="8" t="s">
        <v>61</v>
      </c>
      <c r="AW18" s="14" t="s">
        <v>108</v>
      </c>
      <c r="AX18" s="14" t="s">
        <v>108</v>
      </c>
      <c r="AY18" s="8" t="s">
        <v>61</v>
      </c>
      <c r="AZ18" s="14" t="s">
        <v>108</v>
      </c>
      <c r="BA18" s="14" t="s">
        <v>108</v>
      </c>
      <c r="BB18" s="8" t="s">
        <v>61</v>
      </c>
      <c r="BC18" s="14" t="s">
        <v>108</v>
      </c>
      <c r="BD18" s="14" t="s">
        <v>108</v>
      </c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</row>
    <row r="19" spans="1:75" ht="12.75" customHeight="1" x14ac:dyDescent="0.2">
      <c r="A19" s="8" t="s">
        <v>62</v>
      </c>
      <c r="B19" s="32">
        <v>25</v>
      </c>
      <c r="C19" s="32" t="s">
        <v>147</v>
      </c>
      <c r="D19" s="12">
        <v>0.44</v>
      </c>
      <c r="E19" s="8" t="s">
        <v>62</v>
      </c>
      <c r="F19" s="32">
        <v>100</v>
      </c>
      <c r="G19" s="14">
        <v>100</v>
      </c>
      <c r="H19" s="8" t="s">
        <v>62</v>
      </c>
      <c r="I19" s="32">
        <v>85</v>
      </c>
      <c r="J19" s="14">
        <v>100</v>
      </c>
      <c r="K19" s="8" t="s">
        <v>62</v>
      </c>
      <c r="L19" s="8" t="s">
        <v>88</v>
      </c>
      <c r="M19" s="14">
        <v>3</v>
      </c>
      <c r="N19" s="14" t="s">
        <v>89</v>
      </c>
      <c r="O19" s="8" t="s">
        <v>62</v>
      </c>
      <c r="P19" s="14" t="s">
        <v>147</v>
      </c>
      <c r="Q19" s="14" t="s">
        <v>147</v>
      </c>
      <c r="R19" s="8" t="s">
        <v>62</v>
      </c>
      <c r="S19" s="14" t="s">
        <v>140</v>
      </c>
      <c r="T19" s="14" t="s">
        <v>140</v>
      </c>
      <c r="U19" s="8" t="s">
        <v>45</v>
      </c>
      <c r="V19" s="8" t="s">
        <v>94</v>
      </c>
      <c r="W19" s="33">
        <v>0</v>
      </c>
      <c r="X19" s="33" t="s">
        <v>95</v>
      </c>
      <c r="Y19" s="8" t="s">
        <v>62</v>
      </c>
      <c r="Z19" s="14" t="s">
        <v>147</v>
      </c>
      <c r="AA19" s="14" t="s">
        <v>147</v>
      </c>
      <c r="AB19" s="8" t="s">
        <v>62</v>
      </c>
      <c r="AC19" s="8" t="s">
        <v>112</v>
      </c>
      <c r="AD19" s="14">
        <v>1</v>
      </c>
      <c r="AE19" s="14" t="s">
        <v>100</v>
      </c>
      <c r="AF19" s="8" t="s">
        <v>62</v>
      </c>
      <c r="AG19" s="8" t="s">
        <v>99</v>
      </c>
      <c r="AH19" s="14">
        <v>1</v>
      </c>
      <c r="AI19" s="14" t="s">
        <v>100</v>
      </c>
      <c r="AJ19" s="8" t="s">
        <v>62</v>
      </c>
      <c r="AK19" s="14" t="s">
        <v>121</v>
      </c>
      <c r="AL19" s="14" t="s">
        <v>121</v>
      </c>
      <c r="AM19" s="8" t="s">
        <v>62</v>
      </c>
      <c r="AN19" s="14" t="s">
        <v>147</v>
      </c>
      <c r="AO19" s="14" t="s">
        <v>147</v>
      </c>
      <c r="AP19" s="8" t="s">
        <v>62</v>
      </c>
      <c r="AQ19" s="14" t="s">
        <v>147</v>
      </c>
      <c r="AR19" s="14" t="s">
        <v>147</v>
      </c>
      <c r="AS19" s="8" t="s">
        <v>62</v>
      </c>
      <c r="AT19" s="14" t="s">
        <v>146</v>
      </c>
      <c r="AU19" s="14" t="s">
        <v>146</v>
      </c>
      <c r="AV19" s="8" t="s">
        <v>62</v>
      </c>
      <c r="AW19" s="14" t="s">
        <v>147</v>
      </c>
      <c r="AX19" s="14" t="s">
        <v>147</v>
      </c>
      <c r="AY19" s="8" t="s">
        <v>62</v>
      </c>
      <c r="AZ19" s="14" t="s">
        <v>147</v>
      </c>
      <c r="BA19" s="14" t="s">
        <v>147</v>
      </c>
      <c r="BB19" s="8" t="s">
        <v>62</v>
      </c>
      <c r="BC19" s="14" t="s">
        <v>147</v>
      </c>
      <c r="BD19" s="14" t="s">
        <v>147</v>
      </c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</row>
    <row r="20" spans="1:75" ht="12.75" customHeight="1" x14ac:dyDescent="0.2">
      <c r="A20" s="8" t="s">
        <v>63</v>
      </c>
      <c r="B20" s="32">
        <v>32</v>
      </c>
      <c r="C20" s="32" t="s">
        <v>155</v>
      </c>
      <c r="D20" s="12">
        <v>0.40625</v>
      </c>
      <c r="E20" s="8" t="s">
        <v>63</v>
      </c>
      <c r="F20" s="32">
        <v>100</v>
      </c>
      <c r="G20" s="14">
        <v>100</v>
      </c>
      <c r="H20" s="8" t="s">
        <v>63</v>
      </c>
      <c r="I20" s="32">
        <v>70</v>
      </c>
      <c r="J20" s="14">
        <v>100</v>
      </c>
      <c r="K20" s="8" t="s">
        <v>63</v>
      </c>
      <c r="L20" s="8" t="s">
        <v>88</v>
      </c>
      <c r="M20" s="14">
        <v>3</v>
      </c>
      <c r="N20" s="14" t="s">
        <v>89</v>
      </c>
      <c r="O20" s="8" t="s">
        <v>63</v>
      </c>
      <c r="P20" s="14" t="s">
        <v>146</v>
      </c>
      <c r="Q20" s="14" t="s">
        <v>146</v>
      </c>
      <c r="R20" s="8" t="s">
        <v>63</v>
      </c>
      <c r="S20" s="14" t="s">
        <v>121</v>
      </c>
      <c r="T20" s="14" t="s">
        <v>121</v>
      </c>
      <c r="U20" s="8" t="s">
        <v>45</v>
      </c>
      <c r="V20" s="8" t="s">
        <v>94</v>
      </c>
      <c r="W20" s="33">
        <v>0</v>
      </c>
      <c r="X20" s="33" t="s">
        <v>95</v>
      </c>
      <c r="Y20" s="8" t="s">
        <v>63</v>
      </c>
      <c r="Z20" s="14" t="s">
        <v>114</v>
      </c>
      <c r="AA20" s="14" t="s">
        <v>155</v>
      </c>
      <c r="AB20" s="8" t="s">
        <v>63</v>
      </c>
      <c r="AC20" s="8" t="s">
        <v>97</v>
      </c>
      <c r="AD20" s="14" t="s">
        <v>98</v>
      </c>
      <c r="AE20" s="14" t="s">
        <v>86</v>
      </c>
      <c r="AF20" s="8" t="s">
        <v>63</v>
      </c>
      <c r="AG20" s="8" t="s">
        <v>99</v>
      </c>
      <c r="AH20" s="14">
        <v>1</v>
      </c>
      <c r="AI20" s="14" t="s">
        <v>100</v>
      </c>
      <c r="AJ20" s="8" t="s">
        <v>63</v>
      </c>
      <c r="AK20" s="14">
        <v>1</v>
      </c>
      <c r="AL20" s="14">
        <v>1</v>
      </c>
      <c r="AM20" s="8" t="s">
        <v>63</v>
      </c>
      <c r="AN20" s="14" t="s">
        <v>155</v>
      </c>
      <c r="AO20" s="14" t="s">
        <v>155</v>
      </c>
      <c r="AP20" s="8" t="s">
        <v>63</v>
      </c>
      <c r="AQ20" s="14" t="s">
        <v>155</v>
      </c>
      <c r="AR20" s="14" t="s">
        <v>155</v>
      </c>
      <c r="AS20" s="8" t="s">
        <v>63</v>
      </c>
      <c r="AT20" s="14" t="s">
        <v>135</v>
      </c>
      <c r="AU20" s="14" t="s">
        <v>135</v>
      </c>
      <c r="AV20" s="8" t="s">
        <v>63</v>
      </c>
      <c r="AW20" s="14" t="s">
        <v>147</v>
      </c>
      <c r="AX20" s="14" t="s">
        <v>155</v>
      </c>
      <c r="AY20" s="8" t="s">
        <v>63</v>
      </c>
      <c r="AZ20" s="14" t="s">
        <v>155</v>
      </c>
      <c r="BA20" s="14" t="s">
        <v>155</v>
      </c>
      <c r="BB20" s="8" t="s">
        <v>63</v>
      </c>
      <c r="BC20" s="14" t="s">
        <v>155</v>
      </c>
      <c r="BD20" s="14" t="s">
        <v>155</v>
      </c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</row>
    <row r="21" spans="1:75" ht="12.75" customHeight="1" x14ac:dyDescent="0.2">
      <c r="A21" s="8" t="s">
        <v>64</v>
      </c>
      <c r="B21" s="32">
        <v>63</v>
      </c>
      <c r="C21" s="32" t="s">
        <v>103</v>
      </c>
      <c r="D21" s="12">
        <v>0.60317460317460314</v>
      </c>
      <c r="E21" s="8" t="s">
        <v>64</v>
      </c>
      <c r="F21" s="32">
        <v>100</v>
      </c>
      <c r="G21" s="14">
        <v>100</v>
      </c>
      <c r="H21" s="8" t="s">
        <v>64</v>
      </c>
      <c r="I21" s="32">
        <v>86</v>
      </c>
      <c r="J21" s="14">
        <v>100</v>
      </c>
      <c r="K21" s="8" t="s">
        <v>64</v>
      </c>
      <c r="L21" s="8" t="s">
        <v>88</v>
      </c>
      <c r="M21" s="14">
        <v>3</v>
      </c>
      <c r="N21" s="14" t="s">
        <v>89</v>
      </c>
      <c r="O21" s="8" t="s">
        <v>64</v>
      </c>
      <c r="P21" s="14" t="s">
        <v>151</v>
      </c>
      <c r="Q21" s="14" t="s">
        <v>131</v>
      </c>
      <c r="R21" s="8" t="s">
        <v>64</v>
      </c>
      <c r="S21" s="14" t="s">
        <v>152</v>
      </c>
      <c r="T21" s="14" t="s">
        <v>152</v>
      </c>
      <c r="U21" s="8" t="s">
        <v>45</v>
      </c>
      <c r="V21" s="8" t="s">
        <v>94</v>
      </c>
      <c r="W21" s="33">
        <v>0</v>
      </c>
      <c r="X21" s="33" t="s">
        <v>95</v>
      </c>
      <c r="Y21" s="8" t="s">
        <v>64</v>
      </c>
      <c r="Z21" s="14" t="s">
        <v>163</v>
      </c>
      <c r="AA21" s="14" t="s">
        <v>103</v>
      </c>
      <c r="AB21" s="8" t="s">
        <v>64</v>
      </c>
      <c r="AC21" s="8" t="s">
        <v>112</v>
      </c>
      <c r="AD21" s="14">
        <v>1</v>
      </c>
      <c r="AE21" s="14" t="s">
        <v>100</v>
      </c>
      <c r="AF21" s="8" t="s">
        <v>64</v>
      </c>
      <c r="AG21" s="8" t="s">
        <v>99</v>
      </c>
      <c r="AH21" s="14">
        <v>3</v>
      </c>
      <c r="AI21" s="14" t="s">
        <v>113</v>
      </c>
      <c r="AJ21" s="8" t="s">
        <v>64</v>
      </c>
      <c r="AK21" s="14" t="s">
        <v>136</v>
      </c>
      <c r="AL21" s="14" t="s">
        <v>136</v>
      </c>
      <c r="AM21" s="8" t="s">
        <v>64</v>
      </c>
      <c r="AN21" s="14" t="s">
        <v>108</v>
      </c>
      <c r="AO21" s="14" t="s">
        <v>103</v>
      </c>
      <c r="AP21" s="8" t="s">
        <v>64</v>
      </c>
      <c r="AQ21" s="14" t="s">
        <v>108</v>
      </c>
      <c r="AR21" s="14" t="s">
        <v>103</v>
      </c>
      <c r="AS21" s="8" t="s">
        <v>64</v>
      </c>
      <c r="AT21" s="14" t="s">
        <v>164</v>
      </c>
      <c r="AU21" s="14" t="s">
        <v>164</v>
      </c>
      <c r="AV21" s="8" t="s">
        <v>64</v>
      </c>
      <c r="AW21" s="14" t="s">
        <v>149</v>
      </c>
      <c r="AX21" s="14" t="s">
        <v>103</v>
      </c>
      <c r="AY21" s="8" t="s">
        <v>64</v>
      </c>
      <c r="AZ21" s="14" t="s">
        <v>93</v>
      </c>
      <c r="BA21" s="14" t="s">
        <v>103</v>
      </c>
      <c r="BB21" s="8" t="s">
        <v>64</v>
      </c>
      <c r="BC21" s="14" t="s">
        <v>107</v>
      </c>
      <c r="BD21" s="14" t="s">
        <v>103</v>
      </c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</row>
    <row r="22" spans="1:75" ht="12.75" customHeight="1" x14ac:dyDescent="0.2">
      <c r="A22" s="8" t="s">
        <v>84</v>
      </c>
      <c r="B22" s="32">
        <v>700</v>
      </c>
      <c r="C22" s="32" t="s">
        <v>165</v>
      </c>
      <c r="D22" s="12">
        <v>0.4042857142857143</v>
      </c>
      <c r="E22" s="8" t="s">
        <v>84</v>
      </c>
      <c r="F22" s="32">
        <v>100</v>
      </c>
      <c r="G22" s="14">
        <v>100</v>
      </c>
      <c r="H22" s="8" t="s">
        <v>84</v>
      </c>
      <c r="I22" s="32">
        <v>86</v>
      </c>
      <c r="J22" s="14">
        <v>100</v>
      </c>
      <c r="K22" s="8" t="s">
        <v>84</v>
      </c>
      <c r="L22" s="8" t="s">
        <v>88</v>
      </c>
      <c r="M22" s="14">
        <v>2</v>
      </c>
      <c r="N22" s="14" t="s">
        <v>113</v>
      </c>
      <c r="O22" s="8" t="s">
        <v>84</v>
      </c>
      <c r="P22" s="14" t="s">
        <v>166</v>
      </c>
      <c r="Q22" s="14" t="s">
        <v>167</v>
      </c>
      <c r="R22" s="8" t="s">
        <v>84</v>
      </c>
      <c r="S22" s="14" t="s">
        <v>168</v>
      </c>
      <c r="T22" s="14" t="s">
        <v>169</v>
      </c>
      <c r="U22" s="8" t="s">
        <v>45</v>
      </c>
      <c r="V22" s="8" t="s">
        <v>94</v>
      </c>
      <c r="W22" s="33">
        <v>0</v>
      </c>
      <c r="X22" s="33" t="s">
        <v>95</v>
      </c>
      <c r="Y22" s="8" t="s">
        <v>84</v>
      </c>
      <c r="Z22" s="14" t="s">
        <v>170</v>
      </c>
      <c r="AA22" s="14" t="s">
        <v>165</v>
      </c>
      <c r="AB22" s="8" t="s">
        <v>84</v>
      </c>
      <c r="AC22" s="8" t="s">
        <v>112</v>
      </c>
      <c r="AD22" s="14">
        <v>4</v>
      </c>
      <c r="AE22" s="14" t="s">
        <v>117</v>
      </c>
      <c r="AF22" s="8" t="s">
        <v>84</v>
      </c>
      <c r="AG22" s="8" t="s">
        <v>99</v>
      </c>
      <c r="AH22" s="14">
        <v>1</v>
      </c>
      <c r="AI22" s="14" t="s">
        <v>100</v>
      </c>
      <c r="AJ22" s="8" t="s">
        <v>84</v>
      </c>
      <c r="AK22" s="14" t="s">
        <v>152</v>
      </c>
      <c r="AL22" s="14" t="s">
        <v>109</v>
      </c>
      <c r="AM22" s="8" t="s">
        <v>84</v>
      </c>
      <c r="AN22" s="14" t="s">
        <v>170</v>
      </c>
      <c r="AO22" s="14" t="s">
        <v>165</v>
      </c>
      <c r="AP22" s="8" t="s">
        <v>84</v>
      </c>
      <c r="AQ22" s="14" t="s">
        <v>171</v>
      </c>
      <c r="AR22" s="14" t="s">
        <v>165</v>
      </c>
      <c r="AS22" s="8" t="s">
        <v>84</v>
      </c>
      <c r="AT22" s="14" t="s">
        <v>172</v>
      </c>
      <c r="AU22" s="14" t="s">
        <v>173</v>
      </c>
      <c r="AV22" s="8" t="s">
        <v>84</v>
      </c>
      <c r="AW22" s="14" t="s">
        <v>174</v>
      </c>
      <c r="AX22" s="14" t="s">
        <v>165</v>
      </c>
      <c r="AY22" s="8" t="s">
        <v>84</v>
      </c>
      <c r="AZ22" s="14" t="s">
        <v>175</v>
      </c>
      <c r="BA22" s="14" t="s">
        <v>165</v>
      </c>
      <c r="BB22" s="8" t="s">
        <v>84</v>
      </c>
      <c r="BC22" s="14" t="s">
        <v>173</v>
      </c>
      <c r="BD22" s="14" t="s">
        <v>165</v>
      </c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</row>
    <row r="23" spans="1:75" ht="12.75" customHeight="1" x14ac:dyDescent="0.2">
      <c r="A23" s="8" t="s">
        <v>65</v>
      </c>
      <c r="B23" s="32">
        <v>119</v>
      </c>
      <c r="C23" s="32" t="s">
        <v>176</v>
      </c>
      <c r="D23" s="12">
        <v>1.0588235294117647</v>
      </c>
      <c r="E23" s="8" t="s">
        <v>65</v>
      </c>
      <c r="F23" s="32">
        <v>100</v>
      </c>
      <c r="G23" s="14">
        <v>100</v>
      </c>
      <c r="H23" s="8" t="s">
        <v>65</v>
      </c>
      <c r="I23" s="32">
        <v>97</v>
      </c>
      <c r="J23" s="14">
        <v>100</v>
      </c>
      <c r="K23" s="8" t="s">
        <v>65</v>
      </c>
      <c r="L23" s="8" t="s">
        <v>98</v>
      </c>
      <c r="M23" s="14" t="s">
        <v>98</v>
      </c>
      <c r="N23" s="14">
        <v>0</v>
      </c>
      <c r="O23" s="8" t="s">
        <v>65</v>
      </c>
      <c r="P23" s="14" t="s">
        <v>177</v>
      </c>
      <c r="Q23" s="14" t="s">
        <v>157</v>
      </c>
      <c r="R23" s="8" t="s">
        <v>65</v>
      </c>
      <c r="S23" s="14" t="s">
        <v>106</v>
      </c>
      <c r="T23" s="14" t="s">
        <v>178</v>
      </c>
      <c r="U23" s="8" t="s">
        <v>45</v>
      </c>
      <c r="V23" s="8" t="s">
        <v>94</v>
      </c>
      <c r="W23" s="33">
        <v>0</v>
      </c>
      <c r="X23" s="33" t="s">
        <v>95</v>
      </c>
      <c r="Y23" s="8" t="s">
        <v>65</v>
      </c>
      <c r="Z23" s="14" t="s">
        <v>179</v>
      </c>
      <c r="AA23" s="14" t="s">
        <v>176</v>
      </c>
      <c r="AB23" s="8" t="s">
        <v>65</v>
      </c>
      <c r="AC23" s="8" t="s">
        <v>112</v>
      </c>
      <c r="AD23" s="14">
        <v>1</v>
      </c>
      <c r="AE23" s="14" t="s">
        <v>100</v>
      </c>
      <c r="AF23" s="8" t="s">
        <v>65</v>
      </c>
      <c r="AG23" s="8" t="s">
        <v>99</v>
      </c>
      <c r="AH23" s="14">
        <v>3</v>
      </c>
      <c r="AI23" s="14" t="s">
        <v>113</v>
      </c>
      <c r="AJ23" s="8" t="s">
        <v>65</v>
      </c>
      <c r="AK23" s="14" t="s">
        <v>122</v>
      </c>
      <c r="AL23" s="14" t="s">
        <v>137</v>
      </c>
      <c r="AM23" s="8" t="s">
        <v>65</v>
      </c>
      <c r="AN23" s="14" t="s">
        <v>180</v>
      </c>
      <c r="AO23" s="14" t="s">
        <v>176</v>
      </c>
      <c r="AP23" s="8" t="s">
        <v>65</v>
      </c>
      <c r="AQ23" s="14" t="s">
        <v>181</v>
      </c>
      <c r="AR23" s="14" t="s">
        <v>176</v>
      </c>
      <c r="AS23" s="8" t="s">
        <v>65</v>
      </c>
      <c r="AT23" s="14" t="s">
        <v>117</v>
      </c>
      <c r="AU23" s="14" t="s">
        <v>182</v>
      </c>
      <c r="AV23" s="8" t="s">
        <v>65</v>
      </c>
      <c r="AW23" s="14" t="s">
        <v>180</v>
      </c>
      <c r="AX23" s="14" t="s">
        <v>176</v>
      </c>
      <c r="AY23" s="8" t="s">
        <v>65</v>
      </c>
      <c r="AZ23" s="14" t="s">
        <v>183</v>
      </c>
      <c r="BA23" s="14" t="s">
        <v>176</v>
      </c>
      <c r="BB23" s="8" t="s">
        <v>65</v>
      </c>
      <c r="BC23" s="14" t="s">
        <v>180</v>
      </c>
      <c r="BD23" s="14" t="s">
        <v>176</v>
      </c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</row>
    <row r="24" spans="1:75" ht="12.75" customHeight="1" x14ac:dyDescent="0.2">
      <c r="A24" s="8" t="s">
        <v>66</v>
      </c>
      <c r="B24" s="32">
        <v>168</v>
      </c>
      <c r="C24" s="32" t="s">
        <v>182</v>
      </c>
      <c r="D24" s="12">
        <v>0.48214285714285715</v>
      </c>
      <c r="E24" s="8" t="s">
        <v>66</v>
      </c>
      <c r="F24" s="32">
        <v>100</v>
      </c>
      <c r="G24" s="14">
        <v>100</v>
      </c>
      <c r="H24" s="8" t="s">
        <v>66</v>
      </c>
      <c r="I24" s="32">
        <v>97</v>
      </c>
      <c r="J24" s="14">
        <v>100</v>
      </c>
      <c r="K24" s="8" t="s">
        <v>66</v>
      </c>
      <c r="L24" s="8" t="s">
        <v>88</v>
      </c>
      <c r="M24" s="14">
        <v>3</v>
      </c>
      <c r="N24" s="14" t="s">
        <v>89</v>
      </c>
      <c r="O24" s="8" t="s">
        <v>66</v>
      </c>
      <c r="P24" s="14" t="s">
        <v>184</v>
      </c>
      <c r="Q24" s="14" t="s">
        <v>113</v>
      </c>
      <c r="R24" s="8" t="s">
        <v>66</v>
      </c>
      <c r="S24" s="14" t="s">
        <v>163</v>
      </c>
      <c r="T24" s="14" t="s">
        <v>93</v>
      </c>
      <c r="U24" s="8" t="s">
        <v>45</v>
      </c>
      <c r="V24" s="8" t="s">
        <v>94</v>
      </c>
      <c r="W24" s="33">
        <v>0</v>
      </c>
      <c r="X24" s="33" t="s">
        <v>95</v>
      </c>
      <c r="Y24" s="8" t="s">
        <v>66</v>
      </c>
      <c r="Z24" s="14" t="s">
        <v>177</v>
      </c>
      <c r="AA24" s="14" t="s">
        <v>182</v>
      </c>
      <c r="AB24" s="8" t="s">
        <v>66</v>
      </c>
      <c r="AC24" s="8" t="s">
        <v>112</v>
      </c>
      <c r="AD24" s="14">
        <v>1</v>
      </c>
      <c r="AE24" s="14" t="s">
        <v>100</v>
      </c>
      <c r="AF24" s="8" t="s">
        <v>66</v>
      </c>
      <c r="AG24" s="8" t="s">
        <v>99</v>
      </c>
      <c r="AH24" s="14">
        <v>2</v>
      </c>
      <c r="AI24" s="14" t="s">
        <v>132</v>
      </c>
      <c r="AJ24" s="8" t="s">
        <v>66</v>
      </c>
      <c r="AK24" s="14" t="s">
        <v>133</v>
      </c>
      <c r="AL24" s="14" t="s">
        <v>140</v>
      </c>
      <c r="AM24" s="8" t="s">
        <v>66</v>
      </c>
      <c r="AN24" s="14" t="s">
        <v>185</v>
      </c>
      <c r="AO24" s="14" t="s">
        <v>182</v>
      </c>
      <c r="AP24" s="8" t="s">
        <v>66</v>
      </c>
      <c r="AQ24" s="14" t="s">
        <v>125</v>
      </c>
      <c r="AR24" s="14" t="s">
        <v>182</v>
      </c>
      <c r="AS24" s="8" t="s">
        <v>66</v>
      </c>
      <c r="AT24" s="14" t="s">
        <v>186</v>
      </c>
      <c r="AU24" s="14" t="s">
        <v>186</v>
      </c>
      <c r="AV24" s="8" t="s">
        <v>66</v>
      </c>
      <c r="AW24" s="14" t="s">
        <v>158</v>
      </c>
      <c r="AX24" s="14" t="s">
        <v>182</v>
      </c>
      <c r="AY24" s="8" t="s">
        <v>66</v>
      </c>
      <c r="AZ24" s="14" t="s">
        <v>187</v>
      </c>
      <c r="BA24" s="14" t="s">
        <v>182</v>
      </c>
      <c r="BB24" s="8" t="s">
        <v>66</v>
      </c>
      <c r="BC24" s="14" t="s">
        <v>125</v>
      </c>
      <c r="BD24" s="14" t="s">
        <v>182</v>
      </c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</row>
    <row r="25" spans="1:75" ht="12.75" customHeight="1" x14ac:dyDescent="0.2">
      <c r="A25" s="8" t="s">
        <v>67</v>
      </c>
      <c r="B25" s="32">
        <v>71</v>
      </c>
      <c r="C25" s="32" t="s">
        <v>90</v>
      </c>
      <c r="D25" s="12">
        <v>0.61971830985915488</v>
      </c>
      <c r="E25" s="8" t="s">
        <v>67</v>
      </c>
      <c r="F25" s="32">
        <v>100</v>
      </c>
      <c r="G25" s="14">
        <v>100</v>
      </c>
      <c r="H25" s="8" t="s">
        <v>67</v>
      </c>
      <c r="I25" s="32">
        <v>98</v>
      </c>
      <c r="J25" s="14">
        <v>100</v>
      </c>
      <c r="K25" s="8" t="s">
        <v>67</v>
      </c>
      <c r="L25" s="8" t="s">
        <v>116</v>
      </c>
      <c r="M25" s="14" t="s">
        <v>98</v>
      </c>
      <c r="N25" s="14" t="s">
        <v>95</v>
      </c>
      <c r="O25" s="8" t="s">
        <v>67</v>
      </c>
      <c r="P25" s="14" t="s">
        <v>119</v>
      </c>
      <c r="Q25" s="14" t="s">
        <v>119</v>
      </c>
      <c r="R25" s="8" t="s">
        <v>67</v>
      </c>
      <c r="S25" s="14" t="s">
        <v>149</v>
      </c>
      <c r="T25" s="14" t="s">
        <v>103</v>
      </c>
      <c r="U25" s="8" t="s">
        <v>45</v>
      </c>
      <c r="V25" s="8" t="s">
        <v>94</v>
      </c>
      <c r="W25" s="33">
        <v>0</v>
      </c>
      <c r="X25" s="33" t="s">
        <v>95</v>
      </c>
      <c r="Y25" s="8" t="s">
        <v>67</v>
      </c>
      <c r="Z25" s="14" t="s">
        <v>90</v>
      </c>
      <c r="AA25" s="14" t="s">
        <v>90</v>
      </c>
      <c r="AB25" s="8" t="s">
        <v>67</v>
      </c>
      <c r="AC25" s="8" t="s">
        <v>112</v>
      </c>
      <c r="AD25" s="14">
        <v>2</v>
      </c>
      <c r="AE25" s="14" t="s">
        <v>132</v>
      </c>
      <c r="AF25" s="8" t="s">
        <v>67</v>
      </c>
      <c r="AG25" s="8" t="s">
        <v>99</v>
      </c>
      <c r="AH25" s="14">
        <v>2</v>
      </c>
      <c r="AI25" s="14" t="s">
        <v>132</v>
      </c>
      <c r="AJ25" s="8" t="s">
        <v>67</v>
      </c>
      <c r="AK25" s="14" t="s">
        <v>121</v>
      </c>
      <c r="AL25" s="14" t="s">
        <v>143</v>
      </c>
      <c r="AM25" s="8" t="s">
        <v>67</v>
      </c>
      <c r="AN25" s="14" t="s">
        <v>188</v>
      </c>
      <c r="AO25" s="14" t="s">
        <v>90</v>
      </c>
      <c r="AP25" s="8" t="s">
        <v>67</v>
      </c>
      <c r="AQ25" s="14" t="s">
        <v>188</v>
      </c>
      <c r="AR25" s="14" t="s">
        <v>90</v>
      </c>
      <c r="AS25" s="8" t="s">
        <v>67</v>
      </c>
      <c r="AT25" s="14" t="s">
        <v>144</v>
      </c>
      <c r="AU25" s="14" t="s">
        <v>144</v>
      </c>
      <c r="AV25" s="8" t="s">
        <v>67</v>
      </c>
      <c r="AW25" s="14" t="s">
        <v>188</v>
      </c>
      <c r="AX25" s="14" t="s">
        <v>90</v>
      </c>
      <c r="AY25" s="8" t="s">
        <v>67</v>
      </c>
      <c r="AZ25" s="14" t="s">
        <v>188</v>
      </c>
      <c r="BA25" s="14" t="s">
        <v>90</v>
      </c>
      <c r="BB25" s="8" t="s">
        <v>67</v>
      </c>
      <c r="BC25" s="14" t="s">
        <v>188</v>
      </c>
      <c r="BD25" s="14" t="s">
        <v>90</v>
      </c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</row>
    <row r="26" spans="1:75" ht="12.75" customHeight="1" x14ac:dyDescent="0.2">
      <c r="A26" s="8" t="s">
        <v>68</v>
      </c>
      <c r="B26" s="32">
        <v>167</v>
      </c>
      <c r="C26" s="32" t="s">
        <v>135</v>
      </c>
      <c r="D26" s="12">
        <v>4.1916167664670656E-2</v>
      </c>
      <c r="E26" s="8" t="s">
        <v>68</v>
      </c>
      <c r="F26" s="32">
        <v>100</v>
      </c>
      <c r="G26" s="14">
        <v>100</v>
      </c>
      <c r="H26" s="8" t="s">
        <v>68</v>
      </c>
      <c r="I26" s="32">
        <v>88</v>
      </c>
      <c r="J26" s="14">
        <v>100</v>
      </c>
      <c r="K26" s="8" t="s">
        <v>68</v>
      </c>
      <c r="L26" s="8" t="s">
        <v>88</v>
      </c>
      <c r="M26" s="14">
        <v>3</v>
      </c>
      <c r="N26" s="14" t="s">
        <v>89</v>
      </c>
      <c r="O26" s="8" t="s">
        <v>68</v>
      </c>
      <c r="P26" s="14" t="s">
        <v>135</v>
      </c>
      <c r="Q26" s="14" t="s">
        <v>135</v>
      </c>
      <c r="R26" s="8" t="s">
        <v>68</v>
      </c>
      <c r="S26" s="14" t="s">
        <v>136</v>
      </c>
      <c r="T26" s="14" t="s">
        <v>136</v>
      </c>
      <c r="U26" s="8" t="s">
        <v>45</v>
      </c>
      <c r="V26" s="8" t="s">
        <v>94</v>
      </c>
      <c r="W26" s="33">
        <v>0</v>
      </c>
      <c r="X26" s="33" t="s">
        <v>95</v>
      </c>
      <c r="Y26" s="8" t="s">
        <v>68</v>
      </c>
      <c r="Z26" s="14" t="s">
        <v>137</v>
      </c>
      <c r="AA26" s="14" t="s">
        <v>135</v>
      </c>
      <c r="AB26" s="8" t="s">
        <v>68</v>
      </c>
      <c r="AC26" s="8" t="s">
        <v>112</v>
      </c>
      <c r="AD26" s="14">
        <v>1</v>
      </c>
      <c r="AE26" s="14" t="s">
        <v>100</v>
      </c>
      <c r="AF26" s="8" t="s">
        <v>68</v>
      </c>
      <c r="AG26" s="8" t="s">
        <v>99</v>
      </c>
      <c r="AH26" s="14">
        <v>1</v>
      </c>
      <c r="AI26" s="14" t="s">
        <v>100</v>
      </c>
      <c r="AJ26" s="8" t="s">
        <v>68</v>
      </c>
      <c r="AK26" s="14" t="s">
        <v>101</v>
      </c>
      <c r="AL26" s="14" t="s">
        <v>101</v>
      </c>
      <c r="AM26" s="8" t="s">
        <v>68</v>
      </c>
      <c r="AN26" s="14" t="s">
        <v>137</v>
      </c>
      <c r="AO26" s="14" t="s">
        <v>135</v>
      </c>
      <c r="AP26" s="8" t="s">
        <v>68</v>
      </c>
      <c r="AQ26" s="14" t="s">
        <v>135</v>
      </c>
      <c r="AR26" s="14" t="s">
        <v>135</v>
      </c>
      <c r="AS26" s="8" t="s">
        <v>68</v>
      </c>
      <c r="AT26" s="14" t="s">
        <v>122</v>
      </c>
      <c r="AU26" s="14" t="s">
        <v>122</v>
      </c>
      <c r="AV26" s="8" t="s">
        <v>68</v>
      </c>
      <c r="AW26" s="14" t="s">
        <v>135</v>
      </c>
      <c r="AX26" s="14" t="s">
        <v>135</v>
      </c>
      <c r="AY26" s="8" t="s">
        <v>68</v>
      </c>
      <c r="AZ26" s="14" t="s">
        <v>137</v>
      </c>
      <c r="BA26" s="14" t="s">
        <v>135</v>
      </c>
      <c r="BB26" s="8" t="s">
        <v>68</v>
      </c>
      <c r="BC26" s="14" t="s">
        <v>135</v>
      </c>
      <c r="BD26" s="14" t="s">
        <v>135</v>
      </c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</row>
    <row r="27" spans="1:75" ht="12.75" customHeight="1" x14ac:dyDescent="0.2">
      <c r="A27" s="8" t="s">
        <v>69</v>
      </c>
      <c r="B27" s="32">
        <v>71</v>
      </c>
      <c r="C27" s="32" t="s">
        <v>151</v>
      </c>
      <c r="D27" s="12">
        <v>0.38028169014084506</v>
      </c>
      <c r="E27" s="8" t="s">
        <v>69</v>
      </c>
      <c r="F27" s="32">
        <v>100</v>
      </c>
      <c r="G27" s="14">
        <v>100</v>
      </c>
      <c r="H27" s="8" t="s">
        <v>69</v>
      </c>
      <c r="I27" s="32">
        <v>98</v>
      </c>
      <c r="J27" s="14">
        <v>100</v>
      </c>
      <c r="K27" s="8" t="s">
        <v>69</v>
      </c>
      <c r="L27" s="8" t="s">
        <v>88</v>
      </c>
      <c r="M27" s="14">
        <v>3</v>
      </c>
      <c r="N27" s="14" t="s">
        <v>89</v>
      </c>
      <c r="O27" s="8" t="s">
        <v>69</v>
      </c>
      <c r="P27" s="14" t="s">
        <v>134</v>
      </c>
      <c r="Q27" s="14" t="s">
        <v>164</v>
      </c>
      <c r="R27" s="8" t="s">
        <v>69</v>
      </c>
      <c r="S27" s="14" t="s">
        <v>153</v>
      </c>
      <c r="T27" s="14" t="s">
        <v>153</v>
      </c>
      <c r="U27" s="8" t="s">
        <v>45</v>
      </c>
      <c r="V27" s="8" t="s">
        <v>94</v>
      </c>
      <c r="W27" s="33">
        <v>0</v>
      </c>
      <c r="X27" s="33" t="s">
        <v>95</v>
      </c>
      <c r="Y27" s="8" t="s">
        <v>69</v>
      </c>
      <c r="Z27" s="14" t="s">
        <v>110</v>
      </c>
      <c r="AA27" s="14" t="s">
        <v>151</v>
      </c>
      <c r="AB27" s="8" t="s">
        <v>69</v>
      </c>
      <c r="AC27" s="8" t="s">
        <v>112</v>
      </c>
      <c r="AD27" s="14">
        <v>1</v>
      </c>
      <c r="AE27" s="14" t="s">
        <v>100</v>
      </c>
      <c r="AF27" s="8" t="s">
        <v>69</v>
      </c>
      <c r="AG27" s="8" t="s">
        <v>99</v>
      </c>
      <c r="AH27" s="14">
        <v>2</v>
      </c>
      <c r="AI27" s="14" t="s">
        <v>132</v>
      </c>
      <c r="AJ27" s="8" t="s">
        <v>69</v>
      </c>
      <c r="AK27" s="14" t="s">
        <v>121</v>
      </c>
      <c r="AL27" s="14" t="s">
        <v>121</v>
      </c>
      <c r="AM27" s="8" t="s">
        <v>69</v>
      </c>
      <c r="AN27" s="14" t="s">
        <v>110</v>
      </c>
      <c r="AO27" s="14" t="s">
        <v>151</v>
      </c>
      <c r="AP27" s="8" t="s">
        <v>69</v>
      </c>
      <c r="AQ27" s="14" t="s">
        <v>134</v>
      </c>
      <c r="AR27" s="14" t="s">
        <v>151</v>
      </c>
      <c r="AS27" s="8" t="s">
        <v>69</v>
      </c>
      <c r="AT27" s="14" t="s">
        <v>150</v>
      </c>
      <c r="AU27" s="14" t="s">
        <v>109</v>
      </c>
      <c r="AV27" s="8" t="s">
        <v>69</v>
      </c>
      <c r="AW27" s="14" t="s">
        <v>134</v>
      </c>
      <c r="AX27" s="14" t="s">
        <v>151</v>
      </c>
      <c r="AY27" s="8" t="s">
        <v>69</v>
      </c>
      <c r="AZ27" s="14" t="s">
        <v>110</v>
      </c>
      <c r="BA27" s="14" t="s">
        <v>151</v>
      </c>
      <c r="BB27" s="8" t="s">
        <v>69</v>
      </c>
      <c r="BC27" s="14" t="s">
        <v>164</v>
      </c>
      <c r="BD27" s="14" t="s">
        <v>151</v>
      </c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</row>
    <row r="28" spans="1:75" ht="12.75" customHeight="1" x14ac:dyDescent="0.2">
      <c r="A28" s="8" t="s">
        <v>70</v>
      </c>
      <c r="B28" s="32">
        <v>95</v>
      </c>
      <c r="C28" s="32" t="s">
        <v>90</v>
      </c>
      <c r="D28" s="12">
        <v>0.4631578947368421</v>
      </c>
      <c r="E28" s="8" t="s">
        <v>70</v>
      </c>
      <c r="F28" s="32">
        <v>100</v>
      </c>
      <c r="G28" s="14">
        <v>100</v>
      </c>
      <c r="H28" s="8" t="s">
        <v>70</v>
      </c>
      <c r="I28" s="32">
        <v>99</v>
      </c>
      <c r="J28" s="14">
        <v>100</v>
      </c>
      <c r="K28" s="8" t="s">
        <v>70</v>
      </c>
      <c r="L28" s="8" t="s">
        <v>116</v>
      </c>
      <c r="M28" s="14" t="s">
        <v>98</v>
      </c>
      <c r="N28" s="14" t="s">
        <v>95</v>
      </c>
      <c r="O28" s="8" t="s">
        <v>70</v>
      </c>
      <c r="P28" s="14" t="s">
        <v>132</v>
      </c>
      <c r="Q28" s="14" t="s">
        <v>132</v>
      </c>
      <c r="R28" s="8" t="s">
        <v>70</v>
      </c>
      <c r="S28" s="14" t="s">
        <v>93</v>
      </c>
      <c r="T28" s="14" t="s">
        <v>108</v>
      </c>
      <c r="U28" s="8" t="s">
        <v>45</v>
      </c>
      <c r="V28" s="8" t="s">
        <v>94</v>
      </c>
      <c r="W28" s="33">
        <v>0</v>
      </c>
      <c r="X28" s="33" t="s">
        <v>95</v>
      </c>
      <c r="Y28" s="8" t="s">
        <v>70</v>
      </c>
      <c r="Z28" s="14" t="s">
        <v>144</v>
      </c>
      <c r="AA28" s="14" t="s">
        <v>90</v>
      </c>
      <c r="AB28" s="8" t="s">
        <v>70</v>
      </c>
      <c r="AC28" s="8" t="s">
        <v>112</v>
      </c>
      <c r="AD28" s="14">
        <v>2</v>
      </c>
      <c r="AE28" s="14" t="s">
        <v>132</v>
      </c>
      <c r="AF28" s="8" t="s">
        <v>70</v>
      </c>
      <c r="AG28" s="8" t="s">
        <v>99</v>
      </c>
      <c r="AH28" s="14">
        <v>1</v>
      </c>
      <c r="AI28" s="14" t="s">
        <v>100</v>
      </c>
      <c r="AJ28" s="8" t="s">
        <v>70</v>
      </c>
      <c r="AK28" s="14" t="s">
        <v>121</v>
      </c>
      <c r="AL28" s="14" t="s">
        <v>121</v>
      </c>
      <c r="AM28" s="8" t="s">
        <v>70</v>
      </c>
      <c r="AN28" s="14" t="s">
        <v>119</v>
      </c>
      <c r="AO28" s="14" t="s">
        <v>90</v>
      </c>
      <c r="AP28" s="8" t="s">
        <v>70</v>
      </c>
      <c r="AQ28" s="14" t="s">
        <v>119</v>
      </c>
      <c r="AR28" s="14" t="s">
        <v>90</v>
      </c>
      <c r="AS28" s="8" t="s">
        <v>70</v>
      </c>
      <c r="AT28" s="14" t="s">
        <v>132</v>
      </c>
      <c r="AU28" s="14" t="s">
        <v>144</v>
      </c>
      <c r="AV28" s="8" t="s">
        <v>70</v>
      </c>
      <c r="AW28" s="14" t="s">
        <v>188</v>
      </c>
      <c r="AX28" s="14" t="s">
        <v>90</v>
      </c>
      <c r="AY28" s="8" t="s">
        <v>70</v>
      </c>
      <c r="AZ28" s="14" t="s">
        <v>188</v>
      </c>
      <c r="BA28" s="14" t="s">
        <v>90</v>
      </c>
      <c r="BB28" s="8" t="s">
        <v>70</v>
      </c>
      <c r="BC28" s="14" t="s">
        <v>90</v>
      </c>
      <c r="BD28" s="14" t="s">
        <v>90</v>
      </c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</row>
    <row r="29" spans="1:75" ht="12.75" customHeight="1" x14ac:dyDescent="0.2">
      <c r="A29" s="8" t="s">
        <v>71</v>
      </c>
      <c r="B29" s="32">
        <v>109</v>
      </c>
      <c r="C29" s="32" t="s">
        <v>89</v>
      </c>
      <c r="D29" s="12">
        <v>0.82568807339449546</v>
      </c>
      <c r="E29" s="8" t="s">
        <v>71</v>
      </c>
      <c r="F29" s="32">
        <v>100</v>
      </c>
      <c r="G29" s="14">
        <v>100</v>
      </c>
      <c r="H29" s="8" t="s">
        <v>71</v>
      </c>
      <c r="I29" s="32">
        <v>98</v>
      </c>
      <c r="J29" s="14">
        <v>100</v>
      </c>
      <c r="K29" s="8" t="s">
        <v>71</v>
      </c>
      <c r="L29" s="8" t="s">
        <v>116</v>
      </c>
      <c r="M29" s="14" t="s">
        <v>98</v>
      </c>
      <c r="N29" s="14" t="s">
        <v>95</v>
      </c>
      <c r="O29" s="8" t="s">
        <v>71</v>
      </c>
      <c r="P29" s="14" t="s">
        <v>189</v>
      </c>
      <c r="Q29" s="14" t="s">
        <v>106</v>
      </c>
      <c r="R29" s="8" t="s">
        <v>71</v>
      </c>
      <c r="S29" s="14" t="s">
        <v>92</v>
      </c>
      <c r="T29" s="14" t="s">
        <v>149</v>
      </c>
      <c r="U29" s="8" t="s">
        <v>45</v>
      </c>
      <c r="V29" s="8" t="s">
        <v>94</v>
      </c>
      <c r="W29" s="33">
        <v>0</v>
      </c>
      <c r="X29" s="33" t="s">
        <v>95</v>
      </c>
      <c r="Y29" s="8" t="s">
        <v>71</v>
      </c>
      <c r="Z29" s="14" t="s">
        <v>190</v>
      </c>
      <c r="AA29" s="14" t="s">
        <v>89</v>
      </c>
      <c r="AB29" s="8" t="s">
        <v>71</v>
      </c>
      <c r="AC29" s="8" t="s">
        <v>112</v>
      </c>
      <c r="AD29" s="14">
        <v>1</v>
      </c>
      <c r="AE29" s="14" t="s">
        <v>100</v>
      </c>
      <c r="AF29" s="8" t="s">
        <v>71</v>
      </c>
      <c r="AG29" s="8" t="s">
        <v>99</v>
      </c>
      <c r="AH29" s="14">
        <v>2</v>
      </c>
      <c r="AI29" s="14" t="s">
        <v>132</v>
      </c>
      <c r="AJ29" s="8" t="s">
        <v>71</v>
      </c>
      <c r="AK29" s="14" t="s">
        <v>135</v>
      </c>
      <c r="AL29" s="14" t="s">
        <v>140</v>
      </c>
      <c r="AM29" s="8" t="s">
        <v>71</v>
      </c>
      <c r="AN29" s="14" t="s">
        <v>158</v>
      </c>
      <c r="AO29" s="14" t="s">
        <v>89</v>
      </c>
      <c r="AP29" s="8" t="s">
        <v>71</v>
      </c>
      <c r="AQ29" s="14" t="s">
        <v>126</v>
      </c>
      <c r="AR29" s="14" t="s">
        <v>89</v>
      </c>
      <c r="AS29" s="8" t="s">
        <v>71</v>
      </c>
      <c r="AT29" s="14" t="s">
        <v>191</v>
      </c>
      <c r="AU29" s="14" t="s">
        <v>186</v>
      </c>
      <c r="AV29" s="8" t="s">
        <v>71</v>
      </c>
      <c r="AW29" s="14" t="s">
        <v>125</v>
      </c>
      <c r="AX29" s="14" t="s">
        <v>89</v>
      </c>
      <c r="AY29" s="8" t="s">
        <v>71</v>
      </c>
      <c r="AZ29" s="14" t="s">
        <v>126</v>
      </c>
      <c r="BA29" s="14" t="s">
        <v>89</v>
      </c>
      <c r="BB29" s="8" t="s">
        <v>71</v>
      </c>
      <c r="BC29" s="14" t="s">
        <v>158</v>
      </c>
      <c r="BD29" s="14" t="s">
        <v>89</v>
      </c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</row>
    <row r="30" spans="1:75" ht="12.75" customHeight="1" x14ac:dyDescent="0.2">
      <c r="A30" s="8" t="s">
        <v>72</v>
      </c>
      <c r="B30" s="32">
        <v>115</v>
      </c>
      <c r="C30" s="32" t="s">
        <v>90</v>
      </c>
      <c r="D30" s="12">
        <v>0.38260869565217392</v>
      </c>
      <c r="E30" s="8" t="s">
        <v>72</v>
      </c>
      <c r="F30" s="32">
        <v>100</v>
      </c>
      <c r="G30" s="14">
        <v>100</v>
      </c>
      <c r="H30" s="8" t="s">
        <v>72</v>
      </c>
      <c r="I30" s="32">
        <v>96</v>
      </c>
      <c r="J30" s="14">
        <v>100</v>
      </c>
      <c r="K30" s="8" t="s">
        <v>72</v>
      </c>
      <c r="L30" s="8" t="s">
        <v>88</v>
      </c>
      <c r="M30" s="14">
        <v>2</v>
      </c>
      <c r="N30" s="14" t="s">
        <v>113</v>
      </c>
      <c r="O30" s="8" t="s">
        <v>72</v>
      </c>
      <c r="P30" s="14" t="s">
        <v>164</v>
      </c>
      <c r="Q30" s="14" t="s">
        <v>164</v>
      </c>
      <c r="R30" s="8" t="s">
        <v>72</v>
      </c>
      <c r="S30" s="14" t="s">
        <v>150</v>
      </c>
      <c r="T30" s="14" t="s">
        <v>150</v>
      </c>
      <c r="U30" s="8" t="s">
        <v>45</v>
      </c>
      <c r="V30" s="8" t="s">
        <v>94</v>
      </c>
      <c r="W30" s="33">
        <v>0</v>
      </c>
      <c r="X30" s="33" t="s">
        <v>95</v>
      </c>
      <c r="Y30" s="8" t="s">
        <v>72</v>
      </c>
      <c r="Z30" s="14" t="s">
        <v>119</v>
      </c>
      <c r="AA30" s="14" t="s">
        <v>90</v>
      </c>
      <c r="AB30" s="8" t="s">
        <v>72</v>
      </c>
      <c r="AC30" s="8" t="s">
        <v>97</v>
      </c>
      <c r="AD30" s="14" t="s">
        <v>98</v>
      </c>
      <c r="AE30" s="14" t="s">
        <v>86</v>
      </c>
      <c r="AF30" s="8" t="s">
        <v>72</v>
      </c>
      <c r="AG30" s="8" t="s">
        <v>99</v>
      </c>
      <c r="AH30" s="14">
        <v>1</v>
      </c>
      <c r="AI30" s="14" t="s">
        <v>100</v>
      </c>
      <c r="AJ30" s="8" t="s">
        <v>72</v>
      </c>
      <c r="AK30" s="14" t="s">
        <v>136</v>
      </c>
      <c r="AL30" s="14" t="s">
        <v>143</v>
      </c>
      <c r="AM30" s="8" t="s">
        <v>72</v>
      </c>
      <c r="AN30" s="14" t="s">
        <v>144</v>
      </c>
      <c r="AO30" s="14" t="s">
        <v>90</v>
      </c>
      <c r="AP30" s="8" t="s">
        <v>72</v>
      </c>
      <c r="AQ30" s="14" t="s">
        <v>119</v>
      </c>
      <c r="AR30" s="14" t="s">
        <v>90</v>
      </c>
      <c r="AS30" s="8" t="s">
        <v>72</v>
      </c>
      <c r="AT30" s="14" t="s">
        <v>149</v>
      </c>
      <c r="AU30" s="14" t="s">
        <v>103</v>
      </c>
      <c r="AV30" s="8" t="s">
        <v>72</v>
      </c>
      <c r="AW30" s="14" t="s">
        <v>132</v>
      </c>
      <c r="AX30" s="14" t="s">
        <v>90</v>
      </c>
      <c r="AY30" s="8" t="s">
        <v>72</v>
      </c>
      <c r="AZ30" s="14" t="s">
        <v>144</v>
      </c>
      <c r="BA30" s="14" t="s">
        <v>90</v>
      </c>
      <c r="BB30" s="8" t="s">
        <v>72</v>
      </c>
      <c r="BC30" s="14" t="s">
        <v>148</v>
      </c>
      <c r="BD30" s="14" t="s">
        <v>90</v>
      </c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</row>
    <row r="31" spans="1:75" ht="12.75" customHeight="1" x14ac:dyDescent="0.2">
      <c r="A31" s="8" t="s">
        <v>73</v>
      </c>
      <c r="B31" s="32">
        <v>162</v>
      </c>
      <c r="C31" s="32" t="s">
        <v>192</v>
      </c>
      <c r="D31" s="12">
        <v>0.57407407407407407</v>
      </c>
      <c r="E31" s="8" t="s">
        <v>73</v>
      </c>
      <c r="F31" s="32">
        <v>100</v>
      </c>
      <c r="G31" s="14">
        <v>100</v>
      </c>
      <c r="H31" s="8" t="s">
        <v>73</v>
      </c>
      <c r="I31" s="32">
        <v>96</v>
      </c>
      <c r="J31" s="14">
        <v>100</v>
      </c>
      <c r="K31" s="8" t="s">
        <v>73</v>
      </c>
      <c r="L31" s="8" t="s">
        <v>116</v>
      </c>
      <c r="M31" s="14" t="s">
        <v>98</v>
      </c>
      <c r="N31" s="14" t="s">
        <v>95</v>
      </c>
      <c r="O31" s="8" t="s">
        <v>73</v>
      </c>
      <c r="P31" s="14" t="s">
        <v>182</v>
      </c>
      <c r="Q31" s="14" t="s">
        <v>193</v>
      </c>
      <c r="R31" s="8" t="s">
        <v>73</v>
      </c>
      <c r="S31" s="14" t="s">
        <v>87</v>
      </c>
      <c r="T31" s="14" t="s">
        <v>194</v>
      </c>
      <c r="U31" s="8" t="s">
        <v>45</v>
      </c>
      <c r="V31" s="8" t="s">
        <v>94</v>
      </c>
      <c r="W31" s="33">
        <v>0</v>
      </c>
      <c r="X31" s="33" t="s">
        <v>95</v>
      </c>
      <c r="Y31" s="8" t="s">
        <v>73</v>
      </c>
      <c r="Z31" s="14" t="s">
        <v>89</v>
      </c>
      <c r="AA31" s="14" t="s">
        <v>192</v>
      </c>
      <c r="AB31" s="8" t="s">
        <v>73</v>
      </c>
      <c r="AC31" s="8" t="s">
        <v>112</v>
      </c>
      <c r="AD31" s="14">
        <v>1</v>
      </c>
      <c r="AE31" s="14" t="s">
        <v>100</v>
      </c>
      <c r="AF31" s="8" t="s">
        <v>73</v>
      </c>
      <c r="AG31" s="8" t="s">
        <v>99</v>
      </c>
      <c r="AH31" s="14">
        <v>2</v>
      </c>
      <c r="AI31" s="14" t="s">
        <v>132</v>
      </c>
      <c r="AJ31" s="8" t="s">
        <v>73</v>
      </c>
      <c r="AK31" s="14" t="s">
        <v>122</v>
      </c>
      <c r="AL31" s="14" t="s">
        <v>122</v>
      </c>
      <c r="AM31" s="8" t="s">
        <v>73</v>
      </c>
      <c r="AN31" s="14" t="s">
        <v>89</v>
      </c>
      <c r="AO31" s="14" t="s">
        <v>192</v>
      </c>
      <c r="AP31" s="8" t="s">
        <v>73</v>
      </c>
      <c r="AQ31" s="14" t="s">
        <v>195</v>
      </c>
      <c r="AR31" s="14" t="s">
        <v>192</v>
      </c>
      <c r="AS31" s="8" t="s">
        <v>73</v>
      </c>
      <c r="AT31" s="14" t="s">
        <v>193</v>
      </c>
      <c r="AU31" s="14" t="s">
        <v>193</v>
      </c>
      <c r="AV31" s="8" t="s">
        <v>73</v>
      </c>
      <c r="AW31" s="14" t="s">
        <v>89</v>
      </c>
      <c r="AX31" s="14" t="s">
        <v>192</v>
      </c>
      <c r="AY31" s="8" t="s">
        <v>73</v>
      </c>
      <c r="AZ31" s="14" t="s">
        <v>195</v>
      </c>
      <c r="BA31" s="14" t="s">
        <v>192</v>
      </c>
      <c r="BB31" s="8" t="s">
        <v>73</v>
      </c>
      <c r="BC31" s="14" t="s">
        <v>196</v>
      </c>
      <c r="BD31" s="14" t="s">
        <v>192</v>
      </c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</row>
    <row r="32" spans="1:75" ht="12.75" customHeight="1" x14ac:dyDescent="0.2">
      <c r="A32" s="8" t="s">
        <v>74</v>
      </c>
      <c r="B32" s="32">
        <v>160</v>
      </c>
      <c r="C32" s="32" t="s">
        <v>186</v>
      </c>
      <c r="D32" s="12">
        <v>0.35625000000000001</v>
      </c>
      <c r="E32" s="8" t="s">
        <v>74</v>
      </c>
      <c r="F32" s="32">
        <v>100</v>
      </c>
      <c r="G32" s="14">
        <v>100</v>
      </c>
      <c r="H32" s="8" t="s">
        <v>74</v>
      </c>
      <c r="I32" s="32">
        <v>99</v>
      </c>
      <c r="J32" s="14">
        <v>100</v>
      </c>
      <c r="K32" s="8" t="s">
        <v>74</v>
      </c>
      <c r="L32" s="8" t="s">
        <v>116</v>
      </c>
      <c r="M32" s="14" t="s">
        <v>98</v>
      </c>
      <c r="N32" s="14" t="s">
        <v>95</v>
      </c>
      <c r="O32" s="8" t="s">
        <v>74</v>
      </c>
      <c r="P32" s="14" t="s">
        <v>197</v>
      </c>
      <c r="Q32" s="14" t="s">
        <v>198</v>
      </c>
      <c r="R32" s="8" t="s">
        <v>74</v>
      </c>
      <c r="S32" s="14" t="s">
        <v>130</v>
      </c>
      <c r="T32" s="14" t="s">
        <v>163</v>
      </c>
      <c r="U32" s="8" t="s">
        <v>45</v>
      </c>
      <c r="V32" s="8" t="s">
        <v>94</v>
      </c>
      <c r="W32" s="33">
        <v>0</v>
      </c>
      <c r="X32" s="33" t="s">
        <v>95</v>
      </c>
      <c r="Y32" s="8" t="s">
        <v>74</v>
      </c>
      <c r="Z32" s="14" t="s">
        <v>197</v>
      </c>
      <c r="AA32" s="14" t="s">
        <v>186</v>
      </c>
      <c r="AB32" s="8" t="s">
        <v>74</v>
      </c>
      <c r="AC32" s="8" t="s">
        <v>112</v>
      </c>
      <c r="AD32" s="14">
        <v>1</v>
      </c>
      <c r="AE32" s="14" t="s">
        <v>100</v>
      </c>
      <c r="AF32" s="8" t="s">
        <v>74</v>
      </c>
      <c r="AG32" s="8" t="s">
        <v>99</v>
      </c>
      <c r="AH32" s="14">
        <v>1</v>
      </c>
      <c r="AI32" s="14" t="s">
        <v>100</v>
      </c>
      <c r="AJ32" s="8" t="s">
        <v>74</v>
      </c>
      <c r="AK32" s="14" t="s">
        <v>136</v>
      </c>
      <c r="AL32" s="14" t="s">
        <v>136</v>
      </c>
      <c r="AM32" s="8" t="s">
        <v>74</v>
      </c>
      <c r="AN32" s="14" t="s">
        <v>178</v>
      </c>
      <c r="AO32" s="14" t="s">
        <v>186</v>
      </c>
      <c r="AP32" s="8" t="s">
        <v>74</v>
      </c>
      <c r="AQ32" s="14" t="s">
        <v>186</v>
      </c>
      <c r="AR32" s="14" t="s">
        <v>186</v>
      </c>
      <c r="AS32" s="8" t="s">
        <v>74</v>
      </c>
      <c r="AT32" s="14" t="s">
        <v>111</v>
      </c>
      <c r="AU32" s="14" t="s">
        <v>106</v>
      </c>
      <c r="AV32" s="8" t="s">
        <v>74</v>
      </c>
      <c r="AW32" s="14" t="s">
        <v>191</v>
      </c>
      <c r="AX32" s="14" t="s">
        <v>186</v>
      </c>
      <c r="AY32" s="8" t="s">
        <v>74</v>
      </c>
      <c r="AZ32" s="14" t="s">
        <v>178</v>
      </c>
      <c r="BA32" s="14" t="s">
        <v>186</v>
      </c>
      <c r="BB32" s="8" t="s">
        <v>74</v>
      </c>
      <c r="BC32" s="14" t="s">
        <v>199</v>
      </c>
      <c r="BD32" s="14" t="s">
        <v>186</v>
      </c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</row>
    <row r="33" spans="1:75" ht="12.75" customHeight="1" x14ac:dyDescent="0.2">
      <c r="A33" s="8" t="s">
        <v>75</v>
      </c>
      <c r="B33" s="32">
        <v>559</v>
      </c>
      <c r="C33" s="32" t="s">
        <v>200</v>
      </c>
      <c r="D33" s="12">
        <v>0.51699463327370299</v>
      </c>
      <c r="E33" s="8" t="s">
        <v>75</v>
      </c>
      <c r="F33" s="32">
        <v>100</v>
      </c>
      <c r="G33" s="14">
        <v>100</v>
      </c>
      <c r="H33" s="8" t="s">
        <v>75</v>
      </c>
      <c r="I33" s="32">
        <v>98</v>
      </c>
      <c r="J33" s="14">
        <v>100</v>
      </c>
      <c r="K33" s="8" t="s">
        <v>75</v>
      </c>
      <c r="L33" s="8" t="s">
        <v>116</v>
      </c>
      <c r="M33" s="14" t="s">
        <v>98</v>
      </c>
      <c r="N33" s="14" t="s">
        <v>95</v>
      </c>
      <c r="O33" s="8" t="s">
        <v>75</v>
      </c>
      <c r="P33" s="14" t="s">
        <v>201</v>
      </c>
      <c r="Q33" s="14" t="s">
        <v>202</v>
      </c>
      <c r="R33" s="8" t="s">
        <v>75</v>
      </c>
      <c r="S33" s="14" t="s">
        <v>203</v>
      </c>
      <c r="T33" s="14" t="s">
        <v>120</v>
      </c>
      <c r="U33" s="8" t="s">
        <v>45</v>
      </c>
      <c r="V33" s="8" t="s">
        <v>94</v>
      </c>
      <c r="W33" s="33">
        <v>0</v>
      </c>
      <c r="X33" s="33" t="s">
        <v>95</v>
      </c>
      <c r="Y33" s="8" t="s">
        <v>75</v>
      </c>
      <c r="Z33" s="14" t="s">
        <v>204</v>
      </c>
      <c r="AA33" s="14" t="s">
        <v>200</v>
      </c>
      <c r="AB33" s="8" t="s">
        <v>75</v>
      </c>
      <c r="AC33" s="8" t="s">
        <v>112</v>
      </c>
      <c r="AD33" s="14">
        <v>3</v>
      </c>
      <c r="AE33" s="14" t="s">
        <v>113</v>
      </c>
      <c r="AF33" s="8" t="s">
        <v>75</v>
      </c>
      <c r="AG33" s="8" t="s">
        <v>99</v>
      </c>
      <c r="AH33" s="14">
        <v>3</v>
      </c>
      <c r="AI33" s="14" t="s">
        <v>113</v>
      </c>
      <c r="AJ33" s="8" t="s">
        <v>75</v>
      </c>
      <c r="AK33" s="14" t="s">
        <v>153</v>
      </c>
      <c r="AL33" s="14" t="s">
        <v>100</v>
      </c>
      <c r="AM33" s="8" t="s">
        <v>75</v>
      </c>
      <c r="AN33" s="14" t="s">
        <v>205</v>
      </c>
      <c r="AO33" s="14" t="s">
        <v>200</v>
      </c>
      <c r="AP33" s="8" t="s">
        <v>75</v>
      </c>
      <c r="AQ33" s="14" t="s">
        <v>206</v>
      </c>
      <c r="AR33" s="14" t="s">
        <v>200</v>
      </c>
      <c r="AS33" s="8" t="s">
        <v>75</v>
      </c>
      <c r="AT33" s="14" t="s">
        <v>207</v>
      </c>
      <c r="AU33" s="14" t="s">
        <v>201</v>
      </c>
      <c r="AV33" s="8" t="s">
        <v>75</v>
      </c>
      <c r="AW33" s="14" t="s">
        <v>208</v>
      </c>
      <c r="AX33" s="14" t="s">
        <v>200</v>
      </c>
      <c r="AY33" s="8" t="s">
        <v>75</v>
      </c>
      <c r="AZ33" s="14" t="s">
        <v>209</v>
      </c>
      <c r="BA33" s="14" t="s">
        <v>200</v>
      </c>
      <c r="BB33" s="8" t="s">
        <v>75</v>
      </c>
      <c r="BC33" s="14" t="s">
        <v>210</v>
      </c>
      <c r="BD33" s="14" t="s">
        <v>200</v>
      </c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</row>
    <row r="34" spans="1:75" ht="12.75" customHeight="1" x14ac:dyDescent="0.2">
      <c r="A34" s="8" t="s">
        <v>76</v>
      </c>
      <c r="B34" s="32">
        <v>209</v>
      </c>
      <c r="C34" s="32" t="s">
        <v>211</v>
      </c>
      <c r="D34" s="12">
        <v>0.41148325358851673</v>
      </c>
      <c r="E34" s="8" t="s">
        <v>76</v>
      </c>
      <c r="F34" s="32">
        <v>100</v>
      </c>
      <c r="G34" s="14">
        <v>100</v>
      </c>
      <c r="H34" s="8" t="s">
        <v>76</v>
      </c>
      <c r="I34" s="32">
        <v>90</v>
      </c>
      <c r="J34" s="14">
        <v>100</v>
      </c>
      <c r="K34" s="8" t="s">
        <v>76</v>
      </c>
      <c r="L34" s="8" t="s">
        <v>88</v>
      </c>
      <c r="M34" s="14">
        <v>2</v>
      </c>
      <c r="N34" s="14" t="s">
        <v>113</v>
      </c>
      <c r="O34" s="8" t="s">
        <v>76</v>
      </c>
      <c r="P34" s="14" t="s">
        <v>212</v>
      </c>
      <c r="Q34" s="14" t="s">
        <v>105</v>
      </c>
      <c r="R34" s="8" t="s">
        <v>76</v>
      </c>
      <c r="S34" s="14" t="s">
        <v>132</v>
      </c>
      <c r="T34" s="14" t="s">
        <v>119</v>
      </c>
      <c r="U34" s="8" t="s">
        <v>45</v>
      </c>
      <c r="V34" s="8" t="s">
        <v>94</v>
      </c>
      <c r="W34" s="33">
        <v>0</v>
      </c>
      <c r="X34" s="33" t="s">
        <v>95</v>
      </c>
      <c r="Y34" s="8" t="s">
        <v>76</v>
      </c>
      <c r="Z34" s="14" t="s">
        <v>118</v>
      </c>
      <c r="AA34" s="14" t="s">
        <v>211</v>
      </c>
      <c r="AB34" s="8" t="s">
        <v>76</v>
      </c>
      <c r="AC34" s="8" t="s">
        <v>112</v>
      </c>
      <c r="AD34" s="14">
        <v>1</v>
      </c>
      <c r="AE34" s="14" t="s">
        <v>100</v>
      </c>
      <c r="AF34" s="8" t="s">
        <v>76</v>
      </c>
      <c r="AG34" s="8" t="s">
        <v>99</v>
      </c>
      <c r="AH34" s="14">
        <v>2</v>
      </c>
      <c r="AI34" s="14" t="s">
        <v>132</v>
      </c>
      <c r="AJ34" s="8" t="s">
        <v>76</v>
      </c>
      <c r="AK34" s="14" t="s">
        <v>137</v>
      </c>
      <c r="AL34" s="14" t="s">
        <v>137</v>
      </c>
      <c r="AM34" s="8" t="s">
        <v>76</v>
      </c>
      <c r="AN34" s="14" t="s">
        <v>213</v>
      </c>
      <c r="AO34" s="14" t="s">
        <v>211</v>
      </c>
      <c r="AP34" s="8" t="s">
        <v>76</v>
      </c>
      <c r="AQ34" s="14" t="s">
        <v>213</v>
      </c>
      <c r="AR34" s="14" t="s">
        <v>211</v>
      </c>
      <c r="AS34" s="8" t="s">
        <v>76</v>
      </c>
      <c r="AT34" s="14" t="s">
        <v>102</v>
      </c>
      <c r="AU34" s="14" t="s">
        <v>87</v>
      </c>
      <c r="AV34" s="8" t="s">
        <v>76</v>
      </c>
      <c r="AW34" s="14" t="s">
        <v>194</v>
      </c>
      <c r="AX34" s="14" t="s">
        <v>211</v>
      </c>
      <c r="AY34" s="8" t="s">
        <v>76</v>
      </c>
      <c r="AZ34" s="14" t="s">
        <v>214</v>
      </c>
      <c r="BA34" s="14" t="s">
        <v>211</v>
      </c>
      <c r="BB34" s="8" t="s">
        <v>76</v>
      </c>
      <c r="BC34" s="14" t="s">
        <v>211</v>
      </c>
      <c r="BD34" s="14" t="s">
        <v>211</v>
      </c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</row>
    <row r="35" spans="1:75" ht="12.75" customHeight="1" x14ac:dyDescent="0.2">
      <c r="A35" s="8" t="s">
        <v>77</v>
      </c>
      <c r="B35" s="32">
        <v>146</v>
      </c>
      <c r="C35" s="32" t="s">
        <v>151</v>
      </c>
      <c r="D35" s="12">
        <v>0.18493150684931506</v>
      </c>
      <c r="E35" s="8" t="s">
        <v>77</v>
      </c>
      <c r="F35" s="32">
        <v>100</v>
      </c>
      <c r="G35" s="14">
        <v>100</v>
      </c>
      <c r="H35" s="8" t="s">
        <v>77</v>
      </c>
      <c r="I35" s="32">
        <v>89</v>
      </c>
      <c r="J35" s="14">
        <v>100</v>
      </c>
      <c r="K35" s="8" t="s">
        <v>77</v>
      </c>
      <c r="L35" s="8" t="s">
        <v>88</v>
      </c>
      <c r="M35" s="14">
        <v>3</v>
      </c>
      <c r="N35" s="14" t="s">
        <v>89</v>
      </c>
      <c r="O35" s="8" t="s">
        <v>77</v>
      </c>
      <c r="P35" s="14" t="s">
        <v>154</v>
      </c>
      <c r="Q35" s="14" t="s">
        <v>154</v>
      </c>
      <c r="R35" s="8" t="s">
        <v>77</v>
      </c>
      <c r="S35" s="14" t="s">
        <v>137</v>
      </c>
      <c r="T35" s="14" t="s">
        <v>137</v>
      </c>
      <c r="U35" s="8" t="s">
        <v>45</v>
      </c>
      <c r="V35" s="8" t="s">
        <v>94</v>
      </c>
      <c r="W35" s="33">
        <v>0</v>
      </c>
      <c r="X35" s="33" t="s">
        <v>95</v>
      </c>
      <c r="Y35" s="8" t="s">
        <v>77</v>
      </c>
      <c r="Z35" s="14" t="s">
        <v>134</v>
      </c>
      <c r="AA35" s="14" t="s">
        <v>151</v>
      </c>
      <c r="AB35" s="8" t="s">
        <v>77</v>
      </c>
      <c r="AC35" s="8" t="s">
        <v>112</v>
      </c>
      <c r="AD35" s="14">
        <v>1</v>
      </c>
      <c r="AE35" s="14" t="s">
        <v>100</v>
      </c>
      <c r="AF35" s="8" t="s">
        <v>77</v>
      </c>
      <c r="AG35" s="8" t="s">
        <v>99</v>
      </c>
      <c r="AH35" s="14">
        <v>3</v>
      </c>
      <c r="AI35" s="14" t="s">
        <v>113</v>
      </c>
      <c r="AJ35" s="8" t="s">
        <v>77</v>
      </c>
      <c r="AK35" s="14" t="s">
        <v>121</v>
      </c>
      <c r="AL35" s="14" t="s">
        <v>121</v>
      </c>
      <c r="AM35" s="8" t="s">
        <v>77</v>
      </c>
      <c r="AN35" s="14" t="s">
        <v>109</v>
      </c>
      <c r="AO35" s="14" t="s">
        <v>151</v>
      </c>
      <c r="AP35" s="8" t="s">
        <v>77</v>
      </c>
      <c r="AQ35" s="14" t="s">
        <v>151</v>
      </c>
      <c r="AR35" s="14" t="s">
        <v>151</v>
      </c>
      <c r="AS35" s="8" t="s">
        <v>77</v>
      </c>
      <c r="AT35" s="14" t="s">
        <v>139</v>
      </c>
      <c r="AU35" s="14" t="s">
        <v>139</v>
      </c>
      <c r="AV35" s="8" t="s">
        <v>77</v>
      </c>
      <c r="AW35" s="14" t="s">
        <v>110</v>
      </c>
      <c r="AX35" s="14" t="s">
        <v>151</v>
      </c>
      <c r="AY35" s="8" t="s">
        <v>77</v>
      </c>
      <c r="AZ35" s="14" t="s">
        <v>134</v>
      </c>
      <c r="BA35" s="14" t="s">
        <v>151</v>
      </c>
      <c r="BB35" s="8" t="s">
        <v>77</v>
      </c>
      <c r="BC35" s="14" t="s">
        <v>134</v>
      </c>
      <c r="BD35" s="14" t="s">
        <v>151</v>
      </c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</row>
    <row r="36" spans="1:75" ht="12.75" customHeight="1" x14ac:dyDescent="0.2">
      <c r="A36" s="8" t="s">
        <v>78</v>
      </c>
      <c r="B36" s="32">
        <v>177</v>
      </c>
      <c r="C36" s="32" t="s">
        <v>105</v>
      </c>
      <c r="D36" s="12">
        <v>0.37853107344632769</v>
      </c>
      <c r="E36" s="8" t="s">
        <v>78</v>
      </c>
      <c r="F36" s="32">
        <v>100</v>
      </c>
      <c r="G36" s="14">
        <v>100</v>
      </c>
      <c r="H36" s="8" t="s">
        <v>78</v>
      </c>
      <c r="I36" s="32">
        <v>60</v>
      </c>
      <c r="J36" s="14">
        <v>100</v>
      </c>
      <c r="K36" s="8" t="s">
        <v>78</v>
      </c>
      <c r="L36" s="8" t="s">
        <v>88</v>
      </c>
      <c r="M36" s="14">
        <v>3</v>
      </c>
      <c r="N36" s="14" t="s">
        <v>89</v>
      </c>
      <c r="O36" s="8" t="s">
        <v>78</v>
      </c>
      <c r="P36" s="14" t="s">
        <v>184</v>
      </c>
      <c r="Q36" s="14" t="s">
        <v>184</v>
      </c>
      <c r="R36" s="8" t="s">
        <v>78</v>
      </c>
      <c r="S36" s="14" t="s">
        <v>191</v>
      </c>
      <c r="T36" s="14" t="s">
        <v>178</v>
      </c>
      <c r="U36" s="8" t="s">
        <v>45</v>
      </c>
      <c r="V36" s="8" t="s">
        <v>94</v>
      </c>
      <c r="W36" s="33">
        <v>0</v>
      </c>
      <c r="X36" s="33" t="s">
        <v>95</v>
      </c>
      <c r="Y36" s="8" t="s">
        <v>78</v>
      </c>
      <c r="Z36" s="14" t="s">
        <v>215</v>
      </c>
      <c r="AA36" s="14" t="s">
        <v>105</v>
      </c>
      <c r="AB36" s="8" t="s">
        <v>78</v>
      </c>
      <c r="AC36" s="8" t="s">
        <v>112</v>
      </c>
      <c r="AD36" s="14">
        <v>2</v>
      </c>
      <c r="AE36" s="14" t="s">
        <v>132</v>
      </c>
      <c r="AF36" s="8" t="s">
        <v>78</v>
      </c>
      <c r="AG36" s="8" t="s">
        <v>99</v>
      </c>
      <c r="AH36" s="14">
        <v>3</v>
      </c>
      <c r="AI36" s="14" t="s">
        <v>113</v>
      </c>
      <c r="AJ36" s="8" t="s">
        <v>78</v>
      </c>
      <c r="AK36" s="14" t="s">
        <v>121</v>
      </c>
      <c r="AL36" s="14" t="s">
        <v>143</v>
      </c>
      <c r="AM36" s="8" t="s">
        <v>78</v>
      </c>
      <c r="AN36" s="14" t="s">
        <v>216</v>
      </c>
      <c r="AO36" s="14" t="s">
        <v>105</v>
      </c>
      <c r="AP36" s="8" t="s">
        <v>78</v>
      </c>
      <c r="AQ36" s="14" t="s">
        <v>212</v>
      </c>
      <c r="AR36" s="14" t="s">
        <v>105</v>
      </c>
      <c r="AS36" s="8" t="s">
        <v>78</v>
      </c>
      <c r="AT36" s="14" t="s">
        <v>113</v>
      </c>
      <c r="AU36" s="14" t="s">
        <v>113</v>
      </c>
      <c r="AV36" s="8" t="s">
        <v>78</v>
      </c>
      <c r="AW36" s="14" t="s">
        <v>215</v>
      </c>
      <c r="AX36" s="14" t="s">
        <v>105</v>
      </c>
      <c r="AY36" s="8" t="s">
        <v>78</v>
      </c>
      <c r="AZ36" s="14" t="s">
        <v>215</v>
      </c>
      <c r="BA36" s="14" t="s">
        <v>105</v>
      </c>
      <c r="BB36" s="8" t="s">
        <v>78</v>
      </c>
      <c r="BC36" s="14" t="s">
        <v>215</v>
      </c>
      <c r="BD36" s="14" t="s">
        <v>105</v>
      </c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</row>
    <row r="37" spans="1:75" ht="12.75" customHeight="1" x14ac:dyDescent="0.2">
      <c r="A37" s="8" t="s">
        <v>79</v>
      </c>
      <c r="B37" s="32">
        <v>140</v>
      </c>
      <c r="C37" s="32" t="s">
        <v>217</v>
      </c>
      <c r="D37" s="12">
        <v>0.36428571428571427</v>
      </c>
      <c r="E37" s="8" t="s">
        <v>79</v>
      </c>
      <c r="F37" s="32">
        <v>100</v>
      </c>
      <c r="G37" s="14">
        <v>100</v>
      </c>
      <c r="H37" s="8" t="s">
        <v>79</v>
      </c>
      <c r="I37" s="32">
        <v>92</v>
      </c>
      <c r="J37" s="14">
        <v>100</v>
      </c>
      <c r="K37" s="8" t="s">
        <v>79</v>
      </c>
      <c r="L37" s="8" t="s">
        <v>88</v>
      </c>
      <c r="M37" s="14">
        <v>1</v>
      </c>
      <c r="N37" s="14" t="s">
        <v>129</v>
      </c>
      <c r="O37" s="8" t="s">
        <v>79</v>
      </c>
      <c r="P37" s="14" t="s">
        <v>151</v>
      </c>
      <c r="Q37" s="14" t="s">
        <v>145</v>
      </c>
      <c r="R37" s="8" t="s">
        <v>79</v>
      </c>
      <c r="S37" s="14" t="s">
        <v>100</v>
      </c>
      <c r="T37" s="14" t="s">
        <v>100</v>
      </c>
      <c r="U37" s="8" t="s">
        <v>45</v>
      </c>
      <c r="V37" s="8" t="s">
        <v>94</v>
      </c>
      <c r="W37" s="33">
        <v>0</v>
      </c>
      <c r="X37" s="33" t="s">
        <v>95</v>
      </c>
      <c r="Y37" s="8" t="s">
        <v>79</v>
      </c>
      <c r="Z37" s="14" t="s">
        <v>144</v>
      </c>
      <c r="AA37" s="14" t="s">
        <v>217</v>
      </c>
      <c r="AB37" s="8" t="s">
        <v>79</v>
      </c>
      <c r="AC37" s="8" t="s">
        <v>97</v>
      </c>
      <c r="AD37" s="14" t="s">
        <v>98</v>
      </c>
      <c r="AE37" s="14" t="s">
        <v>86</v>
      </c>
      <c r="AF37" s="8" t="s">
        <v>79</v>
      </c>
      <c r="AG37" s="8" t="s">
        <v>99</v>
      </c>
      <c r="AH37" s="14">
        <v>3</v>
      </c>
      <c r="AI37" s="14" t="s">
        <v>113</v>
      </c>
      <c r="AJ37" s="8" t="s">
        <v>79</v>
      </c>
      <c r="AK37" s="14" t="s">
        <v>136</v>
      </c>
      <c r="AL37" s="14" t="s">
        <v>143</v>
      </c>
      <c r="AM37" s="8" t="s">
        <v>79</v>
      </c>
      <c r="AN37" s="14" t="s">
        <v>218</v>
      </c>
      <c r="AO37" s="14" t="s">
        <v>217</v>
      </c>
      <c r="AP37" s="8" t="s">
        <v>79</v>
      </c>
      <c r="AQ37" s="14" t="s">
        <v>189</v>
      </c>
      <c r="AR37" s="14" t="s">
        <v>217</v>
      </c>
      <c r="AS37" s="8" t="s">
        <v>79</v>
      </c>
      <c r="AT37" s="14" t="s">
        <v>151</v>
      </c>
      <c r="AU37" s="14" t="s">
        <v>151</v>
      </c>
      <c r="AV37" s="8" t="s">
        <v>79</v>
      </c>
      <c r="AW37" s="14" t="s">
        <v>189</v>
      </c>
      <c r="AX37" s="14" t="s">
        <v>217</v>
      </c>
      <c r="AY37" s="8" t="s">
        <v>79</v>
      </c>
      <c r="AZ37" s="14" t="s">
        <v>189</v>
      </c>
      <c r="BA37" s="14" t="s">
        <v>217</v>
      </c>
      <c r="BB37" s="8" t="s">
        <v>79</v>
      </c>
      <c r="BC37" s="14" t="s">
        <v>218</v>
      </c>
      <c r="BD37" s="14" t="s">
        <v>217</v>
      </c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</row>
    <row r="38" spans="1:75" ht="12.75" customHeight="1" x14ac:dyDescent="0.2">
      <c r="A38" s="8" t="s">
        <v>80</v>
      </c>
      <c r="B38" s="32">
        <v>179</v>
      </c>
      <c r="C38" s="32" t="s">
        <v>117</v>
      </c>
      <c r="D38" s="12">
        <v>0.44692737430167595</v>
      </c>
      <c r="E38" s="8" t="s">
        <v>80</v>
      </c>
      <c r="F38" s="32">
        <v>100</v>
      </c>
      <c r="G38" s="14">
        <v>100</v>
      </c>
      <c r="H38" s="8" t="s">
        <v>80</v>
      </c>
      <c r="I38" s="32">
        <v>77</v>
      </c>
      <c r="J38" s="14">
        <v>100</v>
      </c>
      <c r="K38" s="8" t="s">
        <v>80</v>
      </c>
      <c r="L38" s="8" t="s">
        <v>88</v>
      </c>
      <c r="M38" s="14">
        <v>3</v>
      </c>
      <c r="N38" s="14" t="s">
        <v>89</v>
      </c>
      <c r="O38" s="8" t="s">
        <v>80</v>
      </c>
      <c r="P38" s="14" t="s">
        <v>184</v>
      </c>
      <c r="Q38" s="14" t="s">
        <v>219</v>
      </c>
      <c r="R38" s="8" t="s">
        <v>80</v>
      </c>
      <c r="S38" s="14" t="s">
        <v>144</v>
      </c>
      <c r="T38" s="14" t="s">
        <v>218</v>
      </c>
      <c r="U38" s="8" t="s">
        <v>45</v>
      </c>
      <c r="V38" s="8" t="s">
        <v>94</v>
      </c>
      <c r="W38" s="33">
        <v>0</v>
      </c>
      <c r="X38" s="33" t="s">
        <v>95</v>
      </c>
      <c r="Y38" s="8" t="s">
        <v>80</v>
      </c>
      <c r="Z38" s="14" t="s">
        <v>87</v>
      </c>
      <c r="AA38" s="14" t="s">
        <v>117</v>
      </c>
      <c r="AB38" s="8" t="s">
        <v>80</v>
      </c>
      <c r="AC38" s="8" t="s">
        <v>112</v>
      </c>
      <c r="AD38" s="14">
        <v>1</v>
      </c>
      <c r="AE38" s="14" t="s">
        <v>100</v>
      </c>
      <c r="AF38" s="8" t="s">
        <v>80</v>
      </c>
      <c r="AG38" s="8" t="s">
        <v>99</v>
      </c>
      <c r="AH38" s="14">
        <v>1</v>
      </c>
      <c r="AI38" s="14" t="s">
        <v>100</v>
      </c>
      <c r="AJ38" s="8" t="s">
        <v>80</v>
      </c>
      <c r="AK38" s="14" t="s">
        <v>122</v>
      </c>
      <c r="AL38" s="14" t="s">
        <v>122</v>
      </c>
      <c r="AM38" s="8" t="s">
        <v>80</v>
      </c>
      <c r="AN38" s="14" t="s">
        <v>157</v>
      </c>
      <c r="AO38" s="14" t="s">
        <v>117</v>
      </c>
      <c r="AP38" s="8" t="s">
        <v>80</v>
      </c>
      <c r="AQ38" s="14" t="s">
        <v>185</v>
      </c>
      <c r="AR38" s="14" t="s">
        <v>117</v>
      </c>
      <c r="AS38" s="8" t="s">
        <v>80</v>
      </c>
      <c r="AT38" s="14" t="s">
        <v>219</v>
      </c>
      <c r="AU38" s="14" t="s">
        <v>215</v>
      </c>
      <c r="AV38" s="8" t="s">
        <v>80</v>
      </c>
      <c r="AW38" s="14" t="s">
        <v>190</v>
      </c>
      <c r="AX38" s="14" t="s">
        <v>117</v>
      </c>
      <c r="AY38" s="8" t="s">
        <v>80</v>
      </c>
      <c r="AZ38" s="14" t="s">
        <v>187</v>
      </c>
      <c r="BA38" s="14" t="s">
        <v>117</v>
      </c>
      <c r="BB38" s="8" t="s">
        <v>80</v>
      </c>
      <c r="BC38" s="14" t="s">
        <v>125</v>
      </c>
      <c r="BD38" s="14" t="s">
        <v>117</v>
      </c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</row>
    <row r="39" spans="1:75" ht="12.75" customHeight="1" x14ac:dyDescent="0.2">
      <c r="A39" s="8" t="s">
        <v>81</v>
      </c>
      <c r="B39" s="32">
        <v>905</v>
      </c>
      <c r="C39" s="32" t="s">
        <v>220</v>
      </c>
      <c r="D39" s="12">
        <v>0.38674033149171272</v>
      </c>
      <c r="E39" s="8" t="s">
        <v>81</v>
      </c>
      <c r="F39" s="32">
        <v>100</v>
      </c>
      <c r="G39" s="14">
        <v>100</v>
      </c>
      <c r="H39" s="8" t="s">
        <v>81</v>
      </c>
      <c r="I39" s="32">
        <v>98</v>
      </c>
      <c r="J39" s="14">
        <v>100</v>
      </c>
      <c r="K39" s="8" t="s">
        <v>81</v>
      </c>
      <c r="L39" s="8" t="s">
        <v>88</v>
      </c>
      <c r="M39" s="14">
        <v>3</v>
      </c>
      <c r="N39" s="14" t="s">
        <v>89</v>
      </c>
      <c r="O39" s="8" t="s">
        <v>81</v>
      </c>
      <c r="P39" s="14" t="s">
        <v>221</v>
      </c>
      <c r="Q39" s="14" t="s">
        <v>169</v>
      </c>
      <c r="R39" s="8" t="s">
        <v>81</v>
      </c>
      <c r="S39" s="14" t="s">
        <v>222</v>
      </c>
      <c r="T39" s="14" t="s">
        <v>223</v>
      </c>
      <c r="U39" s="8" t="s">
        <v>45</v>
      </c>
      <c r="V39" s="8" t="s">
        <v>94</v>
      </c>
      <c r="W39" s="33">
        <v>0</v>
      </c>
      <c r="X39" s="33" t="s">
        <v>95</v>
      </c>
      <c r="Y39" s="8" t="s">
        <v>81</v>
      </c>
      <c r="Z39" s="14" t="s">
        <v>224</v>
      </c>
      <c r="AA39" s="14" t="s">
        <v>220</v>
      </c>
      <c r="AB39" s="8" t="s">
        <v>81</v>
      </c>
      <c r="AC39" s="8" t="s">
        <v>112</v>
      </c>
      <c r="AD39" s="14">
        <v>3</v>
      </c>
      <c r="AE39" s="14" t="s">
        <v>113</v>
      </c>
      <c r="AF39" s="8" t="s">
        <v>81</v>
      </c>
      <c r="AG39" s="8" t="s">
        <v>99</v>
      </c>
      <c r="AH39" s="14">
        <v>3</v>
      </c>
      <c r="AI39" s="14" t="s">
        <v>113</v>
      </c>
      <c r="AJ39" s="8" t="s">
        <v>81</v>
      </c>
      <c r="AK39" s="14" t="s">
        <v>153</v>
      </c>
      <c r="AL39" s="14" t="s">
        <v>100</v>
      </c>
      <c r="AM39" s="8" t="s">
        <v>81</v>
      </c>
      <c r="AN39" s="14" t="s">
        <v>225</v>
      </c>
      <c r="AO39" s="14" t="s">
        <v>220</v>
      </c>
      <c r="AP39" s="8" t="s">
        <v>81</v>
      </c>
      <c r="AQ39" s="14" t="s">
        <v>226</v>
      </c>
      <c r="AR39" s="14" t="s">
        <v>220</v>
      </c>
      <c r="AS39" s="8" t="s">
        <v>81</v>
      </c>
      <c r="AT39" s="14" t="s">
        <v>227</v>
      </c>
      <c r="AU39" s="14" t="s">
        <v>228</v>
      </c>
      <c r="AV39" s="8" t="s">
        <v>81</v>
      </c>
      <c r="AW39" s="14" t="s">
        <v>229</v>
      </c>
      <c r="AX39" s="14" t="s">
        <v>220</v>
      </c>
      <c r="AY39" s="8" t="s">
        <v>81</v>
      </c>
      <c r="AZ39" s="14" t="s">
        <v>225</v>
      </c>
      <c r="BA39" s="14" t="s">
        <v>220</v>
      </c>
      <c r="BB39" s="8" t="s">
        <v>81</v>
      </c>
      <c r="BC39" s="14" t="s">
        <v>226</v>
      </c>
      <c r="BD39" s="14" t="s">
        <v>220</v>
      </c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</row>
    <row r="40" spans="1:75" ht="12.75" customHeight="1" x14ac:dyDescent="0.2">
      <c r="A40" s="8" t="s">
        <v>82</v>
      </c>
      <c r="B40" s="32">
        <v>651</v>
      </c>
      <c r="C40" s="32" t="s">
        <v>200</v>
      </c>
      <c r="D40" s="12">
        <v>0.44393241167434716</v>
      </c>
      <c r="E40" s="8" t="s">
        <v>82</v>
      </c>
      <c r="F40" s="32">
        <v>100</v>
      </c>
      <c r="G40" s="14">
        <v>100</v>
      </c>
      <c r="H40" s="8" t="s">
        <v>82</v>
      </c>
      <c r="I40" s="32">
        <v>97</v>
      </c>
      <c r="J40" s="14">
        <v>100</v>
      </c>
      <c r="K40" s="8" t="s">
        <v>82</v>
      </c>
      <c r="L40" s="8" t="s">
        <v>88</v>
      </c>
      <c r="M40" s="14">
        <v>2</v>
      </c>
      <c r="N40" s="14" t="s">
        <v>113</v>
      </c>
      <c r="O40" s="8" t="s">
        <v>82</v>
      </c>
      <c r="P40" s="14" t="s">
        <v>230</v>
      </c>
      <c r="Q40" s="14" t="s">
        <v>231</v>
      </c>
      <c r="R40" s="8" t="s">
        <v>82</v>
      </c>
      <c r="S40" s="14" t="s">
        <v>232</v>
      </c>
      <c r="T40" s="14" t="s">
        <v>233</v>
      </c>
      <c r="U40" s="8" t="s">
        <v>45</v>
      </c>
      <c r="V40" s="8" t="s">
        <v>94</v>
      </c>
      <c r="W40" s="33">
        <v>0</v>
      </c>
      <c r="X40" s="33" t="s">
        <v>95</v>
      </c>
      <c r="Y40" s="8" t="s">
        <v>82</v>
      </c>
      <c r="Z40" s="14" t="s">
        <v>234</v>
      </c>
      <c r="AA40" s="14" t="s">
        <v>200</v>
      </c>
      <c r="AB40" s="8" t="s">
        <v>82</v>
      </c>
      <c r="AC40" s="8" t="s">
        <v>112</v>
      </c>
      <c r="AD40" s="14">
        <v>2</v>
      </c>
      <c r="AE40" s="14" t="s">
        <v>132</v>
      </c>
      <c r="AF40" s="8" t="s">
        <v>82</v>
      </c>
      <c r="AG40" s="8" t="s">
        <v>99</v>
      </c>
      <c r="AH40" s="14">
        <v>3</v>
      </c>
      <c r="AI40" s="14" t="s">
        <v>113</v>
      </c>
      <c r="AJ40" s="8" t="s">
        <v>82</v>
      </c>
      <c r="AK40" s="14" t="s">
        <v>154</v>
      </c>
      <c r="AL40" s="14" t="s">
        <v>151</v>
      </c>
      <c r="AM40" s="8" t="s">
        <v>82</v>
      </c>
      <c r="AN40" s="14" t="s">
        <v>227</v>
      </c>
      <c r="AO40" s="14" t="s">
        <v>200</v>
      </c>
      <c r="AP40" s="8" t="s">
        <v>82</v>
      </c>
      <c r="AQ40" s="14" t="s">
        <v>235</v>
      </c>
      <c r="AR40" s="14" t="s">
        <v>200</v>
      </c>
      <c r="AS40" s="8" t="s">
        <v>82</v>
      </c>
      <c r="AT40" s="14" t="s">
        <v>236</v>
      </c>
      <c r="AU40" s="14" t="s">
        <v>237</v>
      </c>
      <c r="AV40" s="8" t="s">
        <v>82</v>
      </c>
      <c r="AW40" s="14" t="s">
        <v>238</v>
      </c>
      <c r="AX40" s="14" t="s">
        <v>200</v>
      </c>
      <c r="AY40" s="8" t="s">
        <v>82</v>
      </c>
      <c r="AZ40" s="14" t="s">
        <v>239</v>
      </c>
      <c r="BA40" s="14" t="s">
        <v>200</v>
      </c>
      <c r="BB40" s="8" t="s">
        <v>82</v>
      </c>
      <c r="BC40" s="14" t="s">
        <v>240</v>
      </c>
      <c r="BD40" s="14" t="s">
        <v>200</v>
      </c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</row>
    <row r="41" spans="1:75" ht="12.75" customHeight="1" x14ac:dyDescent="0.2">
      <c r="A41" s="8" t="s">
        <v>83</v>
      </c>
      <c r="B41" s="32">
        <v>272</v>
      </c>
      <c r="C41" s="32" t="s">
        <v>241</v>
      </c>
      <c r="D41" s="12">
        <v>0.65073529411764708</v>
      </c>
      <c r="E41" s="8" t="s">
        <v>83</v>
      </c>
      <c r="F41" s="32">
        <v>100</v>
      </c>
      <c r="G41" s="14">
        <v>100</v>
      </c>
      <c r="H41" s="8" t="s">
        <v>83</v>
      </c>
      <c r="I41" s="32">
        <v>95</v>
      </c>
      <c r="J41" s="14">
        <v>100</v>
      </c>
      <c r="K41" s="8" t="s">
        <v>83</v>
      </c>
      <c r="L41" s="8" t="s">
        <v>88</v>
      </c>
      <c r="M41" s="14">
        <v>3</v>
      </c>
      <c r="N41" s="14" t="s">
        <v>89</v>
      </c>
      <c r="O41" s="8" t="s">
        <v>83</v>
      </c>
      <c r="P41" s="14" t="s">
        <v>242</v>
      </c>
      <c r="Q41" s="14" t="s">
        <v>243</v>
      </c>
      <c r="R41" s="8" t="s">
        <v>83</v>
      </c>
      <c r="S41" s="14" t="s">
        <v>118</v>
      </c>
      <c r="T41" s="14" t="s">
        <v>244</v>
      </c>
      <c r="U41" s="8" t="s">
        <v>45</v>
      </c>
      <c r="V41" s="8" t="s">
        <v>94</v>
      </c>
      <c r="W41" s="33">
        <v>0</v>
      </c>
      <c r="X41" s="33" t="s">
        <v>95</v>
      </c>
      <c r="Y41" s="8" t="s">
        <v>83</v>
      </c>
      <c r="Z41" s="14" t="s">
        <v>245</v>
      </c>
      <c r="AA41" s="14" t="s">
        <v>241</v>
      </c>
      <c r="AB41" s="8" t="s">
        <v>83</v>
      </c>
      <c r="AC41" s="8" t="s">
        <v>112</v>
      </c>
      <c r="AD41" s="14">
        <v>1</v>
      </c>
      <c r="AE41" s="14" t="s">
        <v>100</v>
      </c>
      <c r="AF41" s="8" t="s">
        <v>83</v>
      </c>
      <c r="AG41" s="8" t="s">
        <v>99</v>
      </c>
      <c r="AH41" s="14">
        <v>4</v>
      </c>
      <c r="AI41" s="14" t="s">
        <v>117</v>
      </c>
      <c r="AJ41" s="8" t="s">
        <v>83</v>
      </c>
      <c r="AK41" s="14" t="s">
        <v>137</v>
      </c>
      <c r="AL41" s="14" t="s">
        <v>135</v>
      </c>
      <c r="AM41" s="8" t="s">
        <v>83</v>
      </c>
      <c r="AN41" s="14" t="s">
        <v>246</v>
      </c>
      <c r="AO41" s="14" t="s">
        <v>241</v>
      </c>
      <c r="AP41" s="8" t="s">
        <v>83</v>
      </c>
      <c r="AQ41" s="14" t="s">
        <v>247</v>
      </c>
      <c r="AR41" s="14" t="s">
        <v>241</v>
      </c>
      <c r="AS41" s="8" t="s">
        <v>83</v>
      </c>
      <c r="AT41" s="14" t="s">
        <v>248</v>
      </c>
      <c r="AU41" s="14" t="s">
        <v>249</v>
      </c>
      <c r="AV41" s="8" t="s">
        <v>83</v>
      </c>
      <c r="AW41" s="14" t="s">
        <v>250</v>
      </c>
      <c r="AX41" s="14" t="s">
        <v>241</v>
      </c>
      <c r="AY41" s="8" t="s">
        <v>83</v>
      </c>
      <c r="AZ41" s="14" t="s">
        <v>245</v>
      </c>
      <c r="BA41" s="14" t="s">
        <v>241</v>
      </c>
      <c r="BB41" s="8" t="s">
        <v>83</v>
      </c>
      <c r="BC41" s="14" t="s">
        <v>246</v>
      </c>
      <c r="BD41" s="14" t="s">
        <v>241</v>
      </c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</row>
    <row r="42" spans="1:75" ht="12.75" customHeight="1" x14ac:dyDescent="0.2">
      <c r="A42" s="8" t="s">
        <v>85</v>
      </c>
      <c r="B42" s="32">
        <v>867</v>
      </c>
      <c r="C42" s="32" t="s">
        <v>232</v>
      </c>
      <c r="D42" s="12">
        <v>0.13725490196078433</v>
      </c>
      <c r="E42" s="8" t="s">
        <v>85</v>
      </c>
      <c r="F42" s="32">
        <v>100</v>
      </c>
      <c r="G42" s="14">
        <v>100</v>
      </c>
      <c r="H42" s="8" t="s">
        <v>85</v>
      </c>
      <c r="I42" s="32">
        <v>82</v>
      </c>
      <c r="J42" s="14">
        <v>100</v>
      </c>
      <c r="K42" s="8" t="s">
        <v>85</v>
      </c>
      <c r="L42" s="8" t="s">
        <v>116</v>
      </c>
      <c r="M42" s="14" t="s">
        <v>98</v>
      </c>
      <c r="N42" s="14" t="s">
        <v>95</v>
      </c>
      <c r="O42" s="8" t="s">
        <v>85</v>
      </c>
      <c r="P42" s="14" t="s">
        <v>193</v>
      </c>
      <c r="Q42" s="14" t="s">
        <v>214</v>
      </c>
      <c r="R42" s="8" t="s">
        <v>85</v>
      </c>
      <c r="S42" s="14" t="s">
        <v>161</v>
      </c>
      <c r="T42" s="14" t="s">
        <v>161</v>
      </c>
      <c r="U42" s="8" t="s">
        <v>45</v>
      </c>
      <c r="V42" s="8" t="s">
        <v>94</v>
      </c>
      <c r="W42" s="33">
        <v>0</v>
      </c>
      <c r="X42" s="33" t="s">
        <v>95</v>
      </c>
      <c r="Y42" s="8" t="s">
        <v>85</v>
      </c>
      <c r="Z42" s="14" t="s">
        <v>179</v>
      </c>
      <c r="AA42" s="14" t="s">
        <v>232</v>
      </c>
      <c r="AB42" s="8" t="s">
        <v>85</v>
      </c>
      <c r="AC42" s="8" t="s">
        <v>112</v>
      </c>
      <c r="AD42" s="14">
        <v>4</v>
      </c>
      <c r="AE42" s="14" t="s">
        <v>117</v>
      </c>
      <c r="AF42" s="8" t="s">
        <v>85</v>
      </c>
      <c r="AG42" s="8" t="s">
        <v>99</v>
      </c>
      <c r="AH42" s="14">
        <v>4</v>
      </c>
      <c r="AI42" s="14" t="s">
        <v>117</v>
      </c>
      <c r="AJ42" s="8" t="s">
        <v>85</v>
      </c>
      <c r="AK42" s="14" t="s">
        <v>135</v>
      </c>
      <c r="AL42" s="14" t="s">
        <v>133</v>
      </c>
      <c r="AM42" s="8" t="s">
        <v>85</v>
      </c>
      <c r="AN42" s="14" t="s">
        <v>179</v>
      </c>
      <c r="AO42" s="14" t="s">
        <v>232</v>
      </c>
      <c r="AP42" s="8" t="s">
        <v>85</v>
      </c>
      <c r="AQ42" s="14" t="s">
        <v>181</v>
      </c>
      <c r="AR42" s="14" t="s">
        <v>232</v>
      </c>
      <c r="AS42" s="8" t="s">
        <v>85</v>
      </c>
      <c r="AT42" s="14" t="s">
        <v>157</v>
      </c>
      <c r="AU42" s="14" t="s">
        <v>157</v>
      </c>
      <c r="AV42" s="8" t="s">
        <v>85</v>
      </c>
      <c r="AW42" s="14" t="s">
        <v>251</v>
      </c>
      <c r="AX42" s="14" t="s">
        <v>232</v>
      </c>
      <c r="AY42" s="8" t="s">
        <v>85</v>
      </c>
      <c r="AZ42" s="14" t="s">
        <v>183</v>
      </c>
      <c r="BA42" s="14" t="s">
        <v>232</v>
      </c>
      <c r="BB42" s="8" t="s">
        <v>85</v>
      </c>
      <c r="BC42" s="14" t="s">
        <v>251</v>
      </c>
      <c r="BD42" s="14" t="s">
        <v>232</v>
      </c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</row>
    <row r="43" spans="1:75" x14ac:dyDescent="0.2">
      <c r="A43" s="6"/>
      <c r="B43" s="6"/>
      <c r="C43" s="6"/>
      <c r="D43" s="6"/>
      <c r="E43" s="6"/>
      <c r="F43" s="7"/>
      <c r="G43" s="3"/>
      <c r="H43" s="3"/>
      <c r="I43" s="3"/>
      <c r="J43" s="3"/>
      <c r="K43" s="3"/>
      <c r="L43" s="3"/>
      <c r="M43" s="7"/>
      <c r="N43" s="7"/>
      <c r="O43" s="3"/>
      <c r="P43" s="3"/>
      <c r="Q43" s="3"/>
      <c r="R43" s="3"/>
      <c r="S43" s="3"/>
      <c r="T43" s="3"/>
      <c r="U43" s="3"/>
      <c r="V43" s="3"/>
      <c r="W43" s="7"/>
      <c r="X43" s="7"/>
      <c r="Y43" s="3"/>
      <c r="Z43" s="3"/>
      <c r="AA43" s="3"/>
      <c r="AB43" s="3"/>
      <c r="AC43" s="3"/>
      <c r="AD43" s="7"/>
      <c r="AE43" s="7"/>
      <c r="AF43" s="3"/>
      <c r="AG43" s="3"/>
      <c r="AH43" s="7"/>
      <c r="AI43" s="7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</row>
    <row r="44" spans="1:75" x14ac:dyDescent="0.2">
      <c r="A44" s="6"/>
      <c r="B44" s="6"/>
      <c r="C44" s="6"/>
      <c r="D44" s="6"/>
      <c r="E44" s="6"/>
      <c r="F44" s="7"/>
      <c r="G44" s="3"/>
      <c r="H44" s="3"/>
      <c r="I44" s="3"/>
      <c r="J44" s="3"/>
      <c r="K44" s="3"/>
      <c r="L44" s="3"/>
      <c r="M44" s="7"/>
      <c r="N44" s="7"/>
      <c r="O44" s="3"/>
      <c r="P44" s="3"/>
      <c r="Q44" s="3"/>
      <c r="R44" s="3"/>
      <c r="S44" s="3"/>
      <c r="T44" s="3"/>
      <c r="U44" s="3"/>
      <c r="V44" s="3"/>
      <c r="W44" s="7"/>
      <c r="X44" s="7"/>
      <c r="Y44" s="3"/>
      <c r="Z44" s="3"/>
      <c r="AA44" s="3"/>
      <c r="AB44" s="3"/>
      <c r="AC44" s="3"/>
      <c r="AD44" s="7"/>
      <c r="AE44" s="7"/>
      <c r="AF44" s="3"/>
      <c r="AG44" s="3"/>
      <c r="AH44" s="7"/>
      <c r="AI44" s="7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</row>
    <row r="45" spans="1:75" x14ac:dyDescent="0.2">
      <c r="A45" s="6"/>
      <c r="B45" s="6"/>
      <c r="C45" s="6"/>
      <c r="D45" s="6"/>
      <c r="E45" s="6"/>
      <c r="F45" s="7"/>
      <c r="G45" s="3"/>
      <c r="H45" s="3"/>
      <c r="I45" s="3"/>
      <c r="J45" s="3"/>
      <c r="K45" s="3"/>
      <c r="L45" s="3"/>
      <c r="M45" s="7"/>
      <c r="N45" s="7"/>
      <c r="O45" s="3"/>
      <c r="P45" s="3"/>
      <c r="Q45" s="3"/>
      <c r="R45" s="3"/>
      <c r="S45" s="3"/>
      <c r="T45" s="3"/>
      <c r="U45" s="3"/>
      <c r="V45" s="3"/>
      <c r="W45" s="7"/>
      <c r="X45" s="7"/>
      <c r="Y45" s="3"/>
      <c r="Z45" s="3"/>
      <c r="AA45" s="3"/>
      <c r="AB45" s="3"/>
      <c r="AC45" s="3"/>
      <c r="AD45" s="7"/>
      <c r="AE45" s="7"/>
      <c r="AF45" s="3"/>
      <c r="AG45" s="3"/>
      <c r="AH45" s="7"/>
      <c r="AI45" s="7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</row>
    <row r="46" spans="1:75" x14ac:dyDescent="0.2">
      <c r="A46" s="6"/>
      <c r="B46" s="6"/>
      <c r="C46" s="6"/>
      <c r="D46" s="6"/>
      <c r="E46" s="6"/>
      <c r="F46" s="7"/>
      <c r="G46" s="3"/>
      <c r="H46" s="3"/>
      <c r="I46" s="3"/>
      <c r="J46" s="3"/>
      <c r="K46" s="3"/>
      <c r="L46" s="3"/>
      <c r="M46" s="7"/>
      <c r="N46" s="7"/>
      <c r="O46" s="3"/>
      <c r="P46" s="3"/>
      <c r="Q46" s="3"/>
      <c r="R46" s="3"/>
      <c r="S46" s="3"/>
      <c r="T46" s="3"/>
      <c r="U46" s="3"/>
      <c r="V46" s="3"/>
      <c r="W46" s="7"/>
      <c r="X46" s="7"/>
      <c r="Y46" s="3"/>
      <c r="Z46" s="3"/>
      <c r="AA46" s="3"/>
      <c r="AB46" s="3"/>
      <c r="AC46" s="3"/>
      <c r="AD46" s="7"/>
      <c r="AE46" s="7"/>
      <c r="AF46" s="3"/>
      <c r="AG46" s="3"/>
      <c r="AH46" s="7"/>
      <c r="AI46" s="7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</row>
    <row r="47" spans="1:75" x14ac:dyDescent="0.2">
      <c r="A47" s="6"/>
      <c r="B47" s="6"/>
      <c r="C47" s="6"/>
      <c r="D47" s="6"/>
      <c r="E47" s="6"/>
      <c r="F47" s="7"/>
      <c r="G47" s="3"/>
      <c r="H47" s="3"/>
      <c r="I47" s="3"/>
      <c r="J47" s="3"/>
      <c r="K47" s="3"/>
      <c r="L47" s="3"/>
      <c r="M47" s="7"/>
      <c r="N47" s="7"/>
      <c r="O47" s="3"/>
      <c r="P47" s="3"/>
      <c r="Q47" s="3"/>
      <c r="R47" s="3"/>
      <c r="S47" s="3"/>
      <c r="T47" s="3"/>
      <c r="U47" s="3"/>
      <c r="V47" s="3"/>
      <c r="W47" s="7"/>
      <c r="X47" s="7"/>
      <c r="Y47" s="3"/>
      <c r="Z47" s="3"/>
      <c r="AA47" s="3"/>
      <c r="AB47" s="3"/>
      <c r="AC47" s="3"/>
      <c r="AD47" s="7"/>
      <c r="AE47" s="7"/>
      <c r="AF47" s="3"/>
      <c r="AG47" s="3"/>
      <c r="AH47" s="7"/>
      <c r="AI47" s="7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</row>
    <row r="48" spans="1:75" x14ac:dyDescent="0.2">
      <c r="A48" s="6"/>
      <c r="B48" s="6"/>
      <c r="C48" s="6"/>
      <c r="D48" s="6"/>
      <c r="E48" s="6"/>
      <c r="F48" s="7"/>
      <c r="G48" s="3"/>
      <c r="H48" s="3"/>
      <c r="I48" s="3"/>
      <c r="J48" s="3"/>
      <c r="K48" s="3"/>
      <c r="L48" s="3"/>
      <c r="M48" s="7"/>
      <c r="N48" s="7"/>
      <c r="O48" s="3"/>
      <c r="P48" s="3"/>
      <c r="Q48" s="3"/>
      <c r="R48" s="3"/>
      <c r="S48" s="3"/>
      <c r="T48" s="3"/>
      <c r="U48" s="3"/>
      <c r="V48" s="3"/>
      <c r="W48" s="7"/>
      <c r="X48" s="7"/>
      <c r="Y48" s="3"/>
      <c r="Z48" s="3"/>
      <c r="AA48" s="3"/>
      <c r="AB48" s="3"/>
      <c r="AC48" s="3"/>
      <c r="AD48" s="7"/>
      <c r="AE48" s="7"/>
      <c r="AF48" s="3"/>
      <c r="AG48" s="3"/>
      <c r="AH48" s="7"/>
      <c r="AI48" s="7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</row>
    <row r="49" spans="1:75" x14ac:dyDescent="0.2">
      <c r="A49" s="6"/>
      <c r="B49" s="6"/>
      <c r="C49" s="6"/>
      <c r="D49" s="6"/>
      <c r="E49" s="6"/>
      <c r="F49" s="7"/>
      <c r="G49" s="3"/>
      <c r="H49" s="3"/>
      <c r="I49" s="3"/>
      <c r="J49" s="3"/>
      <c r="K49" s="3"/>
      <c r="L49" s="3"/>
      <c r="M49" s="7"/>
      <c r="N49" s="7"/>
      <c r="O49" s="3"/>
      <c r="P49" s="3"/>
      <c r="Q49" s="3"/>
      <c r="R49" s="3"/>
      <c r="S49" s="3"/>
      <c r="T49" s="3"/>
      <c r="U49" s="3"/>
      <c r="V49" s="3"/>
      <c r="W49" s="7"/>
      <c r="X49" s="7"/>
      <c r="Y49" s="3"/>
      <c r="Z49" s="3"/>
      <c r="AA49" s="3"/>
      <c r="AB49" s="3"/>
      <c r="AC49" s="3"/>
      <c r="AD49" s="7"/>
      <c r="AE49" s="7"/>
      <c r="AF49" s="3"/>
      <c r="AG49" s="3"/>
      <c r="AH49" s="7"/>
      <c r="AI49" s="7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</row>
    <row r="50" spans="1:75" x14ac:dyDescent="0.2">
      <c r="A50" s="6"/>
      <c r="B50" s="6"/>
      <c r="C50" s="6"/>
      <c r="D50" s="6"/>
      <c r="E50" s="6"/>
      <c r="F50" s="7"/>
      <c r="G50" s="3"/>
      <c r="H50" s="3"/>
      <c r="I50" s="3"/>
      <c r="J50" s="3"/>
      <c r="K50" s="3"/>
      <c r="L50" s="3"/>
      <c r="M50" s="7"/>
      <c r="N50" s="7"/>
      <c r="O50" s="3"/>
      <c r="P50" s="3"/>
      <c r="Q50" s="3"/>
      <c r="R50" s="3"/>
      <c r="S50" s="3"/>
      <c r="T50" s="3"/>
      <c r="U50" s="3"/>
      <c r="V50" s="3"/>
      <c r="W50" s="7"/>
      <c r="X50" s="7"/>
      <c r="Y50" s="3"/>
      <c r="Z50" s="3"/>
      <c r="AA50" s="3"/>
      <c r="AB50" s="3"/>
      <c r="AC50" s="3"/>
      <c r="AD50" s="7"/>
      <c r="AE50" s="7"/>
      <c r="AF50" s="3"/>
      <c r="AG50" s="3"/>
      <c r="AH50" s="7"/>
      <c r="AI50" s="7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</row>
    <row r="51" spans="1:75" x14ac:dyDescent="0.2">
      <c r="A51" s="6"/>
      <c r="B51" s="6"/>
      <c r="C51" s="6"/>
      <c r="D51" s="6"/>
      <c r="E51" s="6"/>
      <c r="F51" s="7"/>
      <c r="G51" s="3"/>
      <c r="H51" s="3"/>
      <c r="I51" s="3"/>
      <c r="J51" s="3"/>
      <c r="K51" s="3"/>
      <c r="L51" s="3"/>
      <c r="M51" s="7"/>
      <c r="N51" s="7"/>
      <c r="O51" s="3"/>
      <c r="P51" s="3"/>
      <c r="Q51" s="3"/>
      <c r="R51" s="3"/>
      <c r="S51" s="3"/>
      <c r="T51" s="3"/>
      <c r="U51" s="3"/>
      <c r="V51" s="3"/>
      <c r="W51" s="7"/>
      <c r="X51" s="7"/>
      <c r="Y51" s="3"/>
      <c r="Z51" s="3"/>
      <c r="AA51" s="3"/>
      <c r="AB51" s="3"/>
      <c r="AC51" s="3"/>
      <c r="AD51" s="7"/>
      <c r="AE51" s="7"/>
      <c r="AF51" s="3"/>
      <c r="AG51" s="3"/>
      <c r="AH51" s="7"/>
      <c r="AI51" s="7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</row>
    <row r="52" spans="1:75" x14ac:dyDescent="0.2">
      <c r="A52" s="6"/>
      <c r="B52" s="6"/>
      <c r="C52" s="6"/>
      <c r="D52" s="6"/>
      <c r="E52" s="6"/>
      <c r="F52" s="7"/>
      <c r="G52" s="3"/>
      <c r="H52" s="3"/>
      <c r="I52" s="3"/>
      <c r="J52" s="3"/>
      <c r="K52" s="3"/>
      <c r="L52" s="3"/>
      <c r="M52" s="7"/>
      <c r="N52" s="7"/>
      <c r="O52" s="3"/>
      <c r="P52" s="3"/>
      <c r="Q52" s="3"/>
      <c r="R52" s="3"/>
      <c r="S52" s="3"/>
      <c r="T52" s="3"/>
      <c r="U52" s="3"/>
      <c r="V52" s="3"/>
      <c r="W52" s="7"/>
      <c r="X52" s="7"/>
      <c r="Y52" s="3"/>
      <c r="Z52" s="3"/>
      <c r="AA52" s="3"/>
      <c r="AB52" s="3"/>
      <c r="AC52" s="3"/>
      <c r="AD52" s="7"/>
      <c r="AE52" s="7"/>
      <c r="AF52" s="3"/>
      <c r="AG52" s="3"/>
      <c r="AH52" s="7"/>
      <c r="AI52" s="7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</row>
    <row r="53" spans="1:75" x14ac:dyDescent="0.2">
      <c r="A53" s="6"/>
      <c r="B53" s="6"/>
      <c r="C53" s="6"/>
      <c r="D53" s="6"/>
      <c r="E53" s="6"/>
      <c r="F53" s="7"/>
      <c r="G53" s="3"/>
      <c r="H53" s="3"/>
      <c r="I53" s="3"/>
      <c r="J53" s="3"/>
      <c r="K53" s="3"/>
      <c r="L53" s="3"/>
      <c r="M53" s="7"/>
      <c r="N53" s="7"/>
      <c r="O53" s="3"/>
      <c r="P53" s="3"/>
      <c r="Q53" s="3"/>
      <c r="R53" s="3"/>
      <c r="S53" s="3"/>
      <c r="T53" s="3"/>
      <c r="U53" s="3"/>
      <c r="V53" s="3"/>
      <c r="W53" s="7"/>
      <c r="X53" s="7"/>
      <c r="Y53" s="3"/>
      <c r="Z53" s="3"/>
      <c r="AA53" s="3"/>
      <c r="AB53" s="3"/>
      <c r="AC53" s="3"/>
      <c r="AD53" s="7"/>
      <c r="AE53" s="7"/>
      <c r="AF53" s="3"/>
      <c r="AG53" s="3"/>
      <c r="AH53" s="7"/>
      <c r="AI53" s="7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</row>
    <row r="54" spans="1:75" x14ac:dyDescent="0.2">
      <c r="A54" s="6"/>
      <c r="B54" s="6"/>
      <c r="C54" s="6"/>
      <c r="D54" s="6"/>
      <c r="E54" s="6"/>
      <c r="F54" s="7"/>
      <c r="G54" s="3"/>
      <c r="H54" s="3"/>
      <c r="I54" s="3"/>
      <c r="J54" s="3"/>
      <c r="K54" s="3"/>
      <c r="L54" s="3"/>
      <c r="M54" s="7"/>
      <c r="N54" s="7"/>
      <c r="O54" s="3"/>
      <c r="P54" s="3"/>
      <c r="Q54" s="3"/>
      <c r="R54" s="3"/>
      <c r="S54" s="3"/>
      <c r="T54" s="3"/>
      <c r="U54" s="3"/>
      <c r="V54" s="3"/>
      <c r="W54" s="7"/>
      <c r="X54" s="7"/>
      <c r="Y54" s="3"/>
      <c r="Z54" s="3"/>
      <c r="AA54" s="3"/>
      <c r="AB54" s="3"/>
      <c r="AC54" s="3"/>
      <c r="AD54" s="7"/>
      <c r="AE54" s="7"/>
      <c r="AF54" s="3"/>
      <c r="AG54" s="3"/>
      <c r="AH54" s="7"/>
      <c r="AI54" s="7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</row>
    <row r="55" spans="1:75" x14ac:dyDescent="0.2">
      <c r="A55" s="6"/>
      <c r="B55" s="6"/>
      <c r="C55" s="6"/>
      <c r="D55" s="6"/>
      <c r="E55" s="6"/>
      <c r="F55" s="7"/>
      <c r="G55" s="3"/>
      <c r="H55" s="3"/>
      <c r="I55" s="3"/>
      <c r="J55" s="3"/>
      <c r="K55" s="3"/>
      <c r="L55" s="3"/>
      <c r="M55" s="7"/>
      <c r="N55" s="7"/>
      <c r="O55" s="3"/>
      <c r="P55" s="3"/>
      <c r="Q55" s="3"/>
      <c r="R55" s="3"/>
      <c r="S55" s="3"/>
      <c r="T55" s="3"/>
      <c r="U55" s="3"/>
      <c r="V55" s="3"/>
      <c r="W55" s="7"/>
      <c r="X55" s="7"/>
      <c r="Y55" s="3"/>
      <c r="Z55" s="3"/>
      <c r="AA55" s="3"/>
      <c r="AB55" s="3"/>
      <c r="AC55" s="3"/>
      <c r="AD55" s="7"/>
      <c r="AE55" s="7"/>
      <c r="AF55" s="3"/>
      <c r="AG55" s="3"/>
      <c r="AH55" s="7"/>
      <c r="AI55" s="7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</row>
    <row r="56" spans="1:75" x14ac:dyDescent="0.2">
      <c r="A56" s="6"/>
      <c r="B56" s="6"/>
      <c r="C56" s="6"/>
      <c r="D56" s="6"/>
      <c r="E56" s="6"/>
      <c r="F56" s="7"/>
      <c r="G56" s="3"/>
      <c r="H56" s="3"/>
      <c r="I56" s="3"/>
      <c r="J56" s="3"/>
      <c r="K56" s="3"/>
      <c r="L56" s="3"/>
      <c r="M56" s="7"/>
      <c r="N56" s="7"/>
      <c r="O56" s="3"/>
      <c r="P56" s="3"/>
      <c r="Q56" s="3"/>
      <c r="R56" s="3"/>
      <c r="S56" s="3"/>
      <c r="T56" s="3"/>
      <c r="U56" s="3"/>
      <c r="V56" s="3"/>
      <c r="W56" s="7"/>
      <c r="X56" s="7"/>
      <c r="Y56" s="3"/>
      <c r="Z56" s="3"/>
      <c r="AA56" s="3"/>
      <c r="AB56" s="3"/>
      <c r="AC56" s="3"/>
      <c r="AD56" s="7"/>
      <c r="AE56" s="7"/>
      <c r="AF56" s="3"/>
      <c r="AG56" s="3"/>
      <c r="AH56" s="7"/>
      <c r="AI56" s="7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</row>
    <row r="57" spans="1:75" x14ac:dyDescent="0.2">
      <c r="A57" s="6"/>
      <c r="B57" s="6"/>
      <c r="C57" s="6"/>
      <c r="D57" s="6"/>
      <c r="E57" s="6"/>
      <c r="F57" s="7"/>
      <c r="G57" s="3"/>
      <c r="H57" s="3"/>
      <c r="I57" s="3"/>
      <c r="J57" s="3"/>
      <c r="K57" s="3"/>
      <c r="L57" s="3"/>
      <c r="M57" s="7"/>
      <c r="N57" s="7"/>
      <c r="O57" s="3"/>
      <c r="P57" s="3"/>
      <c r="Q57" s="3"/>
      <c r="R57" s="3"/>
      <c r="S57" s="3"/>
      <c r="T57" s="3"/>
      <c r="U57" s="3"/>
      <c r="V57" s="3"/>
      <c r="W57" s="7"/>
      <c r="X57" s="7"/>
      <c r="Y57" s="3"/>
      <c r="Z57" s="3"/>
      <c r="AA57" s="3"/>
      <c r="AB57" s="3"/>
      <c r="AC57" s="3"/>
      <c r="AD57" s="7"/>
      <c r="AE57" s="7"/>
      <c r="AF57" s="3"/>
      <c r="AG57" s="3"/>
      <c r="AH57" s="7"/>
      <c r="AI57" s="7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</row>
    <row r="58" spans="1:75" x14ac:dyDescent="0.2">
      <c r="A58" s="6"/>
      <c r="B58" s="6"/>
      <c r="C58" s="6"/>
      <c r="D58" s="6"/>
      <c r="E58" s="6"/>
      <c r="F58" s="7"/>
      <c r="G58" s="3"/>
      <c r="H58" s="3"/>
      <c r="I58" s="3"/>
      <c r="J58" s="3"/>
      <c r="K58" s="3"/>
      <c r="L58" s="3"/>
      <c r="M58" s="7"/>
      <c r="N58" s="7"/>
      <c r="O58" s="3"/>
      <c r="P58" s="3"/>
      <c r="Q58" s="3"/>
      <c r="R58" s="3"/>
      <c r="S58" s="3"/>
      <c r="T58" s="3"/>
      <c r="U58" s="3"/>
      <c r="V58" s="3"/>
      <c r="W58" s="7"/>
      <c r="X58" s="7"/>
      <c r="Y58" s="3"/>
      <c r="Z58" s="3"/>
      <c r="AA58" s="3"/>
      <c r="AB58" s="3"/>
      <c r="AC58" s="3"/>
      <c r="AD58" s="7"/>
      <c r="AE58" s="7"/>
      <c r="AF58" s="3"/>
      <c r="AG58" s="3"/>
      <c r="AH58" s="7"/>
      <c r="AI58" s="7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</row>
    <row r="59" spans="1:75" x14ac:dyDescent="0.2">
      <c r="A59" s="6"/>
      <c r="B59" s="6"/>
      <c r="C59" s="6"/>
      <c r="D59" s="6"/>
      <c r="E59" s="6"/>
      <c r="F59" s="7"/>
      <c r="G59" s="3"/>
      <c r="H59" s="3"/>
      <c r="I59" s="3"/>
      <c r="J59" s="3"/>
      <c r="K59" s="3"/>
      <c r="L59" s="3"/>
      <c r="M59" s="7"/>
      <c r="N59" s="7"/>
      <c r="O59" s="3"/>
      <c r="P59" s="3"/>
      <c r="Q59" s="3"/>
      <c r="R59" s="3"/>
      <c r="S59" s="3"/>
      <c r="T59" s="3"/>
      <c r="U59" s="3"/>
      <c r="V59" s="3"/>
      <c r="W59" s="7"/>
      <c r="X59" s="7"/>
      <c r="Y59" s="3"/>
      <c r="Z59" s="3"/>
      <c r="AA59" s="3"/>
      <c r="AB59" s="3"/>
      <c r="AC59" s="3"/>
      <c r="AD59" s="7"/>
      <c r="AE59" s="7"/>
      <c r="AF59" s="3"/>
      <c r="AG59" s="3"/>
      <c r="AH59" s="7"/>
      <c r="AI59" s="7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</row>
    <row r="60" spans="1:75" x14ac:dyDescent="0.2">
      <c r="A60" s="6"/>
      <c r="B60" s="6"/>
      <c r="C60" s="6"/>
      <c r="D60" s="6"/>
      <c r="E60" s="6"/>
      <c r="F60" s="7"/>
      <c r="G60" s="3"/>
      <c r="H60" s="3"/>
      <c r="I60" s="3"/>
      <c r="J60" s="3"/>
      <c r="K60" s="3"/>
      <c r="L60" s="3"/>
      <c r="M60" s="7"/>
      <c r="N60" s="7"/>
      <c r="O60" s="3"/>
      <c r="P60" s="3"/>
      <c r="Q60" s="3"/>
      <c r="R60" s="3"/>
      <c r="S60" s="3"/>
      <c r="T60" s="3"/>
      <c r="U60" s="3"/>
      <c r="V60" s="3"/>
      <c r="W60" s="7"/>
      <c r="X60" s="7"/>
      <c r="Y60" s="3"/>
      <c r="Z60" s="3"/>
      <c r="AA60" s="3"/>
      <c r="AB60" s="3"/>
      <c r="AC60" s="3"/>
      <c r="AD60" s="7"/>
      <c r="AE60" s="7"/>
      <c r="AF60" s="3"/>
      <c r="AG60" s="3"/>
      <c r="AH60" s="7"/>
      <c r="AI60" s="7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</row>
    <row r="61" spans="1:75" x14ac:dyDescent="0.2">
      <c r="A61" s="6"/>
      <c r="B61" s="6"/>
      <c r="C61" s="6"/>
      <c r="D61" s="6"/>
      <c r="E61" s="6"/>
      <c r="F61" s="7"/>
      <c r="G61" s="3"/>
      <c r="H61" s="3"/>
      <c r="I61" s="3"/>
      <c r="J61" s="3"/>
      <c r="K61" s="3"/>
      <c r="L61" s="3"/>
      <c r="M61" s="7"/>
      <c r="N61" s="7"/>
      <c r="O61" s="3"/>
      <c r="P61" s="3"/>
      <c r="Q61" s="3"/>
      <c r="R61" s="3"/>
      <c r="S61" s="3"/>
      <c r="T61" s="3"/>
      <c r="U61" s="3"/>
      <c r="V61" s="3"/>
      <c r="W61" s="7"/>
      <c r="X61" s="7"/>
      <c r="Y61" s="3"/>
      <c r="Z61" s="3"/>
      <c r="AA61" s="3"/>
      <c r="AB61" s="3"/>
      <c r="AC61" s="3"/>
      <c r="AD61" s="7"/>
      <c r="AE61" s="7"/>
      <c r="AF61" s="3"/>
      <c r="AG61" s="3"/>
      <c r="AH61" s="7"/>
      <c r="AI61" s="7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</row>
    <row r="62" spans="1:75" x14ac:dyDescent="0.2">
      <c r="A62" s="6"/>
      <c r="B62" s="6"/>
      <c r="C62" s="6"/>
      <c r="D62" s="6"/>
      <c r="E62" s="6"/>
      <c r="F62" s="7"/>
      <c r="G62" s="3"/>
      <c r="H62" s="3"/>
      <c r="I62" s="3"/>
      <c r="J62" s="3"/>
      <c r="K62" s="3"/>
      <c r="L62" s="3"/>
      <c r="M62" s="7"/>
      <c r="N62" s="7"/>
      <c r="O62" s="3"/>
      <c r="P62" s="3"/>
      <c r="Q62" s="3"/>
      <c r="R62" s="3"/>
      <c r="S62" s="3"/>
      <c r="T62" s="3"/>
      <c r="U62" s="3"/>
      <c r="V62" s="3"/>
      <c r="W62" s="7"/>
      <c r="X62" s="7"/>
      <c r="Y62" s="3"/>
      <c r="Z62" s="3"/>
      <c r="AA62" s="3"/>
      <c r="AB62" s="3"/>
      <c r="AC62" s="3"/>
      <c r="AD62" s="7"/>
      <c r="AE62" s="7"/>
      <c r="AF62" s="3"/>
      <c r="AG62" s="3"/>
      <c r="AH62" s="7"/>
      <c r="AI62" s="7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</row>
    <row r="63" spans="1:75" x14ac:dyDescent="0.2">
      <c r="A63" s="6"/>
      <c r="B63" s="6"/>
      <c r="C63" s="6"/>
      <c r="D63" s="6"/>
      <c r="E63" s="6"/>
      <c r="F63" s="7"/>
      <c r="G63" s="3"/>
      <c r="H63" s="3"/>
      <c r="I63" s="3"/>
      <c r="J63" s="3"/>
      <c r="K63" s="3"/>
      <c r="L63" s="3"/>
      <c r="M63" s="7"/>
      <c r="N63" s="7"/>
      <c r="O63" s="3"/>
      <c r="P63" s="3"/>
      <c r="Q63" s="3"/>
      <c r="R63" s="3"/>
      <c r="S63" s="3"/>
      <c r="T63" s="3"/>
      <c r="U63" s="3"/>
      <c r="V63" s="3"/>
      <c r="W63" s="7"/>
      <c r="X63" s="7"/>
      <c r="Y63" s="3"/>
      <c r="Z63" s="3"/>
      <c r="AA63" s="3"/>
      <c r="AB63" s="3"/>
      <c r="AC63" s="3"/>
      <c r="AD63" s="7"/>
      <c r="AE63" s="7"/>
      <c r="AF63" s="3"/>
      <c r="AG63" s="3"/>
      <c r="AH63" s="7"/>
      <c r="AI63" s="7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</row>
    <row r="64" spans="1:75" x14ac:dyDescent="0.2">
      <c r="A64" s="6"/>
      <c r="B64" s="6"/>
      <c r="C64" s="6"/>
      <c r="D64" s="6"/>
      <c r="E64" s="6"/>
      <c r="F64" s="7"/>
      <c r="G64" s="3"/>
      <c r="H64" s="3"/>
      <c r="I64" s="3"/>
      <c r="J64" s="3"/>
      <c r="K64" s="3"/>
      <c r="L64" s="3"/>
      <c r="M64" s="7"/>
      <c r="N64" s="7"/>
      <c r="O64" s="3"/>
      <c r="P64" s="3"/>
      <c r="Q64" s="3"/>
      <c r="R64" s="3"/>
      <c r="S64" s="3"/>
      <c r="T64" s="3"/>
      <c r="U64" s="3"/>
      <c r="V64" s="3"/>
      <c r="W64" s="7"/>
      <c r="X64" s="7"/>
      <c r="Y64" s="3"/>
      <c r="Z64" s="3"/>
      <c r="AA64" s="3"/>
      <c r="AB64" s="3"/>
      <c r="AC64" s="3"/>
      <c r="AD64" s="7"/>
      <c r="AE64" s="7"/>
      <c r="AF64" s="3"/>
      <c r="AG64" s="3"/>
      <c r="AH64" s="7"/>
      <c r="AI64" s="7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</row>
    <row r="65" spans="1:75" x14ac:dyDescent="0.2">
      <c r="A65" s="6"/>
      <c r="B65" s="6"/>
      <c r="C65" s="6"/>
      <c r="D65" s="6"/>
      <c r="E65" s="6"/>
      <c r="F65" s="7"/>
      <c r="G65" s="3"/>
      <c r="H65" s="3"/>
      <c r="I65" s="3"/>
      <c r="J65" s="3"/>
      <c r="K65" s="3"/>
      <c r="L65" s="3"/>
      <c r="M65" s="7"/>
      <c r="N65" s="7"/>
      <c r="O65" s="3"/>
      <c r="P65" s="3"/>
      <c r="Q65" s="3"/>
      <c r="R65" s="3"/>
      <c r="S65" s="3"/>
      <c r="T65" s="3"/>
      <c r="U65" s="3"/>
      <c r="V65" s="3"/>
      <c r="W65" s="7"/>
      <c r="X65" s="7"/>
      <c r="Y65" s="3"/>
      <c r="Z65" s="3"/>
      <c r="AA65" s="3"/>
      <c r="AB65" s="3"/>
      <c r="AC65" s="3"/>
      <c r="AD65" s="7"/>
      <c r="AE65" s="7"/>
      <c r="AF65" s="3"/>
      <c r="AG65" s="3"/>
      <c r="AH65" s="7"/>
      <c r="AI65" s="7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</row>
    <row r="66" spans="1:75" x14ac:dyDescent="0.2">
      <c r="A66" s="6"/>
      <c r="B66" s="6"/>
      <c r="C66" s="6"/>
      <c r="D66" s="6"/>
      <c r="E66" s="6"/>
      <c r="F66" s="7"/>
      <c r="G66" s="3"/>
      <c r="H66" s="3"/>
      <c r="I66" s="3"/>
      <c r="J66" s="3"/>
      <c r="K66" s="3"/>
      <c r="L66" s="3"/>
      <c r="M66" s="7"/>
      <c r="N66" s="7"/>
      <c r="O66" s="3"/>
      <c r="P66" s="3"/>
      <c r="Q66" s="3"/>
      <c r="R66" s="3"/>
      <c r="S66" s="3"/>
      <c r="T66" s="3"/>
      <c r="U66" s="3"/>
      <c r="V66" s="3"/>
      <c r="W66" s="7"/>
      <c r="X66" s="7"/>
      <c r="Y66" s="3"/>
      <c r="Z66" s="3"/>
      <c r="AA66" s="3"/>
      <c r="AB66" s="3"/>
      <c r="AC66" s="3"/>
      <c r="AD66" s="7"/>
      <c r="AE66" s="7"/>
      <c r="AF66" s="3"/>
      <c r="AG66" s="3"/>
      <c r="AH66" s="7"/>
      <c r="AI66" s="7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</row>
    <row r="67" spans="1:75" x14ac:dyDescent="0.2">
      <c r="A67" s="6"/>
      <c r="B67" s="6"/>
      <c r="C67" s="6"/>
      <c r="D67" s="6"/>
      <c r="E67" s="6"/>
      <c r="F67" s="7"/>
      <c r="G67" s="3"/>
      <c r="H67" s="3"/>
      <c r="I67" s="3"/>
      <c r="J67" s="3"/>
      <c r="K67" s="3"/>
      <c r="L67" s="3"/>
      <c r="M67" s="7"/>
      <c r="N67" s="7"/>
      <c r="O67" s="3"/>
      <c r="P67" s="3"/>
      <c r="Q67" s="3"/>
      <c r="R67" s="3"/>
      <c r="S67" s="3"/>
      <c r="T67" s="3"/>
      <c r="U67" s="3"/>
      <c r="V67" s="3"/>
      <c r="W67" s="7"/>
      <c r="X67" s="7"/>
      <c r="Y67" s="3"/>
      <c r="Z67" s="3"/>
      <c r="AA67" s="3"/>
      <c r="AB67" s="3"/>
      <c r="AC67" s="3"/>
      <c r="AD67" s="7"/>
      <c r="AE67" s="7"/>
      <c r="AF67" s="3"/>
      <c r="AG67" s="3"/>
      <c r="AH67" s="7"/>
      <c r="AI67" s="7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</row>
    <row r="68" spans="1:75" x14ac:dyDescent="0.2">
      <c r="A68" s="6"/>
      <c r="B68" s="6"/>
      <c r="C68" s="6"/>
      <c r="D68" s="6"/>
      <c r="E68" s="6"/>
      <c r="F68" s="7"/>
      <c r="G68" s="3"/>
      <c r="H68" s="3"/>
      <c r="I68" s="3"/>
      <c r="J68" s="3"/>
      <c r="K68" s="3"/>
      <c r="L68" s="3"/>
      <c r="M68" s="7"/>
      <c r="N68" s="7"/>
      <c r="O68" s="3"/>
      <c r="P68" s="3"/>
      <c r="Q68" s="3"/>
      <c r="R68" s="3"/>
      <c r="S68" s="3"/>
      <c r="T68" s="3"/>
      <c r="U68" s="3"/>
      <c r="V68" s="3"/>
      <c r="W68" s="7"/>
      <c r="X68" s="7"/>
      <c r="Y68" s="3"/>
      <c r="Z68" s="3"/>
      <c r="AA68" s="3"/>
      <c r="AB68" s="3"/>
      <c r="AC68" s="3"/>
      <c r="AD68" s="7"/>
      <c r="AE68" s="7"/>
      <c r="AF68" s="3"/>
      <c r="AG68" s="3"/>
      <c r="AH68" s="7"/>
      <c r="AI68" s="7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</row>
    <row r="69" spans="1:75" x14ac:dyDescent="0.2">
      <c r="A69" s="6"/>
      <c r="B69" s="6"/>
      <c r="C69" s="6"/>
      <c r="D69" s="6"/>
      <c r="E69" s="6"/>
      <c r="F69" s="7"/>
      <c r="G69" s="3"/>
      <c r="H69" s="6"/>
      <c r="I69" s="7"/>
      <c r="J69" s="3"/>
      <c r="K69" s="3"/>
      <c r="L69" s="3"/>
      <c r="M69" s="7"/>
      <c r="N69" s="7"/>
      <c r="O69" s="6"/>
      <c r="P69" s="7"/>
      <c r="Q69" s="3"/>
      <c r="R69" s="6"/>
      <c r="S69" s="7"/>
      <c r="T69" s="3"/>
      <c r="U69" s="3"/>
      <c r="V69" s="3"/>
      <c r="W69" s="7"/>
      <c r="X69" s="7"/>
      <c r="Y69" s="6"/>
      <c r="Z69" s="7"/>
      <c r="AA69" s="3"/>
      <c r="AB69" s="3"/>
      <c r="AC69" s="3"/>
      <c r="AD69" s="7"/>
      <c r="AE69" s="7"/>
      <c r="AF69" s="3"/>
      <c r="AG69" s="3"/>
      <c r="AH69" s="7"/>
      <c r="AI69" s="7"/>
      <c r="AJ69" s="6"/>
      <c r="AK69" s="7"/>
      <c r="AL69" s="3"/>
      <c r="AM69" s="6"/>
      <c r="AN69" s="7"/>
      <c r="AO69" s="3"/>
      <c r="AP69" s="6"/>
      <c r="AQ69" s="7"/>
      <c r="AR69" s="3"/>
      <c r="AS69" s="6"/>
      <c r="AT69" s="7"/>
      <c r="AU69" s="3"/>
      <c r="AV69" s="6"/>
      <c r="AW69" s="7"/>
      <c r="AX69" s="3"/>
      <c r="AY69" s="6"/>
      <c r="AZ69" s="7"/>
      <c r="BA69" s="3"/>
      <c r="BB69" s="6"/>
      <c r="BC69" s="7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</row>
    <row r="70" spans="1:75" x14ac:dyDescent="0.2">
      <c r="A70" s="6"/>
      <c r="B70" s="6"/>
      <c r="C70" s="6"/>
      <c r="D70" s="6"/>
      <c r="E70" s="6"/>
      <c r="F70" s="7"/>
      <c r="G70" s="3"/>
      <c r="H70" s="6"/>
      <c r="I70" s="7"/>
      <c r="J70" s="3"/>
      <c r="K70" s="3"/>
      <c r="L70" s="3"/>
      <c r="M70" s="7"/>
      <c r="N70" s="7"/>
      <c r="O70" s="6"/>
      <c r="P70" s="7"/>
      <c r="Q70" s="3"/>
      <c r="R70" s="6"/>
      <c r="S70" s="7"/>
      <c r="T70" s="3"/>
      <c r="U70" s="3"/>
      <c r="V70" s="3"/>
      <c r="W70" s="7"/>
      <c r="X70" s="7"/>
      <c r="Y70" s="6"/>
      <c r="Z70" s="7"/>
      <c r="AA70" s="3"/>
      <c r="AB70" s="3"/>
      <c r="AC70" s="3"/>
      <c r="AD70" s="7"/>
      <c r="AE70" s="7"/>
      <c r="AF70" s="3"/>
      <c r="AG70" s="3"/>
      <c r="AH70" s="7"/>
      <c r="AI70" s="7"/>
      <c r="AJ70" s="6"/>
      <c r="AK70" s="7"/>
      <c r="AL70" s="3"/>
      <c r="AM70" s="6"/>
      <c r="AN70" s="7"/>
      <c r="AO70" s="3"/>
      <c r="AP70" s="6"/>
      <c r="AQ70" s="7"/>
      <c r="AR70" s="3"/>
      <c r="AS70" s="6"/>
      <c r="AT70" s="7"/>
      <c r="AU70" s="3"/>
      <c r="AV70" s="6"/>
      <c r="AW70" s="7"/>
      <c r="AX70" s="3"/>
      <c r="AY70" s="6"/>
      <c r="AZ70" s="7"/>
      <c r="BA70" s="3"/>
      <c r="BB70" s="6"/>
      <c r="BC70" s="7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</row>
    <row r="71" spans="1:75" x14ac:dyDescent="0.2">
      <c r="A71" s="6"/>
      <c r="B71" s="6"/>
      <c r="C71" s="6"/>
      <c r="D71" s="6"/>
      <c r="E71" s="6"/>
      <c r="F71" s="7"/>
      <c r="G71" s="3"/>
      <c r="H71" s="6"/>
      <c r="I71" s="7"/>
      <c r="J71" s="3"/>
      <c r="K71" s="3"/>
      <c r="L71" s="3"/>
      <c r="M71" s="7"/>
      <c r="N71" s="7"/>
      <c r="O71" s="6"/>
      <c r="P71" s="7"/>
      <c r="Q71" s="3"/>
      <c r="R71" s="6"/>
      <c r="S71" s="7"/>
      <c r="T71" s="3"/>
      <c r="U71" s="3"/>
      <c r="V71" s="3"/>
      <c r="W71" s="7"/>
      <c r="X71" s="7"/>
      <c r="Y71" s="6"/>
      <c r="Z71" s="7"/>
      <c r="AA71" s="3"/>
      <c r="AB71" s="3"/>
      <c r="AC71" s="3"/>
      <c r="AD71" s="7"/>
      <c r="AE71" s="7"/>
      <c r="AF71" s="3"/>
      <c r="AG71" s="3"/>
      <c r="AH71" s="7"/>
      <c r="AI71" s="7"/>
      <c r="AJ71" s="6"/>
      <c r="AK71" s="7"/>
      <c r="AL71" s="3"/>
      <c r="AM71" s="6"/>
      <c r="AN71" s="7"/>
      <c r="AO71" s="3"/>
      <c r="AP71" s="6"/>
      <c r="AQ71" s="7"/>
      <c r="AR71" s="3"/>
      <c r="AS71" s="6"/>
      <c r="AT71" s="7"/>
      <c r="AU71" s="3"/>
      <c r="AV71" s="6"/>
      <c r="AW71" s="7"/>
      <c r="AX71" s="3"/>
      <c r="AY71" s="6"/>
      <c r="AZ71" s="7"/>
      <c r="BA71" s="3"/>
      <c r="BB71" s="6"/>
      <c r="BC71" s="7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</row>
    <row r="72" spans="1:75" x14ac:dyDescent="0.2">
      <c r="A72" s="6"/>
      <c r="B72" s="6"/>
      <c r="C72" s="6"/>
      <c r="D72" s="6"/>
      <c r="E72" s="6"/>
      <c r="F72" s="7"/>
      <c r="G72" s="3"/>
      <c r="H72" s="6"/>
      <c r="I72" s="7"/>
      <c r="J72" s="3"/>
      <c r="K72" s="3"/>
      <c r="L72" s="3"/>
      <c r="M72" s="7"/>
      <c r="N72" s="7"/>
      <c r="O72" s="6"/>
      <c r="P72" s="7"/>
      <c r="Q72" s="3"/>
      <c r="R72" s="6"/>
      <c r="S72" s="7"/>
      <c r="T72" s="3"/>
      <c r="U72" s="3"/>
      <c r="V72" s="3"/>
      <c r="W72" s="7"/>
      <c r="X72" s="7"/>
      <c r="Y72" s="6"/>
      <c r="Z72" s="7"/>
      <c r="AA72" s="3"/>
      <c r="AB72" s="3"/>
      <c r="AC72" s="3"/>
      <c r="AD72" s="7"/>
      <c r="AE72" s="7"/>
      <c r="AF72" s="3"/>
      <c r="AG72" s="3"/>
      <c r="AH72" s="7"/>
      <c r="AI72" s="7"/>
      <c r="AJ72" s="6"/>
      <c r="AK72" s="7"/>
      <c r="AL72" s="3"/>
      <c r="AM72" s="6"/>
      <c r="AN72" s="7"/>
      <c r="AO72" s="3"/>
      <c r="AP72" s="6"/>
      <c r="AQ72" s="7"/>
      <c r="AR72" s="3"/>
      <c r="AS72" s="6"/>
      <c r="AT72" s="7"/>
      <c r="AU72" s="3"/>
      <c r="AV72" s="6"/>
      <c r="AW72" s="7"/>
      <c r="AX72" s="3"/>
      <c r="AY72" s="6"/>
      <c r="AZ72" s="7"/>
      <c r="BA72" s="3"/>
      <c r="BB72" s="6"/>
      <c r="BC72" s="7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</row>
    <row r="73" spans="1:75" x14ac:dyDescent="0.2">
      <c r="A73" s="6"/>
      <c r="B73" s="6"/>
      <c r="C73" s="6"/>
      <c r="D73" s="6"/>
      <c r="E73" s="6"/>
      <c r="F73" s="7"/>
      <c r="G73" s="3"/>
      <c r="H73" s="6"/>
      <c r="I73" s="7"/>
      <c r="J73" s="3"/>
      <c r="K73" s="3"/>
      <c r="L73" s="3"/>
      <c r="M73" s="7"/>
      <c r="N73" s="7"/>
      <c r="O73" s="6"/>
      <c r="P73" s="7"/>
      <c r="Q73" s="3"/>
      <c r="R73" s="6"/>
      <c r="S73" s="7"/>
      <c r="T73" s="3"/>
      <c r="U73" s="3"/>
      <c r="V73" s="3"/>
      <c r="W73" s="7"/>
      <c r="X73" s="7"/>
      <c r="Y73" s="6"/>
      <c r="Z73" s="7"/>
      <c r="AA73" s="3"/>
      <c r="AB73" s="3"/>
      <c r="AC73" s="3"/>
      <c r="AD73" s="7"/>
      <c r="AE73" s="7"/>
      <c r="AF73" s="3"/>
      <c r="AG73" s="3"/>
      <c r="AH73" s="7"/>
      <c r="AI73" s="7"/>
      <c r="AJ73" s="6"/>
      <c r="AK73" s="7"/>
      <c r="AL73" s="3"/>
      <c r="AM73" s="6"/>
      <c r="AN73" s="7"/>
      <c r="AO73" s="3"/>
      <c r="AP73" s="6"/>
      <c r="AQ73" s="7"/>
      <c r="AR73" s="3"/>
      <c r="AS73" s="6"/>
      <c r="AT73" s="7"/>
      <c r="AU73" s="3"/>
      <c r="AV73" s="6"/>
      <c r="AW73" s="7"/>
      <c r="AX73" s="3"/>
      <c r="AY73" s="6"/>
      <c r="AZ73" s="7"/>
      <c r="BA73" s="3"/>
      <c r="BB73" s="6"/>
      <c r="BC73" s="7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</row>
    <row r="74" spans="1:75" x14ac:dyDescent="0.2">
      <c r="A74" s="6"/>
      <c r="B74" s="6"/>
      <c r="C74" s="6"/>
      <c r="D74" s="6"/>
      <c r="E74" s="6"/>
      <c r="F74" s="7"/>
      <c r="G74" s="3"/>
      <c r="H74" s="6"/>
      <c r="I74" s="7"/>
      <c r="J74" s="3"/>
      <c r="K74" s="3"/>
      <c r="L74" s="3"/>
      <c r="M74" s="7"/>
      <c r="N74" s="7"/>
      <c r="O74" s="6"/>
      <c r="P74" s="7"/>
      <c r="Q74" s="3"/>
      <c r="R74" s="6"/>
      <c r="S74" s="7"/>
      <c r="T74" s="3"/>
      <c r="U74" s="3"/>
      <c r="V74" s="3"/>
      <c r="W74" s="7"/>
      <c r="X74" s="7"/>
      <c r="Y74" s="6"/>
      <c r="Z74" s="7"/>
      <c r="AA74" s="3"/>
      <c r="AB74" s="3"/>
      <c r="AC74" s="3"/>
      <c r="AD74" s="7"/>
      <c r="AE74" s="7"/>
      <c r="AF74" s="3"/>
      <c r="AG74" s="3"/>
      <c r="AH74" s="7"/>
      <c r="AI74" s="7"/>
      <c r="AJ74" s="6"/>
      <c r="AK74" s="7"/>
      <c r="AL74" s="3"/>
      <c r="AM74" s="6"/>
      <c r="AN74" s="7"/>
      <c r="AO74" s="3"/>
      <c r="AP74" s="6"/>
      <c r="AQ74" s="7"/>
      <c r="AR74" s="3"/>
      <c r="AS74" s="6"/>
      <c r="AT74" s="7"/>
      <c r="AU74" s="3"/>
      <c r="AV74" s="6"/>
      <c r="AW74" s="7"/>
      <c r="AX74" s="3"/>
      <c r="AY74" s="6"/>
      <c r="AZ74" s="7"/>
      <c r="BA74" s="3"/>
      <c r="BB74" s="6"/>
      <c r="BC74" s="7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</row>
    <row r="75" spans="1:75" x14ac:dyDescent="0.2">
      <c r="A75" s="6"/>
      <c r="B75" s="6"/>
      <c r="C75" s="6"/>
      <c r="D75" s="6"/>
      <c r="E75" s="6"/>
      <c r="F75" s="7"/>
      <c r="G75" s="3"/>
      <c r="H75" s="6"/>
      <c r="I75" s="7"/>
      <c r="J75" s="3"/>
      <c r="K75" s="3"/>
      <c r="L75" s="3"/>
      <c r="M75" s="7"/>
      <c r="N75" s="7"/>
      <c r="O75" s="6"/>
      <c r="P75" s="7"/>
      <c r="Q75" s="3"/>
      <c r="R75" s="6"/>
      <c r="S75" s="7"/>
      <c r="T75" s="3"/>
      <c r="U75" s="3"/>
      <c r="V75" s="3"/>
      <c r="W75" s="7"/>
      <c r="X75" s="7"/>
      <c r="Y75" s="6"/>
      <c r="Z75" s="7"/>
      <c r="AA75" s="3"/>
      <c r="AB75" s="3"/>
      <c r="AC75" s="3"/>
      <c r="AD75" s="7"/>
      <c r="AE75" s="7"/>
      <c r="AF75" s="3"/>
      <c r="AG75" s="3"/>
      <c r="AH75" s="7"/>
      <c r="AI75" s="7"/>
      <c r="AJ75" s="6"/>
      <c r="AK75" s="7"/>
      <c r="AL75" s="3"/>
      <c r="AM75" s="6"/>
      <c r="AN75" s="7"/>
      <c r="AO75" s="3"/>
      <c r="AP75" s="6"/>
      <c r="AQ75" s="7"/>
      <c r="AR75" s="3"/>
      <c r="AS75" s="6"/>
      <c r="AT75" s="7"/>
      <c r="AU75" s="3"/>
      <c r="AV75" s="6"/>
      <c r="AW75" s="7"/>
      <c r="AX75" s="3"/>
      <c r="AY75" s="6"/>
      <c r="AZ75" s="7"/>
      <c r="BA75" s="3"/>
      <c r="BB75" s="6"/>
      <c r="BC75" s="7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</row>
    <row r="76" spans="1:75" x14ac:dyDescent="0.2">
      <c r="A76" s="6"/>
      <c r="B76" s="6"/>
      <c r="C76" s="6"/>
      <c r="D76" s="6"/>
      <c r="E76" s="6"/>
      <c r="F76" s="7"/>
      <c r="G76" s="3"/>
      <c r="H76" s="6"/>
      <c r="I76" s="7"/>
      <c r="J76" s="3"/>
      <c r="K76" s="3"/>
      <c r="L76" s="3"/>
      <c r="M76" s="7"/>
      <c r="N76" s="7"/>
      <c r="O76" s="6"/>
      <c r="P76" s="7"/>
      <c r="Q76" s="3"/>
      <c r="R76" s="6"/>
      <c r="S76" s="7"/>
      <c r="T76" s="3"/>
      <c r="U76" s="3"/>
      <c r="V76" s="3"/>
      <c r="W76" s="7"/>
      <c r="X76" s="7"/>
      <c r="Y76" s="6"/>
      <c r="Z76" s="7"/>
      <c r="AA76" s="3"/>
      <c r="AB76" s="3"/>
      <c r="AC76" s="3"/>
      <c r="AD76" s="7"/>
      <c r="AE76" s="7"/>
      <c r="AF76" s="3"/>
      <c r="AG76" s="3"/>
      <c r="AH76" s="7"/>
      <c r="AI76" s="7"/>
      <c r="AJ76" s="6"/>
      <c r="AK76" s="7"/>
      <c r="AL76" s="3"/>
      <c r="AM76" s="6"/>
      <c r="AN76" s="7"/>
      <c r="AO76" s="3"/>
      <c r="AP76" s="6"/>
      <c r="AQ76" s="7"/>
      <c r="AR76" s="3"/>
      <c r="AS76" s="6"/>
      <c r="AT76" s="7"/>
      <c r="AU76" s="3"/>
      <c r="AV76" s="6"/>
      <c r="AW76" s="7"/>
      <c r="AX76" s="3"/>
      <c r="AY76" s="6"/>
      <c r="AZ76" s="7"/>
      <c r="BA76" s="3"/>
      <c r="BB76" s="6"/>
      <c r="BC76" s="7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</row>
    <row r="77" spans="1:75" x14ac:dyDescent="0.2">
      <c r="A77" s="6"/>
      <c r="B77" s="6"/>
      <c r="C77" s="6"/>
      <c r="D77" s="6"/>
      <c r="E77" s="6"/>
      <c r="F77" s="7"/>
      <c r="G77" s="3"/>
      <c r="H77" s="6"/>
      <c r="I77" s="7"/>
      <c r="J77" s="3"/>
      <c r="K77" s="3"/>
      <c r="L77" s="3"/>
      <c r="M77" s="7"/>
      <c r="N77" s="7"/>
      <c r="O77" s="6"/>
      <c r="P77" s="7"/>
      <c r="Q77" s="3"/>
      <c r="R77" s="6"/>
      <c r="S77" s="7"/>
      <c r="T77" s="3"/>
      <c r="U77" s="3"/>
      <c r="V77" s="3"/>
      <c r="W77" s="7"/>
      <c r="X77" s="7"/>
      <c r="Y77" s="6"/>
      <c r="Z77" s="7"/>
      <c r="AA77" s="3"/>
      <c r="AB77" s="3"/>
      <c r="AC77" s="3"/>
      <c r="AD77" s="7"/>
      <c r="AE77" s="7"/>
      <c r="AF77" s="3"/>
      <c r="AG77" s="3"/>
      <c r="AH77" s="7"/>
      <c r="AI77" s="7"/>
      <c r="AJ77" s="6"/>
      <c r="AK77" s="7"/>
      <c r="AL77" s="3"/>
      <c r="AM77" s="6"/>
      <c r="AN77" s="7"/>
      <c r="AO77" s="3"/>
      <c r="AP77" s="6"/>
      <c r="AQ77" s="7"/>
      <c r="AR77" s="3"/>
      <c r="AS77" s="6"/>
      <c r="AT77" s="7"/>
      <c r="AU77" s="3"/>
      <c r="AV77" s="6"/>
      <c r="AW77" s="7"/>
      <c r="AX77" s="3"/>
      <c r="AY77" s="6"/>
      <c r="AZ77" s="7"/>
      <c r="BA77" s="3"/>
      <c r="BB77" s="6"/>
      <c r="BC77" s="7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</row>
    <row r="78" spans="1:75" x14ac:dyDescent="0.2">
      <c r="A78" s="6"/>
      <c r="B78" s="6"/>
      <c r="C78" s="6"/>
      <c r="D78" s="6"/>
      <c r="E78" s="6"/>
      <c r="F78" s="7"/>
      <c r="G78" s="3"/>
      <c r="H78" s="6"/>
      <c r="I78" s="7"/>
      <c r="J78" s="3"/>
      <c r="K78" s="3"/>
      <c r="L78" s="3"/>
      <c r="M78" s="7"/>
      <c r="N78" s="7"/>
      <c r="O78" s="6"/>
      <c r="P78" s="7"/>
      <c r="Q78" s="3"/>
      <c r="R78" s="6"/>
      <c r="S78" s="7"/>
      <c r="T78" s="3"/>
      <c r="U78" s="3"/>
      <c r="V78" s="3"/>
      <c r="W78" s="7"/>
      <c r="X78" s="7"/>
      <c r="Y78" s="6"/>
      <c r="Z78" s="7"/>
      <c r="AA78" s="3"/>
      <c r="AB78" s="3"/>
      <c r="AC78" s="3"/>
      <c r="AD78" s="7"/>
      <c r="AE78" s="7"/>
      <c r="AF78" s="3"/>
      <c r="AG78" s="3"/>
      <c r="AH78" s="7"/>
      <c r="AI78" s="7"/>
      <c r="AJ78" s="6"/>
      <c r="AK78" s="7"/>
      <c r="AL78" s="3"/>
      <c r="AM78" s="6"/>
      <c r="AN78" s="7"/>
      <c r="AO78" s="3"/>
      <c r="AP78" s="6"/>
      <c r="AQ78" s="7"/>
      <c r="AR78" s="3"/>
      <c r="AS78" s="6"/>
      <c r="AT78" s="7"/>
      <c r="AU78" s="3"/>
      <c r="AV78" s="6"/>
      <c r="AW78" s="7"/>
      <c r="AX78" s="3"/>
      <c r="AY78" s="6"/>
      <c r="AZ78" s="7"/>
      <c r="BA78" s="3"/>
      <c r="BB78" s="6"/>
      <c r="BC78" s="7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</row>
    <row r="79" spans="1:75" x14ac:dyDescent="0.2">
      <c r="A79" s="6"/>
      <c r="B79" s="6"/>
      <c r="C79" s="6"/>
      <c r="D79" s="6"/>
      <c r="E79" s="6"/>
      <c r="F79" s="7"/>
      <c r="G79" s="3"/>
      <c r="H79" s="6"/>
      <c r="I79" s="7"/>
      <c r="J79" s="3"/>
      <c r="K79" s="3"/>
      <c r="L79" s="3"/>
      <c r="M79" s="7"/>
      <c r="N79" s="7"/>
      <c r="O79" s="6"/>
      <c r="P79" s="7"/>
      <c r="Q79" s="3"/>
      <c r="R79" s="6"/>
      <c r="S79" s="7"/>
      <c r="T79" s="3"/>
      <c r="U79" s="3"/>
      <c r="V79" s="3"/>
      <c r="W79" s="7"/>
      <c r="X79" s="7"/>
      <c r="Y79" s="6"/>
      <c r="Z79" s="7"/>
      <c r="AA79" s="3"/>
      <c r="AB79" s="3"/>
      <c r="AC79" s="3"/>
      <c r="AD79" s="7"/>
      <c r="AE79" s="7"/>
      <c r="AF79" s="3"/>
      <c r="AG79" s="3"/>
      <c r="AH79" s="7"/>
      <c r="AI79" s="7"/>
      <c r="AJ79" s="6"/>
      <c r="AK79" s="7"/>
      <c r="AL79" s="3"/>
      <c r="AM79" s="6"/>
      <c r="AN79" s="7"/>
      <c r="AO79" s="3"/>
      <c r="AP79" s="6"/>
      <c r="AQ79" s="7"/>
      <c r="AR79" s="3"/>
      <c r="AS79" s="6"/>
      <c r="AT79" s="7"/>
      <c r="AU79" s="3"/>
      <c r="AV79" s="6"/>
      <c r="AW79" s="7"/>
      <c r="AX79" s="3"/>
      <c r="AY79" s="6"/>
      <c r="AZ79" s="7"/>
      <c r="BA79" s="3"/>
      <c r="BB79" s="6"/>
      <c r="BC79" s="7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</row>
    <row r="80" spans="1:75" x14ac:dyDescent="0.2">
      <c r="A80" s="6"/>
      <c r="B80" s="6"/>
      <c r="C80" s="6"/>
      <c r="D80" s="6"/>
      <c r="E80" s="6"/>
      <c r="F80" s="7"/>
      <c r="G80" s="3"/>
      <c r="H80" s="6"/>
      <c r="I80" s="7"/>
      <c r="J80" s="3"/>
      <c r="K80" s="3"/>
      <c r="L80" s="3"/>
      <c r="M80" s="7"/>
      <c r="N80" s="7"/>
      <c r="O80" s="6"/>
      <c r="P80" s="7"/>
      <c r="Q80" s="3"/>
      <c r="R80" s="6"/>
      <c r="S80" s="7"/>
      <c r="T80" s="3"/>
      <c r="U80" s="3"/>
      <c r="V80" s="3"/>
      <c r="W80" s="7"/>
      <c r="X80" s="7"/>
      <c r="Y80" s="6"/>
      <c r="Z80" s="7"/>
      <c r="AA80" s="3"/>
      <c r="AB80" s="3"/>
      <c r="AC80" s="3"/>
      <c r="AD80" s="7"/>
      <c r="AE80" s="7"/>
      <c r="AF80" s="3"/>
      <c r="AG80" s="3"/>
      <c r="AH80" s="7"/>
      <c r="AI80" s="7"/>
      <c r="AJ80" s="6"/>
      <c r="AK80" s="7"/>
      <c r="AL80" s="3"/>
      <c r="AM80" s="6"/>
      <c r="AN80" s="7"/>
      <c r="AO80" s="3"/>
      <c r="AP80" s="6"/>
      <c r="AQ80" s="7"/>
      <c r="AR80" s="3"/>
      <c r="AS80" s="6"/>
      <c r="AT80" s="7"/>
      <c r="AU80" s="3"/>
      <c r="AV80" s="6"/>
      <c r="AW80" s="7"/>
      <c r="AX80" s="3"/>
      <c r="AY80" s="6"/>
      <c r="AZ80" s="7"/>
      <c r="BA80" s="3"/>
      <c r="BB80" s="6"/>
      <c r="BC80" s="7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</row>
    <row r="81" spans="1:75" x14ac:dyDescent="0.2">
      <c r="A81" s="6"/>
      <c r="B81" s="6"/>
      <c r="C81" s="6"/>
      <c r="D81" s="6"/>
      <c r="E81" s="6"/>
      <c r="F81" s="7"/>
      <c r="G81" s="3"/>
      <c r="H81" s="6"/>
      <c r="I81" s="7"/>
      <c r="J81" s="3"/>
      <c r="K81" s="3"/>
      <c r="L81" s="3"/>
      <c r="M81" s="7"/>
      <c r="N81" s="7"/>
      <c r="O81" s="6"/>
      <c r="P81" s="7"/>
      <c r="Q81" s="3"/>
      <c r="R81" s="6"/>
      <c r="S81" s="7"/>
      <c r="T81" s="3"/>
      <c r="U81" s="3"/>
      <c r="V81" s="3"/>
      <c r="W81" s="7"/>
      <c r="X81" s="7"/>
      <c r="Y81" s="6"/>
      <c r="Z81" s="7"/>
      <c r="AA81" s="3"/>
      <c r="AB81" s="3"/>
      <c r="AC81" s="3"/>
      <c r="AD81" s="7"/>
      <c r="AE81" s="7"/>
      <c r="AF81" s="3"/>
      <c r="AG81" s="3"/>
      <c r="AH81" s="7"/>
      <c r="AI81" s="7"/>
      <c r="AJ81" s="6"/>
      <c r="AK81" s="7"/>
      <c r="AL81" s="3"/>
      <c r="AM81" s="6"/>
      <c r="AN81" s="7"/>
      <c r="AO81" s="3"/>
      <c r="AP81" s="6"/>
      <c r="AQ81" s="7"/>
      <c r="AR81" s="3"/>
      <c r="AS81" s="6"/>
      <c r="AT81" s="7"/>
      <c r="AU81" s="3"/>
      <c r="AV81" s="6"/>
      <c r="AW81" s="7"/>
      <c r="AX81" s="3"/>
      <c r="AY81" s="6"/>
      <c r="AZ81" s="7"/>
      <c r="BA81" s="3"/>
      <c r="BB81" s="6"/>
      <c r="BC81" s="7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</row>
    <row r="82" spans="1:75" x14ac:dyDescent="0.2">
      <c r="A82" s="6"/>
      <c r="B82" s="6"/>
      <c r="C82" s="6"/>
      <c r="D82" s="6"/>
      <c r="E82" s="6"/>
      <c r="F82" s="7"/>
      <c r="G82" s="3"/>
      <c r="H82" s="6"/>
      <c r="I82" s="7"/>
      <c r="J82" s="3"/>
      <c r="K82" s="3"/>
      <c r="L82" s="3"/>
      <c r="M82" s="7"/>
      <c r="N82" s="7"/>
      <c r="O82" s="6"/>
      <c r="P82" s="7"/>
      <c r="Q82" s="3"/>
      <c r="R82" s="6"/>
      <c r="S82" s="7"/>
      <c r="T82" s="3"/>
      <c r="U82" s="3"/>
      <c r="V82" s="3"/>
      <c r="W82" s="7"/>
      <c r="X82" s="7"/>
      <c r="Y82" s="6"/>
      <c r="Z82" s="7"/>
      <c r="AA82" s="3"/>
      <c r="AB82" s="3"/>
      <c r="AC82" s="3"/>
      <c r="AD82" s="7"/>
      <c r="AE82" s="7"/>
      <c r="AF82" s="3"/>
      <c r="AG82" s="3"/>
      <c r="AH82" s="7"/>
      <c r="AI82" s="7"/>
      <c r="AJ82" s="6"/>
      <c r="AK82" s="7"/>
      <c r="AL82" s="3"/>
      <c r="AM82" s="6"/>
      <c r="AN82" s="7"/>
      <c r="AO82" s="3"/>
      <c r="AP82" s="6"/>
      <c r="AQ82" s="7"/>
      <c r="AR82" s="3"/>
      <c r="AS82" s="6"/>
      <c r="AT82" s="7"/>
      <c r="AU82" s="3"/>
      <c r="AV82" s="6"/>
      <c r="AW82" s="7"/>
      <c r="AX82" s="3"/>
      <c r="AY82" s="6"/>
      <c r="AZ82" s="7"/>
      <c r="BA82" s="3"/>
      <c r="BB82" s="6"/>
      <c r="BC82" s="7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</row>
    <row r="83" spans="1:75" x14ac:dyDescent="0.2">
      <c r="A83" s="6"/>
      <c r="B83" s="6"/>
      <c r="C83" s="6"/>
      <c r="D83" s="6"/>
      <c r="E83" s="6"/>
      <c r="F83" s="7"/>
      <c r="G83" s="3"/>
      <c r="H83" s="6"/>
      <c r="I83" s="7"/>
      <c r="J83" s="3"/>
      <c r="K83" s="3"/>
      <c r="L83" s="3"/>
      <c r="M83" s="7"/>
      <c r="N83" s="7"/>
      <c r="O83" s="6"/>
      <c r="P83" s="7"/>
      <c r="Q83" s="3"/>
      <c r="R83" s="6"/>
      <c r="S83" s="7"/>
      <c r="T83" s="3"/>
      <c r="U83" s="3"/>
      <c r="V83" s="3"/>
      <c r="W83" s="7"/>
      <c r="X83" s="7"/>
      <c r="Y83" s="6"/>
      <c r="Z83" s="7"/>
      <c r="AA83" s="3"/>
      <c r="AB83" s="3"/>
      <c r="AC83" s="3"/>
      <c r="AD83" s="7"/>
      <c r="AE83" s="7"/>
      <c r="AF83" s="3"/>
      <c r="AG83" s="3"/>
      <c r="AH83" s="7"/>
      <c r="AI83" s="7"/>
      <c r="AJ83" s="6"/>
      <c r="AK83" s="7"/>
      <c r="AL83" s="3"/>
      <c r="AM83" s="6"/>
      <c r="AN83" s="7"/>
      <c r="AO83" s="3"/>
      <c r="AP83" s="6"/>
      <c r="AQ83" s="7"/>
      <c r="AR83" s="3"/>
      <c r="AS83" s="6"/>
      <c r="AT83" s="7"/>
      <c r="AU83" s="3"/>
      <c r="AV83" s="6"/>
      <c r="AW83" s="7"/>
      <c r="AX83" s="3"/>
      <c r="AY83" s="6"/>
      <c r="AZ83" s="7"/>
      <c r="BA83" s="3"/>
      <c r="BB83" s="6"/>
      <c r="BC83" s="7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</row>
    <row r="84" spans="1:75" x14ac:dyDescent="0.2">
      <c r="A84" s="6"/>
      <c r="B84" s="6"/>
      <c r="C84" s="6"/>
      <c r="D84" s="6"/>
      <c r="E84" s="6"/>
      <c r="F84" s="7"/>
      <c r="G84" s="3"/>
      <c r="H84" s="6"/>
      <c r="I84" s="7"/>
      <c r="J84" s="3"/>
      <c r="K84" s="3"/>
      <c r="L84" s="3"/>
      <c r="M84" s="7"/>
      <c r="N84" s="7"/>
      <c r="O84" s="6"/>
      <c r="P84" s="7"/>
      <c r="Q84" s="3"/>
      <c r="R84" s="6"/>
      <c r="S84" s="7"/>
      <c r="T84" s="3"/>
      <c r="U84" s="3"/>
      <c r="V84" s="3"/>
      <c r="W84" s="7"/>
      <c r="X84" s="7"/>
      <c r="Y84" s="6"/>
      <c r="Z84" s="7"/>
      <c r="AA84" s="3"/>
      <c r="AB84" s="3"/>
      <c r="AC84" s="3"/>
      <c r="AD84" s="7"/>
      <c r="AE84" s="7"/>
      <c r="AF84" s="3"/>
      <c r="AG84" s="3"/>
      <c r="AH84" s="7"/>
      <c r="AI84" s="7"/>
      <c r="AJ84" s="6"/>
      <c r="AK84" s="7"/>
      <c r="AL84" s="3"/>
      <c r="AM84" s="6"/>
      <c r="AN84" s="7"/>
      <c r="AO84" s="3"/>
      <c r="AP84" s="6"/>
      <c r="AQ84" s="7"/>
      <c r="AR84" s="3"/>
      <c r="AS84" s="6"/>
      <c r="AT84" s="7"/>
      <c r="AU84" s="3"/>
      <c r="AV84" s="6"/>
      <c r="AW84" s="7"/>
      <c r="AX84" s="3"/>
      <c r="AY84" s="6"/>
      <c r="AZ84" s="7"/>
      <c r="BA84" s="3"/>
      <c r="BB84" s="6"/>
      <c r="BC84" s="7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</row>
    <row r="85" spans="1:75" x14ac:dyDescent="0.2">
      <c r="A85" s="6"/>
      <c r="B85" s="6"/>
      <c r="C85" s="6"/>
      <c r="D85" s="6"/>
      <c r="E85" s="6"/>
      <c r="F85" s="7"/>
      <c r="G85" s="3"/>
      <c r="H85" s="6"/>
      <c r="I85" s="7"/>
      <c r="J85" s="3"/>
      <c r="K85" s="3"/>
      <c r="L85" s="3"/>
      <c r="M85" s="7"/>
      <c r="N85" s="7"/>
      <c r="O85" s="6"/>
      <c r="P85" s="7"/>
      <c r="Q85" s="3"/>
      <c r="R85" s="6"/>
      <c r="S85" s="7"/>
      <c r="T85" s="3"/>
      <c r="U85" s="3"/>
      <c r="V85" s="3"/>
      <c r="W85" s="7"/>
      <c r="X85" s="7"/>
      <c r="Y85" s="6"/>
      <c r="Z85" s="7"/>
      <c r="AA85" s="3"/>
      <c r="AB85" s="3"/>
      <c r="AC85" s="3"/>
      <c r="AD85" s="7"/>
      <c r="AE85" s="7"/>
      <c r="AF85" s="3"/>
      <c r="AG85" s="3"/>
      <c r="AH85" s="7"/>
      <c r="AI85" s="7"/>
      <c r="AJ85" s="6"/>
      <c r="AK85" s="7"/>
      <c r="AL85" s="3"/>
      <c r="AM85" s="6"/>
      <c r="AN85" s="7"/>
      <c r="AO85" s="3"/>
      <c r="AP85" s="6"/>
      <c r="AQ85" s="7"/>
      <c r="AR85" s="3"/>
      <c r="AS85" s="6"/>
      <c r="AT85" s="7"/>
      <c r="AU85" s="3"/>
      <c r="AV85" s="6"/>
      <c r="AW85" s="7"/>
      <c r="AX85" s="3"/>
      <c r="AY85" s="6"/>
      <c r="AZ85" s="7"/>
      <c r="BA85" s="3"/>
      <c r="BB85" s="6"/>
      <c r="BC85" s="7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</row>
    <row r="86" spans="1:75" x14ac:dyDescent="0.2">
      <c r="A86" s="6"/>
      <c r="B86" s="6"/>
      <c r="C86" s="6"/>
      <c r="D86" s="6"/>
      <c r="E86" s="6"/>
      <c r="F86" s="7"/>
      <c r="G86" s="3"/>
      <c r="H86" s="6"/>
      <c r="I86" s="7"/>
      <c r="J86" s="3"/>
      <c r="K86" s="3"/>
      <c r="L86" s="3"/>
      <c r="M86" s="7"/>
      <c r="N86" s="7"/>
      <c r="O86" s="6"/>
      <c r="P86" s="7"/>
      <c r="Q86" s="3"/>
      <c r="R86" s="6"/>
      <c r="S86" s="7"/>
      <c r="T86" s="3"/>
      <c r="U86" s="3"/>
      <c r="V86" s="3"/>
      <c r="W86" s="7"/>
      <c r="X86" s="7"/>
      <c r="Y86" s="6"/>
      <c r="Z86" s="7"/>
      <c r="AA86" s="3"/>
      <c r="AB86" s="3"/>
      <c r="AC86" s="3"/>
      <c r="AD86" s="7"/>
      <c r="AE86" s="7"/>
      <c r="AF86" s="3"/>
      <c r="AG86" s="3"/>
      <c r="AH86" s="7"/>
      <c r="AI86" s="7"/>
      <c r="AJ86" s="6"/>
      <c r="AK86" s="7"/>
      <c r="AL86" s="3"/>
      <c r="AM86" s="6"/>
      <c r="AN86" s="7"/>
      <c r="AO86" s="3"/>
      <c r="AP86" s="6"/>
      <c r="AQ86" s="7"/>
      <c r="AR86" s="3"/>
      <c r="AS86" s="6"/>
      <c r="AT86" s="7"/>
      <c r="AU86" s="3"/>
      <c r="AV86" s="6"/>
      <c r="AW86" s="7"/>
      <c r="AX86" s="3"/>
      <c r="AY86" s="6"/>
      <c r="AZ86" s="7"/>
      <c r="BA86" s="3"/>
      <c r="BB86" s="6"/>
      <c r="BC86" s="7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</row>
    <row r="87" spans="1:75" x14ac:dyDescent="0.2">
      <c r="A87" s="6"/>
      <c r="B87" s="6"/>
      <c r="C87" s="6"/>
      <c r="D87" s="6"/>
      <c r="E87" s="6"/>
      <c r="F87" s="7"/>
      <c r="G87" s="3"/>
      <c r="H87" s="6"/>
      <c r="I87" s="7"/>
      <c r="J87" s="3"/>
      <c r="K87" s="3"/>
      <c r="L87" s="3"/>
      <c r="M87" s="7"/>
      <c r="N87" s="7"/>
      <c r="O87" s="6"/>
      <c r="P87" s="7"/>
      <c r="Q87" s="3"/>
      <c r="R87" s="6"/>
      <c r="S87" s="7"/>
      <c r="T87" s="3"/>
      <c r="U87" s="3"/>
      <c r="V87" s="3"/>
      <c r="W87" s="7"/>
      <c r="X87" s="7"/>
      <c r="Y87" s="6"/>
      <c r="Z87" s="7"/>
      <c r="AA87" s="3"/>
      <c r="AB87" s="3"/>
      <c r="AC87" s="3"/>
      <c r="AD87" s="7"/>
      <c r="AE87" s="7"/>
      <c r="AF87" s="3"/>
      <c r="AG87" s="3"/>
      <c r="AH87" s="7"/>
      <c r="AI87" s="7"/>
      <c r="AJ87" s="6"/>
      <c r="AK87" s="7"/>
      <c r="AL87" s="3"/>
      <c r="AM87" s="6"/>
      <c r="AN87" s="7"/>
      <c r="AO87" s="3"/>
      <c r="AP87" s="6"/>
      <c r="AQ87" s="7"/>
      <c r="AR87" s="3"/>
      <c r="AS87" s="6"/>
      <c r="AT87" s="7"/>
      <c r="AU87" s="3"/>
      <c r="AV87" s="6"/>
      <c r="AW87" s="7"/>
      <c r="AX87" s="3"/>
      <c r="AY87" s="6"/>
      <c r="AZ87" s="7"/>
      <c r="BA87" s="3"/>
      <c r="BB87" s="6"/>
      <c r="BC87" s="7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</row>
    <row r="88" spans="1:75" x14ac:dyDescent="0.2">
      <c r="A88" s="6"/>
      <c r="B88" s="6"/>
      <c r="C88" s="6"/>
      <c r="D88" s="6"/>
      <c r="E88" s="6"/>
      <c r="F88" s="7"/>
      <c r="G88" s="3"/>
      <c r="H88" s="6"/>
      <c r="I88" s="7"/>
      <c r="J88" s="3"/>
      <c r="K88" s="3"/>
      <c r="L88" s="3"/>
      <c r="M88" s="7"/>
      <c r="N88" s="7"/>
      <c r="O88" s="6"/>
      <c r="P88" s="7"/>
      <c r="Q88" s="3"/>
      <c r="R88" s="6"/>
      <c r="S88" s="7"/>
      <c r="T88" s="3"/>
      <c r="U88" s="3"/>
      <c r="V88" s="3"/>
      <c r="W88" s="7"/>
      <c r="X88" s="7"/>
      <c r="Y88" s="6"/>
      <c r="Z88" s="7"/>
      <c r="AA88" s="3"/>
      <c r="AB88" s="3"/>
      <c r="AC88" s="3"/>
      <c r="AD88" s="7"/>
      <c r="AE88" s="7"/>
      <c r="AF88" s="3"/>
      <c r="AG88" s="3"/>
      <c r="AH88" s="7"/>
      <c r="AI88" s="7"/>
      <c r="AJ88" s="6"/>
      <c r="AK88" s="7"/>
      <c r="AL88" s="3"/>
      <c r="AM88" s="6"/>
      <c r="AN88" s="7"/>
      <c r="AO88" s="3"/>
      <c r="AP88" s="6"/>
      <c r="AQ88" s="7"/>
      <c r="AR88" s="3"/>
      <c r="AS88" s="6"/>
      <c r="AT88" s="7"/>
      <c r="AU88" s="3"/>
      <c r="AV88" s="6"/>
      <c r="AW88" s="7"/>
      <c r="AX88" s="3"/>
      <c r="AY88" s="6"/>
      <c r="AZ88" s="7"/>
      <c r="BA88" s="3"/>
      <c r="BB88" s="6"/>
      <c r="BC88" s="7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</row>
    <row r="89" spans="1:75" x14ac:dyDescent="0.2">
      <c r="A89" s="6"/>
      <c r="B89" s="6"/>
      <c r="C89" s="6"/>
      <c r="D89" s="6"/>
      <c r="E89" s="6"/>
      <c r="F89" s="7"/>
      <c r="G89" s="3"/>
      <c r="H89" s="6"/>
      <c r="I89" s="7"/>
      <c r="J89" s="3"/>
      <c r="K89" s="3"/>
      <c r="L89" s="3"/>
      <c r="M89" s="7"/>
      <c r="N89" s="7"/>
      <c r="O89" s="6"/>
      <c r="P89" s="7"/>
      <c r="Q89" s="3"/>
      <c r="R89" s="6"/>
      <c r="S89" s="7"/>
      <c r="T89" s="3"/>
      <c r="U89" s="3"/>
      <c r="V89" s="3"/>
      <c r="W89" s="7"/>
      <c r="X89" s="7"/>
      <c r="Y89" s="6"/>
      <c r="Z89" s="7"/>
      <c r="AA89" s="3"/>
      <c r="AB89" s="3"/>
      <c r="AC89" s="3"/>
      <c r="AD89" s="7"/>
      <c r="AE89" s="7"/>
      <c r="AF89" s="3"/>
      <c r="AG89" s="3"/>
      <c r="AH89" s="7"/>
      <c r="AI89" s="7"/>
      <c r="AJ89" s="6"/>
      <c r="AK89" s="7"/>
      <c r="AL89" s="3"/>
      <c r="AM89" s="6"/>
      <c r="AN89" s="7"/>
      <c r="AO89" s="3"/>
      <c r="AP89" s="6"/>
      <c r="AQ89" s="7"/>
      <c r="AR89" s="3"/>
      <c r="AS89" s="6"/>
      <c r="AT89" s="7"/>
      <c r="AU89" s="3"/>
      <c r="AV89" s="6"/>
      <c r="AW89" s="7"/>
      <c r="AX89" s="3"/>
      <c r="AY89" s="6"/>
      <c r="AZ89" s="7"/>
      <c r="BA89" s="3"/>
      <c r="BB89" s="6"/>
      <c r="BC89" s="7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</row>
    <row r="90" spans="1:75" x14ac:dyDescent="0.2">
      <c r="A90" s="6"/>
      <c r="B90" s="6"/>
      <c r="C90" s="6"/>
      <c r="D90" s="6"/>
      <c r="E90" s="6"/>
      <c r="F90" s="7"/>
      <c r="G90" s="3"/>
      <c r="H90" s="6"/>
      <c r="I90" s="7"/>
      <c r="J90" s="3"/>
      <c r="K90" s="3"/>
      <c r="L90" s="3"/>
      <c r="M90" s="7"/>
      <c r="N90" s="7"/>
      <c r="O90" s="6"/>
      <c r="P90" s="7"/>
      <c r="Q90" s="3"/>
      <c r="R90" s="6"/>
      <c r="S90" s="7"/>
      <c r="T90" s="3"/>
      <c r="U90" s="3"/>
      <c r="V90" s="3"/>
      <c r="W90" s="7"/>
      <c r="X90" s="7"/>
      <c r="Y90" s="6"/>
      <c r="Z90" s="7"/>
      <c r="AA90" s="3"/>
      <c r="AB90" s="3"/>
      <c r="AC90" s="3"/>
      <c r="AD90" s="7"/>
      <c r="AE90" s="7"/>
      <c r="AF90" s="3"/>
      <c r="AG90" s="3"/>
      <c r="AH90" s="7"/>
      <c r="AI90" s="7"/>
      <c r="AJ90" s="6"/>
      <c r="AK90" s="7"/>
      <c r="AL90" s="3"/>
      <c r="AM90" s="6"/>
      <c r="AN90" s="7"/>
      <c r="AO90" s="3"/>
      <c r="AP90" s="6"/>
      <c r="AQ90" s="7"/>
      <c r="AR90" s="3"/>
      <c r="AS90" s="6"/>
      <c r="AT90" s="7"/>
      <c r="AU90" s="3"/>
      <c r="AV90" s="6"/>
      <c r="AW90" s="7"/>
      <c r="AX90" s="3"/>
      <c r="AY90" s="6"/>
      <c r="AZ90" s="7"/>
      <c r="BA90" s="3"/>
      <c r="BB90" s="6"/>
      <c r="BC90" s="7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</row>
    <row r="91" spans="1:75" x14ac:dyDescent="0.2">
      <c r="A91" s="6"/>
      <c r="B91" s="6"/>
      <c r="C91" s="6"/>
      <c r="D91" s="6"/>
      <c r="E91" s="6"/>
      <c r="F91" s="7"/>
      <c r="G91" s="3"/>
      <c r="H91" s="6"/>
      <c r="I91" s="7"/>
      <c r="J91" s="3"/>
      <c r="K91" s="3"/>
      <c r="L91" s="3"/>
      <c r="M91" s="7"/>
      <c r="N91" s="7"/>
      <c r="O91" s="6"/>
      <c r="P91" s="7"/>
      <c r="Q91" s="3"/>
      <c r="R91" s="6"/>
      <c r="S91" s="7"/>
      <c r="T91" s="3"/>
      <c r="U91" s="3"/>
      <c r="V91" s="3"/>
      <c r="W91" s="7"/>
      <c r="X91" s="7"/>
      <c r="Y91" s="6"/>
      <c r="Z91" s="7"/>
      <c r="AA91" s="3"/>
      <c r="AB91" s="3"/>
      <c r="AC91" s="3"/>
      <c r="AD91" s="7"/>
      <c r="AE91" s="7"/>
      <c r="AF91" s="3"/>
      <c r="AG91" s="3"/>
      <c r="AH91" s="7"/>
      <c r="AI91" s="7"/>
      <c r="AJ91" s="6"/>
      <c r="AK91" s="7"/>
      <c r="AL91" s="3"/>
      <c r="AM91" s="6"/>
      <c r="AN91" s="7"/>
      <c r="AO91" s="3"/>
      <c r="AP91" s="6"/>
      <c r="AQ91" s="7"/>
      <c r="AR91" s="3"/>
      <c r="AS91" s="6"/>
      <c r="AT91" s="7"/>
      <c r="AU91" s="3"/>
      <c r="AV91" s="6"/>
      <c r="AW91" s="7"/>
      <c r="AX91" s="3"/>
      <c r="AY91" s="6"/>
      <c r="AZ91" s="7"/>
      <c r="BA91" s="3"/>
      <c r="BB91" s="6"/>
      <c r="BC91" s="7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</row>
    <row r="92" spans="1:75" x14ac:dyDescent="0.2">
      <c r="A92" s="6"/>
      <c r="B92" s="6"/>
      <c r="C92" s="6"/>
      <c r="D92" s="6"/>
      <c r="E92" s="6"/>
      <c r="F92" s="7"/>
      <c r="G92" s="3"/>
      <c r="H92" s="6"/>
      <c r="I92" s="7"/>
      <c r="J92" s="3"/>
      <c r="K92" s="3"/>
      <c r="L92" s="3"/>
      <c r="M92" s="7"/>
      <c r="N92" s="7"/>
      <c r="O92" s="6"/>
      <c r="P92" s="7"/>
      <c r="Q92" s="3"/>
      <c r="R92" s="6"/>
      <c r="S92" s="7"/>
      <c r="T92" s="3"/>
      <c r="U92" s="3"/>
      <c r="V92" s="3"/>
      <c r="W92" s="7"/>
      <c r="X92" s="7"/>
      <c r="Y92" s="6"/>
      <c r="Z92" s="7"/>
      <c r="AA92" s="3"/>
      <c r="AB92" s="3"/>
      <c r="AC92" s="3"/>
      <c r="AD92" s="7"/>
      <c r="AE92" s="7"/>
      <c r="AF92" s="3"/>
      <c r="AG92" s="3"/>
      <c r="AH92" s="7"/>
      <c r="AI92" s="7"/>
      <c r="AJ92" s="6"/>
      <c r="AK92" s="7"/>
      <c r="AL92" s="3"/>
      <c r="AM92" s="6"/>
      <c r="AN92" s="7"/>
      <c r="AO92" s="3"/>
      <c r="AP92" s="6"/>
      <c r="AQ92" s="7"/>
      <c r="AR92" s="3"/>
      <c r="AS92" s="6"/>
      <c r="AT92" s="7"/>
      <c r="AU92" s="3"/>
      <c r="AV92" s="6"/>
      <c r="AW92" s="7"/>
      <c r="AX92" s="3"/>
      <c r="AY92" s="6"/>
      <c r="AZ92" s="7"/>
      <c r="BA92" s="3"/>
      <c r="BB92" s="6"/>
      <c r="BC92" s="7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</row>
    <row r="93" spans="1:75" x14ac:dyDescent="0.2">
      <c r="A93" s="6"/>
      <c r="B93" s="6"/>
      <c r="C93" s="6"/>
      <c r="D93" s="6"/>
      <c r="E93" s="6"/>
      <c r="F93" s="7"/>
      <c r="G93" s="3"/>
      <c r="H93" s="6"/>
      <c r="I93" s="7"/>
      <c r="J93" s="3"/>
      <c r="K93" s="3"/>
      <c r="L93" s="3"/>
      <c r="M93" s="7"/>
      <c r="N93" s="7"/>
      <c r="O93" s="6"/>
      <c r="P93" s="7"/>
      <c r="Q93" s="3"/>
      <c r="R93" s="6"/>
      <c r="S93" s="7"/>
      <c r="T93" s="3"/>
      <c r="U93" s="3"/>
      <c r="V93" s="3"/>
      <c r="W93" s="7"/>
      <c r="X93" s="7"/>
      <c r="Y93" s="6"/>
      <c r="Z93" s="7"/>
      <c r="AA93" s="3"/>
      <c r="AB93" s="3"/>
      <c r="AC93" s="3"/>
      <c r="AD93" s="7"/>
      <c r="AE93" s="7"/>
      <c r="AF93" s="3"/>
      <c r="AG93" s="3"/>
      <c r="AH93" s="7"/>
      <c r="AI93" s="7"/>
      <c r="AJ93" s="6"/>
      <c r="AK93" s="7"/>
      <c r="AL93" s="3"/>
      <c r="AM93" s="6"/>
      <c r="AN93" s="7"/>
      <c r="AO93" s="3"/>
      <c r="AP93" s="6"/>
      <c r="AQ93" s="7"/>
      <c r="AR93" s="3"/>
      <c r="AS93" s="6"/>
      <c r="AT93" s="7"/>
      <c r="AU93" s="3"/>
      <c r="AV93" s="6"/>
      <c r="AW93" s="7"/>
      <c r="AX93" s="3"/>
      <c r="AY93" s="6"/>
      <c r="AZ93" s="7"/>
      <c r="BA93" s="3"/>
      <c r="BB93" s="6"/>
      <c r="BC93" s="7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</row>
    <row r="94" spans="1:75" x14ac:dyDescent="0.2">
      <c r="A94" s="6"/>
      <c r="B94" s="6"/>
      <c r="C94" s="6"/>
      <c r="D94" s="6"/>
      <c r="E94" s="6"/>
      <c r="F94" s="7"/>
      <c r="G94" s="3"/>
      <c r="H94" s="6"/>
      <c r="I94" s="7"/>
      <c r="J94" s="3"/>
      <c r="K94" s="3"/>
      <c r="L94" s="3"/>
      <c r="M94" s="7"/>
      <c r="N94" s="7"/>
      <c r="O94" s="6"/>
      <c r="P94" s="7"/>
      <c r="Q94" s="3"/>
      <c r="R94" s="6"/>
      <c r="S94" s="7"/>
      <c r="T94" s="3"/>
      <c r="U94" s="3"/>
      <c r="V94" s="3"/>
      <c r="W94" s="7"/>
      <c r="X94" s="7"/>
      <c r="Y94" s="6"/>
      <c r="Z94" s="7"/>
      <c r="AA94" s="3"/>
      <c r="AB94" s="3"/>
      <c r="AC94" s="3"/>
      <c r="AD94" s="7"/>
      <c r="AE94" s="7"/>
      <c r="AF94" s="3"/>
      <c r="AG94" s="3"/>
      <c r="AH94" s="7"/>
      <c r="AI94" s="7"/>
      <c r="AJ94" s="6"/>
      <c r="AK94" s="7"/>
      <c r="AL94" s="3"/>
      <c r="AM94" s="6"/>
      <c r="AN94" s="7"/>
      <c r="AO94" s="3"/>
      <c r="AP94" s="6"/>
      <c r="AQ94" s="7"/>
      <c r="AR94" s="3"/>
      <c r="AS94" s="6"/>
      <c r="AT94" s="7"/>
      <c r="AU94" s="3"/>
      <c r="AV94" s="6"/>
      <c r="AW94" s="7"/>
      <c r="AX94" s="3"/>
      <c r="AY94" s="6"/>
      <c r="AZ94" s="7"/>
      <c r="BA94" s="3"/>
      <c r="BB94" s="6"/>
      <c r="BC94" s="7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</row>
    <row r="95" spans="1:75" x14ac:dyDescent="0.2">
      <c r="A95" s="6"/>
      <c r="B95" s="6"/>
      <c r="C95" s="6"/>
      <c r="D95" s="6"/>
      <c r="E95" s="6"/>
      <c r="F95" s="7"/>
      <c r="G95" s="3"/>
      <c r="H95" s="6"/>
      <c r="I95" s="7"/>
      <c r="J95" s="3"/>
      <c r="K95" s="3"/>
      <c r="L95" s="3"/>
      <c r="M95" s="7"/>
      <c r="N95" s="7"/>
      <c r="O95" s="6"/>
      <c r="P95" s="7"/>
      <c r="Q95" s="3"/>
      <c r="R95" s="6"/>
      <c r="S95" s="7"/>
      <c r="T95" s="3"/>
      <c r="U95" s="3"/>
      <c r="V95" s="3"/>
      <c r="W95" s="7"/>
      <c r="X95" s="7"/>
      <c r="Y95" s="6"/>
      <c r="Z95" s="7"/>
      <c r="AA95" s="3"/>
      <c r="AB95" s="3"/>
      <c r="AC95" s="3"/>
      <c r="AD95" s="7"/>
      <c r="AE95" s="7"/>
      <c r="AF95" s="3"/>
      <c r="AG95" s="3"/>
      <c r="AH95" s="7"/>
      <c r="AI95" s="7"/>
      <c r="AJ95" s="6"/>
      <c r="AK95" s="7"/>
      <c r="AL95" s="3"/>
      <c r="AM95" s="6"/>
      <c r="AN95" s="7"/>
      <c r="AO95" s="3"/>
      <c r="AP95" s="6"/>
      <c r="AQ95" s="7"/>
      <c r="AR95" s="3"/>
      <c r="AS95" s="6"/>
      <c r="AT95" s="7"/>
      <c r="AU95" s="3"/>
      <c r="AV95" s="6"/>
      <c r="AW95" s="7"/>
      <c r="AX95" s="3"/>
      <c r="AY95" s="6"/>
      <c r="AZ95" s="7"/>
      <c r="BA95" s="3"/>
      <c r="BB95" s="6"/>
      <c r="BC95" s="7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</row>
    <row r="96" spans="1:75" x14ac:dyDescent="0.2">
      <c r="A96" s="6"/>
      <c r="B96" s="6"/>
      <c r="C96" s="6"/>
      <c r="D96" s="6"/>
      <c r="E96" s="6"/>
      <c r="F96" s="7"/>
      <c r="G96" s="3"/>
      <c r="H96" s="6"/>
      <c r="I96" s="7"/>
      <c r="J96" s="3"/>
      <c r="K96" s="3"/>
      <c r="L96" s="3"/>
      <c r="M96" s="7"/>
      <c r="N96" s="7"/>
      <c r="O96" s="6"/>
      <c r="P96" s="7"/>
      <c r="Q96" s="3"/>
      <c r="R96" s="6"/>
      <c r="S96" s="7"/>
      <c r="T96" s="3"/>
      <c r="U96" s="3"/>
      <c r="V96" s="3"/>
      <c r="W96" s="7"/>
      <c r="X96" s="7"/>
      <c r="Y96" s="6"/>
      <c r="Z96" s="7"/>
      <c r="AA96" s="3"/>
      <c r="AB96" s="3"/>
      <c r="AC96" s="3"/>
      <c r="AD96" s="7"/>
      <c r="AE96" s="7"/>
      <c r="AF96" s="3"/>
      <c r="AG96" s="3"/>
      <c r="AH96" s="7"/>
      <c r="AI96" s="7"/>
      <c r="AJ96" s="6"/>
      <c r="AK96" s="7"/>
      <c r="AL96" s="3"/>
      <c r="AM96" s="6"/>
      <c r="AN96" s="7"/>
      <c r="AO96" s="3"/>
      <c r="AP96" s="6"/>
      <c r="AQ96" s="7"/>
      <c r="AR96" s="3"/>
      <c r="AS96" s="6"/>
      <c r="AT96" s="7"/>
      <c r="AU96" s="3"/>
      <c r="AV96" s="6"/>
      <c r="AW96" s="7"/>
      <c r="AX96" s="3"/>
      <c r="AY96" s="6"/>
      <c r="AZ96" s="7"/>
      <c r="BA96" s="3"/>
      <c r="BB96" s="6"/>
      <c r="BC96" s="7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</row>
    <row r="97" spans="1:75" x14ac:dyDescent="0.2">
      <c r="A97" s="6"/>
      <c r="B97" s="6"/>
      <c r="C97" s="6"/>
      <c r="D97" s="6"/>
      <c r="E97" s="6"/>
      <c r="F97" s="7"/>
      <c r="G97" s="3"/>
      <c r="H97" s="6"/>
      <c r="I97" s="7"/>
      <c r="J97" s="3"/>
      <c r="K97" s="3"/>
      <c r="L97" s="3"/>
      <c r="M97" s="7"/>
      <c r="N97" s="7"/>
      <c r="O97" s="6"/>
      <c r="P97" s="7"/>
      <c r="Q97" s="3"/>
      <c r="R97" s="6"/>
      <c r="S97" s="7"/>
      <c r="T97" s="3"/>
      <c r="U97" s="3"/>
      <c r="V97" s="3"/>
      <c r="W97" s="7"/>
      <c r="X97" s="7"/>
      <c r="Y97" s="6"/>
      <c r="Z97" s="7"/>
      <c r="AA97" s="3"/>
      <c r="AB97" s="3"/>
      <c r="AC97" s="3"/>
      <c r="AD97" s="7"/>
      <c r="AE97" s="7"/>
      <c r="AF97" s="3"/>
      <c r="AG97" s="3"/>
      <c r="AH97" s="7"/>
      <c r="AI97" s="7"/>
      <c r="AJ97" s="6"/>
      <c r="AK97" s="7"/>
      <c r="AL97" s="3"/>
      <c r="AM97" s="6"/>
      <c r="AN97" s="7"/>
      <c r="AO97" s="3"/>
      <c r="AP97" s="6"/>
      <c r="AQ97" s="7"/>
      <c r="AR97" s="3"/>
      <c r="AS97" s="6"/>
      <c r="AT97" s="7"/>
      <c r="AU97" s="3"/>
      <c r="AV97" s="6"/>
      <c r="AW97" s="7"/>
      <c r="AX97" s="3"/>
      <c r="AY97" s="6"/>
      <c r="AZ97" s="7"/>
      <c r="BA97" s="3"/>
      <c r="BB97" s="6"/>
      <c r="BC97" s="7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</row>
    <row r="98" spans="1:75" x14ac:dyDescent="0.2">
      <c r="A98" s="6"/>
      <c r="B98" s="6"/>
      <c r="C98" s="6"/>
      <c r="D98" s="6"/>
      <c r="E98" s="6"/>
      <c r="F98" s="7"/>
      <c r="G98" s="3"/>
      <c r="H98" s="6"/>
      <c r="I98" s="7"/>
      <c r="J98" s="3"/>
      <c r="K98" s="3"/>
      <c r="L98" s="3"/>
      <c r="M98" s="7"/>
      <c r="N98" s="7"/>
      <c r="O98" s="6"/>
      <c r="P98" s="7"/>
      <c r="Q98" s="3"/>
      <c r="R98" s="6"/>
      <c r="S98" s="7"/>
      <c r="T98" s="3"/>
      <c r="U98" s="3"/>
      <c r="V98" s="3"/>
      <c r="W98" s="7"/>
      <c r="X98" s="7"/>
      <c r="Y98" s="6"/>
      <c r="Z98" s="7"/>
      <c r="AA98" s="3"/>
      <c r="AB98" s="3"/>
      <c r="AC98" s="3"/>
      <c r="AD98" s="7"/>
      <c r="AE98" s="7"/>
      <c r="AF98" s="3"/>
      <c r="AG98" s="3"/>
      <c r="AH98" s="7"/>
      <c r="AI98" s="7"/>
      <c r="AJ98" s="6"/>
      <c r="AK98" s="7"/>
      <c r="AL98" s="3"/>
      <c r="AM98" s="6"/>
      <c r="AN98" s="7"/>
      <c r="AO98" s="3"/>
      <c r="AP98" s="6"/>
      <c r="AQ98" s="7"/>
      <c r="AR98" s="3"/>
      <c r="AS98" s="6"/>
      <c r="AT98" s="7"/>
      <c r="AU98" s="3"/>
      <c r="AV98" s="6"/>
      <c r="AW98" s="7"/>
      <c r="AX98" s="3"/>
      <c r="AY98" s="6"/>
      <c r="AZ98" s="7"/>
      <c r="BA98" s="3"/>
      <c r="BB98" s="6"/>
      <c r="BC98" s="7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</row>
    <row r="99" spans="1:75" x14ac:dyDescent="0.2">
      <c r="A99" s="6"/>
      <c r="B99" s="6"/>
      <c r="C99" s="6"/>
      <c r="D99" s="6"/>
      <c r="E99" s="6"/>
      <c r="F99" s="7"/>
      <c r="G99" s="3"/>
      <c r="H99" s="6"/>
      <c r="I99" s="7"/>
      <c r="J99" s="3"/>
      <c r="K99" s="3"/>
      <c r="L99" s="3"/>
      <c r="M99" s="7"/>
      <c r="N99" s="7"/>
      <c r="O99" s="6"/>
      <c r="P99" s="7"/>
      <c r="Q99" s="3"/>
      <c r="R99" s="6"/>
      <c r="S99" s="7"/>
      <c r="T99" s="3"/>
      <c r="U99" s="3"/>
      <c r="V99" s="3"/>
      <c r="W99" s="7"/>
      <c r="X99" s="7"/>
      <c r="Y99" s="6"/>
      <c r="Z99" s="7"/>
      <c r="AA99" s="3"/>
      <c r="AB99" s="3"/>
      <c r="AC99" s="3"/>
      <c r="AD99" s="7"/>
      <c r="AE99" s="7"/>
      <c r="AF99" s="3"/>
      <c r="AG99" s="3"/>
      <c r="AH99" s="7"/>
      <c r="AI99" s="7"/>
      <c r="AJ99" s="6"/>
      <c r="AK99" s="7"/>
      <c r="AL99" s="3"/>
      <c r="AM99" s="6"/>
      <c r="AN99" s="7"/>
      <c r="AO99" s="3"/>
      <c r="AP99" s="6"/>
      <c r="AQ99" s="7"/>
      <c r="AR99" s="3"/>
      <c r="AS99" s="6"/>
      <c r="AT99" s="7"/>
      <c r="AU99" s="3"/>
      <c r="AV99" s="6"/>
      <c r="AW99" s="7"/>
      <c r="AX99" s="3"/>
      <c r="AY99" s="6"/>
      <c r="AZ99" s="7"/>
      <c r="BA99" s="3"/>
      <c r="BB99" s="6"/>
      <c r="BC99" s="7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</row>
    <row r="100" spans="1:75" x14ac:dyDescent="0.2">
      <c r="A100" s="6"/>
      <c r="B100" s="6"/>
      <c r="C100" s="6"/>
      <c r="D100" s="6"/>
      <c r="E100" s="6"/>
      <c r="F100" s="7"/>
      <c r="G100" s="3"/>
      <c r="H100" s="6"/>
      <c r="I100" s="7"/>
      <c r="J100" s="3"/>
      <c r="K100" s="3"/>
      <c r="L100" s="3"/>
      <c r="M100" s="7"/>
      <c r="N100" s="7"/>
      <c r="O100" s="6"/>
      <c r="P100" s="7"/>
      <c r="Q100" s="3"/>
      <c r="R100" s="6"/>
      <c r="S100" s="7"/>
      <c r="T100" s="3"/>
      <c r="U100" s="3"/>
      <c r="V100" s="3"/>
      <c r="W100" s="7"/>
      <c r="X100" s="7"/>
      <c r="Y100" s="6"/>
      <c r="Z100" s="7"/>
      <c r="AA100" s="3"/>
      <c r="AB100" s="3"/>
      <c r="AC100" s="3"/>
      <c r="AD100" s="7"/>
      <c r="AE100" s="7"/>
      <c r="AF100" s="3"/>
      <c r="AG100" s="3"/>
      <c r="AH100" s="7"/>
      <c r="AI100" s="7"/>
      <c r="AJ100" s="6"/>
      <c r="AK100" s="7"/>
      <c r="AL100" s="3"/>
      <c r="AM100" s="6"/>
      <c r="AN100" s="7"/>
      <c r="AO100" s="3"/>
      <c r="AP100" s="6"/>
      <c r="AQ100" s="7"/>
      <c r="AR100" s="3"/>
      <c r="AS100" s="6"/>
      <c r="AT100" s="7"/>
      <c r="AU100" s="3"/>
      <c r="AV100" s="6"/>
      <c r="AW100" s="7"/>
      <c r="AX100" s="3"/>
      <c r="AY100" s="6"/>
      <c r="AZ100" s="7"/>
      <c r="BA100" s="3"/>
      <c r="BB100" s="6"/>
      <c r="BC100" s="7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</row>
    <row r="101" spans="1:75" x14ac:dyDescent="0.2">
      <c r="A101" s="6"/>
      <c r="B101" s="6"/>
      <c r="C101" s="6"/>
      <c r="D101" s="6"/>
      <c r="E101" s="6"/>
      <c r="F101" s="7"/>
      <c r="G101" s="3"/>
      <c r="H101" s="6"/>
      <c r="I101" s="7"/>
      <c r="J101" s="3"/>
      <c r="K101" s="3"/>
      <c r="L101" s="3"/>
      <c r="M101" s="7"/>
      <c r="N101" s="7"/>
      <c r="O101" s="6"/>
      <c r="P101" s="7"/>
      <c r="Q101" s="3"/>
      <c r="R101" s="6"/>
      <c r="S101" s="7"/>
      <c r="T101" s="3"/>
      <c r="U101" s="3"/>
      <c r="V101" s="3"/>
      <c r="W101" s="7"/>
      <c r="X101" s="7"/>
      <c r="Y101" s="6"/>
      <c r="Z101" s="7"/>
      <c r="AA101" s="3"/>
      <c r="AB101" s="3"/>
      <c r="AC101" s="3"/>
      <c r="AD101" s="7"/>
      <c r="AE101" s="7"/>
      <c r="AF101" s="3"/>
      <c r="AG101" s="3"/>
      <c r="AH101" s="7"/>
      <c r="AI101" s="7"/>
      <c r="AJ101" s="6"/>
      <c r="AK101" s="7"/>
      <c r="AL101" s="3"/>
      <c r="AM101" s="6"/>
      <c r="AN101" s="7"/>
      <c r="AO101" s="3"/>
      <c r="AP101" s="6"/>
      <c r="AQ101" s="7"/>
      <c r="AR101" s="3"/>
      <c r="AS101" s="6"/>
      <c r="AT101" s="7"/>
      <c r="AU101" s="3"/>
      <c r="AV101" s="6"/>
      <c r="AW101" s="7"/>
      <c r="AX101" s="3"/>
      <c r="AY101" s="6"/>
      <c r="AZ101" s="7"/>
      <c r="BA101" s="3"/>
      <c r="BB101" s="6"/>
      <c r="BC101" s="7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</row>
    <row r="102" spans="1:75" x14ac:dyDescent="0.2">
      <c r="A102" s="6"/>
      <c r="B102" s="6"/>
      <c r="C102" s="6"/>
      <c r="D102" s="6"/>
      <c r="E102" s="6"/>
      <c r="F102" s="7"/>
      <c r="G102" s="3"/>
      <c r="H102" s="6"/>
      <c r="I102" s="7"/>
      <c r="J102" s="3"/>
      <c r="K102" s="3"/>
      <c r="L102" s="3"/>
      <c r="M102" s="7"/>
      <c r="N102" s="7"/>
      <c r="O102" s="6"/>
      <c r="P102" s="7"/>
      <c r="Q102" s="3"/>
      <c r="R102" s="6"/>
      <c r="S102" s="7"/>
      <c r="T102" s="3"/>
      <c r="U102" s="3"/>
      <c r="V102" s="3"/>
      <c r="W102" s="7"/>
      <c r="X102" s="7"/>
      <c r="Y102" s="6"/>
      <c r="Z102" s="7"/>
      <c r="AA102" s="3"/>
      <c r="AB102" s="3"/>
      <c r="AC102" s="3"/>
      <c r="AD102" s="7"/>
      <c r="AE102" s="7"/>
      <c r="AF102" s="3"/>
      <c r="AG102" s="3"/>
      <c r="AH102" s="7"/>
      <c r="AI102" s="7"/>
      <c r="AJ102" s="6"/>
      <c r="AK102" s="7"/>
      <c r="AL102" s="3"/>
      <c r="AM102" s="6"/>
      <c r="AN102" s="7"/>
      <c r="AO102" s="3"/>
      <c r="AP102" s="6"/>
      <c r="AQ102" s="7"/>
      <c r="AR102" s="3"/>
      <c r="AS102" s="6"/>
      <c r="AT102" s="7"/>
      <c r="AU102" s="3"/>
      <c r="AV102" s="6"/>
      <c r="AW102" s="7"/>
      <c r="AX102" s="3"/>
      <c r="AY102" s="6"/>
      <c r="AZ102" s="7"/>
      <c r="BA102" s="3"/>
      <c r="BB102" s="6"/>
      <c r="BC102" s="7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</row>
    <row r="103" spans="1:75" x14ac:dyDescent="0.2">
      <c r="A103" s="6"/>
      <c r="B103" s="6"/>
      <c r="C103" s="6"/>
      <c r="D103" s="6"/>
      <c r="E103" s="6"/>
      <c r="F103" s="7"/>
      <c r="G103" s="3"/>
      <c r="H103" s="6"/>
      <c r="I103" s="7"/>
      <c r="J103" s="3"/>
      <c r="K103" s="3"/>
      <c r="L103" s="3"/>
      <c r="M103" s="7"/>
      <c r="N103" s="7"/>
      <c r="O103" s="6"/>
      <c r="P103" s="7"/>
      <c r="Q103" s="3"/>
      <c r="R103" s="6"/>
      <c r="S103" s="7"/>
      <c r="T103" s="3"/>
      <c r="U103" s="3"/>
      <c r="V103" s="3"/>
      <c r="W103" s="7"/>
      <c r="X103" s="7"/>
      <c r="Y103" s="6"/>
      <c r="Z103" s="7"/>
      <c r="AA103" s="3"/>
      <c r="AB103" s="3"/>
      <c r="AC103" s="3"/>
      <c r="AD103" s="7"/>
      <c r="AE103" s="7"/>
      <c r="AF103" s="3"/>
      <c r="AG103" s="3"/>
      <c r="AH103" s="7"/>
      <c r="AI103" s="7"/>
      <c r="AJ103" s="6"/>
      <c r="AK103" s="7"/>
      <c r="AL103" s="3"/>
      <c r="AM103" s="6"/>
      <c r="AN103" s="7"/>
      <c r="AO103" s="3"/>
      <c r="AP103" s="6"/>
      <c r="AQ103" s="7"/>
      <c r="AR103" s="3"/>
      <c r="AS103" s="6"/>
      <c r="AT103" s="7"/>
      <c r="AU103" s="3"/>
      <c r="AV103" s="6"/>
      <c r="AW103" s="7"/>
      <c r="AX103" s="3"/>
      <c r="AY103" s="6"/>
      <c r="AZ103" s="7"/>
      <c r="BA103" s="3"/>
      <c r="BB103" s="6"/>
      <c r="BC103" s="7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</row>
    <row r="104" spans="1:75" x14ac:dyDescent="0.2">
      <c r="A104" s="6"/>
      <c r="B104" s="6"/>
      <c r="C104" s="6"/>
      <c r="D104" s="6"/>
      <c r="E104" s="6"/>
      <c r="F104" s="7"/>
      <c r="G104" s="3"/>
      <c r="H104" s="6"/>
      <c r="I104" s="7"/>
      <c r="J104" s="3"/>
      <c r="K104" s="3"/>
      <c r="L104" s="3"/>
      <c r="M104" s="7"/>
      <c r="N104" s="7"/>
      <c r="O104" s="6"/>
      <c r="P104" s="7"/>
      <c r="Q104" s="3"/>
      <c r="R104" s="6"/>
      <c r="S104" s="7"/>
      <c r="T104" s="3"/>
      <c r="U104" s="3"/>
      <c r="V104" s="3"/>
      <c r="W104" s="7"/>
      <c r="X104" s="7"/>
      <c r="Y104" s="6"/>
      <c r="Z104" s="7"/>
      <c r="AA104" s="3"/>
      <c r="AB104" s="3"/>
      <c r="AC104" s="3"/>
      <c r="AD104" s="7"/>
      <c r="AE104" s="7"/>
      <c r="AF104" s="3"/>
      <c r="AG104" s="3"/>
      <c r="AH104" s="7"/>
      <c r="AI104" s="7"/>
      <c r="AJ104" s="6"/>
      <c r="AK104" s="7"/>
      <c r="AL104" s="3"/>
      <c r="AM104" s="6"/>
      <c r="AN104" s="7"/>
      <c r="AO104" s="3"/>
      <c r="AP104" s="6"/>
      <c r="AQ104" s="7"/>
      <c r="AR104" s="3"/>
      <c r="AS104" s="6"/>
      <c r="AT104" s="7"/>
      <c r="AU104" s="3"/>
      <c r="AV104" s="6"/>
      <c r="AW104" s="7"/>
      <c r="AX104" s="3"/>
      <c r="AY104" s="6"/>
      <c r="AZ104" s="7"/>
      <c r="BA104" s="3"/>
      <c r="BB104" s="6"/>
      <c r="BC104" s="7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</row>
    <row r="105" spans="1:75" x14ac:dyDescent="0.2">
      <c r="A105" s="6"/>
      <c r="B105" s="6"/>
      <c r="C105" s="6"/>
      <c r="D105" s="6"/>
      <c r="E105" s="6"/>
      <c r="F105" s="7"/>
      <c r="G105" s="3"/>
      <c r="H105" s="6"/>
      <c r="I105" s="7"/>
      <c r="J105" s="3"/>
      <c r="K105" s="3"/>
      <c r="L105" s="3"/>
      <c r="M105" s="7"/>
      <c r="N105" s="7"/>
      <c r="O105" s="6"/>
      <c r="P105" s="7"/>
      <c r="Q105" s="3"/>
      <c r="R105" s="6"/>
      <c r="S105" s="7"/>
      <c r="T105" s="3"/>
      <c r="U105" s="3"/>
      <c r="V105" s="3"/>
      <c r="W105" s="7"/>
      <c r="X105" s="7"/>
      <c r="Y105" s="6"/>
      <c r="Z105" s="7"/>
      <c r="AA105" s="3"/>
      <c r="AB105" s="3"/>
      <c r="AC105" s="3"/>
      <c r="AD105" s="7"/>
      <c r="AE105" s="7"/>
      <c r="AF105" s="3"/>
      <c r="AG105" s="3"/>
      <c r="AH105" s="7"/>
      <c r="AI105" s="7"/>
      <c r="AJ105" s="6"/>
      <c r="AK105" s="7"/>
      <c r="AL105" s="3"/>
      <c r="AM105" s="6"/>
      <c r="AN105" s="7"/>
      <c r="AO105" s="3"/>
      <c r="AP105" s="6"/>
      <c r="AQ105" s="7"/>
      <c r="AR105" s="3"/>
      <c r="AS105" s="6"/>
      <c r="AT105" s="7"/>
      <c r="AU105" s="3"/>
      <c r="AV105" s="6"/>
      <c r="AW105" s="7"/>
      <c r="AX105" s="3"/>
      <c r="AY105" s="6"/>
      <c r="AZ105" s="7"/>
      <c r="BA105" s="3"/>
      <c r="BB105" s="6"/>
      <c r="BC105" s="7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</row>
    <row r="106" spans="1:75" x14ac:dyDescent="0.2">
      <c r="A106" s="6"/>
      <c r="B106" s="6"/>
      <c r="C106" s="6"/>
      <c r="D106" s="6"/>
      <c r="E106" s="6"/>
      <c r="F106" s="7"/>
      <c r="G106" s="3"/>
      <c r="H106" s="6"/>
      <c r="I106" s="7"/>
      <c r="J106" s="3"/>
      <c r="K106" s="3"/>
      <c r="L106" s="3"/>
      <c r="M106" s="7"/>
      <c r="N106" s="7"/>
      <c r="O106" s="6"/>
      <c r="P106" s="7"/>
      <c r="Q106" s="3"/>
      <c r="R106" s="6"/>
      <c r="S106" s="7"/>
      <c r="T106" s="3"/>
      <c r="U106" s="3"/>
      <c r="V106" s="3"/>
      <c r="W106" s="7"/>
      <c r="X106" s="7"/>
      <c r="Y106" s="6"/>
      <c r="Z106" s="7"/>
      <c r="AA106" s="3"/>
      <c r="AB106" s="3"/>
      <c r="AC106" s="3"/>
      <c r="AD106" s="7"/>
      <c r="AE106" s="7"/>
      <c r="AF106" s="3"/>
      <c r="AG106" s="3"/>
      <c r="AH106" s="7"/>
      <c r="AI106" s="7"/>
      <c r="AJ106" s="6"/>
      <c r="AK106" s="7"/>
      <c r="AL106" s="3"/>
      <c r="AM106" s="6"/>
      <c r="AN106" s="7"/>
      <c r="AO106" s="3"/>
      <c r="AP106" s="6"/>
      <c r="AQ106" s="7"/>
      <c r="AR106" s="3"/>
      <c r="AS106" s="6"/>
      <c r="AT106" s="7"/>
      <c r="AU106" s="3"/>
      <c r="AV106" s="6"/>
      <c r="AW106" s="7"/>
      <c r="AX106" s="3"/>
      <c r="AY106" s="6"/>
      <c r="AZ106" s="7"/>
      <c r="BA106" s="3"/>
      <c r="BB106" s="6"/>
      <c r="BC106" s="7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</row>
    <row r="107" spans="1:75" x14ac:dyDescent="0.2">
      <c r="A107" s="6"/>
      <c r="B107" s="6"/>
      <c r="C107" s="6"/>
      <c r="D107" s="6"/>
      <c r="E107" s="6"/>
      <c r="F107" s="7"/>
      <c r="G107" s="3"/>
      <c r="H107" s="6"/>
      <c r="I107" s="7"/>
      <c r="J107" s="3"/>
      <c r="K107" s="3"/>
      <c r="L107" s="3"/>
      <c r="M107" s="7"/>
      <c r="N107" s="7"/>
      <c r="O107" s="6"/>
      <c r="P107" s="7"/>
      <c r="Q107" s="3"/>
      <c r="R107" s="6"/>
      <c r="S107" s="7"/>
      <c r="T107" s="3"/>
      <c r="U107" s="3"/>
      <c r="V107" s="3"/>
      <c r="W107" s="7"/>
      <c r="X107" s="7"/>
      <c r="Y107" s="6"/>
      <c r="Z107" s="7"/>
      <c r="AA107" s="3"/>
      <c r="AB107" s="3"/>
      <c r="AC107" s="3"/>
      <c r="AD107" s="7"/>
      <c r="AE107" s="7"/>
      <c r="AF107" s="3"/>
      <c r="AG107" s="3"/>
      <c r="AH107" s="7"/>
      <c r="AI107" s="7"/>
      <c r="AJ107" s="6"/>
      <c r="AK107" s="7"/>
      <c r="AL107" s="3"/>
      <c r="AM107" s="6"/>
      <c r="AN107" s="7"/>
      <c r="AO107" s="3"/>
      <c r="AP107" s="6"/>
      <c r="AQ107" s="7"/>
      <c r="AR107" s="3"/>
      <c r="AS107" s="6"/>
      <c r="AT107" s="7"/>
      <c r="AU107" s="3"/>
      <c r="AV107" s="6"/>
      <c r="AW107" s="7"/>
      <c r="AX107" s="3"/>
      <c r="AY107" s="6"/>
      <c r="AZ107" s="7"/>
      <c r="BA107" s="3"/>
      <c r="BB107" s="6"/>
      <c r="BC107" s="7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</row>
    <row r="108" spans="1:75" x14ac:dyDescent="0.2">
      <c r="A108" s="6"/>
      <c r="B108" s="6"/>
      <c r="C108" s="6"/>
      <c r="D108" s="6"/>
      <c r="E108" s="6"/>
      <c r="F108" s="7"/>
      <c r="G108" s="3"/>
      <c r="H108" s="6"/>
      <c r="I108" s="7"/>
      <c r="J108" s="3"/>
      <c r="K108" s="3"/>
      <c r="L108" s="3"/>
      <c r="M108" s="7"/>
      <c r="N108" s="7"/>
      <c r="O108" s="6"/>
      <c r="P108" s="7"/>
      <c r="Q108" s="3"/>
      <c r="R108" s="6"/>
      <c r="S108" s="7"/>
      <c r="T108" s="3"/>
      <c r="U108" s="3"/>
      <c r="V108" s="3"/>
      <c r="W108" s="7"/>
      <c r="X108" s="7"/>
      <c r="Y108" s="6"/>
      <c r="Z108" s="7"/>
      <c r="AA108" s="3"/>
      <c r="AB108" s="3"/>
      <c r="AC108" s="3"/>
      <c r="AD108" s="7"/>
      <c r="AE108" s="7"/>
      <c r="AF108" s="3"/>
      <c r="AG108" s="3"/>
      <c r="AH108" s="7"/>
      <c r="AI108" s="7"/>
      <c r="AJ108" s="6"/>
      <c r="AK108" s="7"/>
      <c r="AL108" s="3"/>
      <c r="AM108" s="6"/>
      <c r="AN108" s="7"/>
      <c r="AO108" s="3"/>
      <c r="AP108" s="6"/>
      <c r="AQ108" s="7"/>
      <c r="AR108" s="3"/>
      <c r="AS108" s="6"/>
      <c r="AT108" s="7"/>
      <c r="AU108" s="3"/>
      <c r="AV108" s="6"/>
      <c r="AW108" s="7"/>
      <c r="AX108" s="3"/>
      <c r="AY108" s="6"/>
      <c r="AZ108" s="7"/>
      <c r="BA108" s="3"/>
      <c r="BB108" s="6"/>
      <c r="BC108" s="7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</row>
    <row r="109" spans="1:75" x14ac:dyDescent="0.2">
      <c r="A109" s="6"/>
      <c r="B109" s="6"/>
      <c r="C109" s="6"/>
      <c r="D109" s="6"/>
      <c r="E109" s="6"/>
      <c r="F109" s="7"/>
      <c r="G109" s="3"/>
      <c r="H109" s="6"/>
      <c r="I109" s="7"/>
      <c r="J109" s="3"/>
      <c r="K109" s="3"/>
      <c r="L109" s="3"/>
      <c r="M109" s="7"/>
      <c r="N109" s="7"/>
      <c r="O109" s="6"/>
      <c r="P109" s="7"/>
      <c r="Q109" s="3"/>
      <c r="R109" s="6"/>
      <c r="S109" s="7"/>
      <c r="T109" s="3"/>
      <c r="U109" s="3"/>
      <c r="V109" s="3"/>
      <c r="W109" s="7"/>
      <c r="X109" s="7"/>
      <c r="Y109" s="6"/>
      <c r="Z109" s="7"/>
      <c r="AA109" s="3"/>
      <c r="AB109" s="3"/>
      <c r="AC109" s="3"/>
      <c r="AD109" s="7"/>
      <c r="AE109" s="7"/>
      <c r="AF109" s="3"/>
      <c r="AG109" s="3"/>
      <c r="AH109" s="7"/>
      <c r="AI109" s="7"/>
      <c r="AJ109" s="6"/>
      <c r="AK109" s="7"/>
      <c r="AL109" s="3"/>
      <c r="AM109" s="6"/>
      <c r="AN109" s="7"/>
      <c r="AO109" s="3"/>
      <c r="AP109" s="6"/>
      <c r="AQ109" s="7"/>
      <c r="AR109" s="3"/>
      <c r="AS109" s="6"/>
      <c r="AT109" s="7"/>
      <c r="AU109" s="3"/>
      <c r="AV109" s="6"/>
      <c r="AW109" s="7"/>
      <c r="AX109" s="3"/>
      <c r="AY109" s="6"/>
      <c r="AZ109" s="7"/>
      <c r="BA109" s="3"/>
      <c r="BB109" s="6"/>
      <c r="BC109" s="7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</row>
    <row r="110" spans="1:75" x14ac:dyDescent="0.2">
      <c r="A110" s="6"/>
      <c r="B110" s="6"/>
      <c r="C110" s="6"/>
      <c r="D110" s="6"/>
      <c r="E110" s="6"/>
      <c r="F110" s="7"/>
      <c r="G110" s="3"/>
      <c r="H110" s="6"/>
      <c r="I110" s="7"/>
      <c r="J110" s="3"/>
      <c r="K110" s="3"/>
      <c r="L110" s="3"/>
      <c r="M110" s="7"/>
      <c r="N110" s="7"/>
      <c r="O110" s="6"/>
      <c r="P110" s="7"/>
      <c r="Q110" s="3"/>
      <c r="R110" s="6"/>
      <c r="S110" s="7"/>
      <c r="T110" s="3"/>
      <c r="U110" s="3"/>
      <c r="V110" s="3"/>
      <c r="W110" s="7"/>
      <c r="X110" s="7"/>
      <c r="Y110" s="6"/>
      <c r="Z110" s="7"/>
      <c r="AA110" s="3"/>
      <c r="AB110" s="3"/>
      <c r="AC110" s="3"/>
      <c r="AD110" s="7"/>
      <c r="AE110" s="7"/>
      <c r="AF110" s="3"/>
      <c r="AG110" s="3"/>
      <c r="AH110" s="7"/>
      <c r="AI110" s="7"/>
      <c r="AJ110" s="6"/>
      <c r="AK110" s="7"/>
      <c r="AL110" s="3"/>
      <c r="AM110" s="6"/>
      <c r="AN110" s="7"/>
      <c r="AO110" s="3"/>
      <c r="AP110" s="6"/>
      <c r="AQ110" s="7"/>
      <c r="AR110" s="3"/>
      <c r="AS110" s="6"/>
      <c r="AT110" s="7"/>
      <c r="AU110" s="3"/>
      <c r="AV110" s="6"/>
      <c r="AW110" s="7"/>
      <c r="AX110" s="3"/>
      <c r="AY110" s="6"/>
      <c r="AZ110" s="7"/>
      <c r="BA110" s="3"/>
      <c r="BB110" s="6"/>
      <c r="BC110" s="7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</row>
    <row r="111" spans="1:75" x14ac:dyDescent="0.2">
      <c r="A111" s="6"/>
      <c r="B111" s="6"/>
      <c r="C111" s="6"/>
      <c r="D111" s="6"/>
      <c r="E111" s="6"/>
      <c r="F111" s="7"/>
      <c r="G111" s="3"/>
      <c r="H111" s="6"/>
      <c r="I111" s="7"/>
      <c r="J111" s="3"/>
      <c r="K111" s="3"/>
      <c r="L111" s="3"/>
      <c r="M111" s="7"/>
      <c r="N111" s="7"/>
      <c r="O111" s="6"/>
      <c r="P111" s="7"/>
      <c r="Q111" s="3"/>
      <c r="R111" s="6"/>
      <c r="S111" s="7"/>
      <c r="T111" s="3"/>
      <c r="U111" s="3"/>
      <c r="V111" s="3"/>
      <c r="W111" s="7"/>
      <c r="X111" s="7"/>
      <c r="Y111" s="6"/>
      <c r="Z111" s="7"/>
      <c r="AA111" s="3"/>
      <c r="AB111" s="3"/>
      <c r="AC111" s="3"/>
      <c r="AD111" s="7"/>
      <c r="AE111" s="7"/>
      <c r="AF111" s="3"/>
      <c r="AG111" s="3"/>
      <c r="AH111" s="7"/>
      <c r="AI111" s="7"/>
      <c r="AJ111" s="6"/>
      <c r="AK111" s="7"/>
      <c r="AL111" s="3"/>
      <c r="AM111" s="6"/>
      <c r="AN111" s="7"/>
      <c r="AO111" s="3"/>
      <c r="AP111" s="6"/>
      <c r="AQ111" s="7"/>
      <c r="AR111" s="3"/>
      <c r="AS111" s="6"/>
      <c r="AT111" s="7"/>
      <c r="AU111" s="3"/>
      <c r="AV111" s="6"/>
      <c r="AW111" s="7"/>
      <c r="AX111" s="3"/>
      <c r="AY111" s="6"/>
      <c r="AZ111" s="7"/>
      <c r="BA111" s="3"/>
      <c r="BB111" s="6"/>
      <c r="BC111" s="7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</row>
    <row r="112" spans="1:75" x14ac:dyDescent="0.2">
      <c r="A112" s="6"/>
      <c r="B112" s="6"/>
      <c r="C112" s="6"/>
      <c r="D112" s="6"/>
      <c r="E112" s="6"/>
      <c r="F112" s="7"/>
      <c r="G112" s="3"/>
      <c r="H112" s="6"/>
      <c r="I112" s="7"/>
      <c r="J112" s="3"/>
      <c r="K112" s="3"/>
      <c r="L112" s="3"/>
      <c r="M112" s="7"/>
      <c r="N112" s="7"/>
      <c r="O112" s="6"/>
      <c r="P112" s="7"/>
      <c r="Q112" s="3"/>
      <c r="R112" s="6"/>
      <c r="S112" s="7"/>
      <c r="T112" s="3"/>
      <c r="U112" s="3"/>
      <c r="V112" s="3"/>
      <c r="W112" s="7"/>
      <c r="X112" s="7"/>
      <c r="Y112" s="6"/>
      <c r="Z112" s="7"/>
      <c r="AA112" s="3"/>
      <c r="AB112" s="3"/>
      <c r="AC112" s="3"/>
      <c r="AD112" s="7"/>
      <c r="AE112" s="7"/>
      <c r="AF112" s="3"/>
      <c r="AG112" s="3"/>
      <c r="AH112" s="7"/>
      <c r="AI112" s="7"/>
      <c r="AJ112" s="6"/>
      <c r="AK112" s="7"/>
      <c r="AL112" s="3"/>
      <c r="AM112" s="6"/>
      <c r="AN112" s="7"/>
      <c r="AO112" s="3"/>
      <c r="AP112" s="6"/>
      <c r="AQ112" s="7"/>
      <c r="AR112" s="3"/>
      <c r="AS112" s="6"/>
      <c r="AT112" s="7"/>
      <c r="AU112" s="3"/>
      <c r="AV112" s="6"/>
      <c r="AW112" s="7"/>
      <c r="AX112" s="3"/>
      <c r="AY112" s="6"/>
      <c r="AZ112" s="7"/>
      <c r="BA112" s="3"/>
      <c r="BB112" s="6"/>
      <c r="BC112" s="7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</row>
    <row r="113" spans="1:75" x14ac:dyDescent="0.2">
      <c r="A113" s="6"/>
      <c r="B113" s="6"/>
      <c r="C113" s="6"/>
      <c r="D113" s="6"/>
      <c r="E113" s="6"/>
      <c r="F113" s="7"/>
      <c r="G113" s="3"/>
      <c r="H113" s="6"/>
      <c r="I113" s="7"/>
      <c r="J113" s="3"/>
      <c r="K113" s="3"/>
      <c r="L113" s="3"/>
      <c r="M113" s="7"/>
      <c r="N113" s="7"/>
      <c r="O113" s="6"/>
      <c r="P113" s="7"/>
      <c r="Q113" s="3"/>
      <c r="R113" s="6"/>
      <c r="S113" s="7"/>
      <c r="T113" s="3"/>
      <c r="U113" s="3"/>
      <c r="V113" s="3"/>
      <c r="W113" s="7"/>
      <c r="X113" s="7"/>
      <c r="Y113" s="6"/>
      <c r="Z113" s="7"/>
      <c r="AA113" s="3"/>
      <c r="AB113" s="3"/>
      <c r="AC113" s="3"/>
      <c r="AD113" s="7"/>
      <c r="AE113" s="7"/>
      <c r="AF113" s="3"/>
      <c r="AG113" s="3"/>
      <c r="AH113" s="7"/>
      <c r="AI113" s="7"/>
      <c r="AJ113" s="6"/>
      <c r="AK113" s="7"/>
      <c r="AL113" s="3"/>
      <c r="AM113" s="6"/>
      <c r="AN113" s="7"/>
      <c r="AO113" s="3"/>
      <c r="AP113" s="6"/>
      <c r="AQ113" s="7"/>
      <c r="AR113" s="3"/>
      <c r="AS113" s="6"/>
      <c r="AT113" s="7"/>
      <c r="AU113" s="3"/>
      <c r="AV113" s="6"/>
      <c r="AW113" s="7"/>
      <c r="AX113" s="3"/>
      <c r="AY113" s="6"/>
      <c r="AZ113" s="7"/>
      <c r="BA113" s="3"/>
      <c r="BB113" s="6"/>
      <c r="BC113" s="7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</row>
    <row r="114" spans="1:75" x14ac:dyDescent="0.2">
      <c r="A114" s="6"/>
      <c r="B114" s="6"/>
      <c r="C114" s="6"/>
      <c r="D114" s="6"/>
      <c r="E114" s="6"/>
      <c r="F114" s="7"/>
      <c r="G114" s="3"/>
      <c r="H114" s="6"/>
      <c r="I114" s="7"/>
      <c r="J114" s="3"/>
      <c r="K114" s="3"/>
      <c r="L114" s="3"/>
      <c r="M114" s="7"/>
      <c r="N114" s="7"/>
      <c r="O114" s="6"/>
      <c r="P114" s="7"/>
      <c r="Q114" s="3"/>
      <c r="R114" s="6"/>
      <c r="S114" s="7"/>
      <c r="T114" s="3"/>
      <c r="U114" s="3"/>
      <c r="V114" s="3"/>
      <c r="W114" s="7"/>
      <c r="X114" s="7"/>
      <c r="Y114" s="6"/>
      <c r="Z114" s="7"/>
      <c r="AA114" s="3"/>
      <c r="AB114" s="3"/>
      <c r="AC114" s="3"/>
      <c r="AD114" s="7"/>
      <c r="AE114" s="7"/>
      <c r="AF114" s="3"/>
      <c r="AG114" s="3"/>
      <c r="AH114" s="7"/>
      <c r="AI114" s="7"/>
      <c r="AJ114" s="6"/>
      <c r="AK114" s="7"/>
      <c r="AL114" s="3"/>
      <c r="AM114" s="6"/>
      <c r="AN114" s="7"/>
      <c r="AO114" s="3"/>
      <c r="AP114" s="6"/>
      <c r="AQ114" s="7"/>
      <c r="AR114" s="3"/>
      <c r="AS114" s="6"/>
      <c r="AT114" s="7"/>
      <c r="AU114" s="3"/>
      <c r="AV114" s="6"/>
      <c r="AW114" s="7"/>
      <c r="AX114" s="3"/>
      <c r="AY114" s="6"/>
      <c r="AZ114" s="7"/>
      <c r="BA114" s="3"/>
      <c r="BB114" s="6"/>
      <c r="BC114" s="7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</row>
    <row r="115" spans="1:75" x14ac:dyDescent="0.2">
      <c r="A115" s="6"/>
      <c r="B115" s="6"/>
      <c r="C115" s="6"/>
      <c r="D115" s="6"/>
      <c r="E115" s="6"/>
      <c r="F115" s="7"/>
      <c r="G115" s="3"/>
      <c r="H115" s="6"/>
      <c r="I115" s="7"/>
      <c r="J115" s="3"/>
      <c r="K115" s="3"/>
      <c r="L115" s="3"/>
      <c r="M115" s="7"/>
      <c r="N115" s="7"/>
      <c r="O115" s="6"/>
      <c r="P115" s="7"/>
      <c r="Q115" s="3"/>
      <c r="R115" s="6"/>
      <c r="S115" s="7"/>
      <c r="T115" s="3"/>
      <c r="U115" s="3"/>
      <c r="V115" s="3"/>
      <c r="W115" s="7"/>
      <c r="X115" s="7"/>
      <c r="Y115" s="6"/>
      <c r="Z115" s="7"/>
      <c r="AA115" s="3"/>
      <c r="AB115" s="3"/>
      <c r="AC115" s="3"/>
      <c r="AD115" s="7"/>
      <c r="AE115" s="7"/>
      <c r="AF115" s="3"/>
      <c r="AG115" s="3"/>
      <c r="AH115" s="7"/>
      <c r="AI115" s="7"/>
      <c r="AJ115" s="6"/>
      <c r="AK115" s="7"/>
      <c r="AL115" s="3"/>
      <c r="AM115" s="6"/>
      <c r="AN115" s="7"/>
      <c r="AO115" s="3"/>
      <c r="AP115" s="6"/>
      <c r="AQ115" s="7"/>
      <c r="AR115" s="3"/>
      <c r="AS115" s="6"/>
      <c r="AT115" s="7"/>
      <c r="AU115" s="3"/>
      <c r="AV115" s="6"/>
      <c r="AW115" s="7"/>
      <c r="AX115" s="3"/>
      <c r="AY115" s="6"/>
      <c r="AZ115" s="7"/>
      <c r="BA115" s="3"/>
      <c r="BB115" s="6"/>
      <c r="BC115" s="7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</row>
    <row r="116" spans="1:75" x14ac:dyDescent="0.2">
      <c r="A116" s="6"/>
      <c r="B116" s="6"/>
      <c r="C116" s="6"/>
      <c r="D116" s="6"/>
      <c r="E116" s="6"/>
      <c r="F116" s="7"/>
      <c r="G116" s="3"/>
      <c r="H116" s="6"/>
      <c r="I116" s="7"/>
      <c r="J116" s="3"/>
      <c r="K116" s="3"/>
      <c r="L116" s="3"/>
      <c r="M116" s="7"/>
      <c r="N116" s="7"/>
      <c r="O116" s="6"/>
      <c r="P116" s="7"/>
      <c r="Q116" s="3"/>
      <c r="R116" s="6"/>
      <c r="S116" s="7"/>
      <c r="T116" s="3"/>
      <c r="U116" s="3"/>
      <c r="V116" s="3"/>
      <c r="W116" s="7"/>
      <c r="X116" s="7"/>
      <c r="Y116" s="6"/>
      <c r="Z116" s="7"/>
      <c r="AA116" s="3"/>
      <c r="AB116" s="3"/>
      <c r="AC116" s="3"/>
      <c r="AD116" s="7"/>
      <c r="AE116" s="7"/>
      <c r="AF116" s="3"/>
      <c r="AG116" s="3"/>
      <c r="AH116" s="7"/>
      <c r="AI116" s="7"/>
      <c r="AJ116" s="6"/>
      <c r="AK116" s="7"/>
      <c r="AL116" s="3"/>
      <c r="AM116" s="6"/>
      <c r="AN116" s="7"/>
      <c r="AO116" s="3"/>
      <c r="AP116" s="6"/>
      <c r="AQ116" s="7"/>
      <c r="AR116" s="3"/>
      <c r="AS116" s="6"/>
      <c r="AT116" s="7"/>
      <c r="AU116" s="3"/>
      <c r="AV116" s="6"/>
      <c r="AW116" s="7"/>
      <c r="AX116" s="3"/>
      <c r="AY116" s="6"/>
      <c r="AZ116" s="7"/>
      <c r="BA116" s="3"/>
      <c r="BB116" s="6"/>
      <c r="BC116" s="7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</row>
    <row r="117" spans="1:75" x14ac:dyDescent="0.2">
      <c r="A117" s="6"/>
      <c r="B117" s="6"/>
      <c r="C117" s="6"/>
      <c r="D117" s="6"/>
      <c r="E117" s="6"/>
      <c r="F117" s="7"/>
      <c r="G117" s="3"/>
      <c r="H117" s="6"/>
      <c r="I117" s="7"/>
      <c r="J117" s="3"/>
      <c r="K117" s="3"/>
      <c r="L117" s="3"/>
      <c r="M117" s="7"/>
      <c r="N117" s="7"/>
      <c r="O117" s="6"/>
      <c r="P117" s="7"/>
      <c r="Q117" s="3"/>
      <c r="R117" s="6"/>
      <c r="S117" s="7"/>
      <c r="T117" s="3"/>
      <c r="U117" s="3"/>
      <c r="V117" s="3"/>
      <c r="W117" s="7"/>
      <c r="X117" s="7"/>
      <c r="Y117" s="6"/>
      <c r="Z117" s="7"/>
      <c r="AA117" s="3"/>
      <c r="AB117" s="3"/>
      <c r="AC117" s="3"/>
      <c r="AD117" s="7"/>
      <c r="AE117" s="7"/>
      <c r="AF117" s="3"/>
      <c r="AG117" s="3"/>
      <c r="AH117" s="7"/>
      <c r="AI117" s="7"/>
      <c r="AJ117" s="6"/>
      <c r="AK117" s="7"/>
      <c r="AL117" s="3"/>
      <c r="AM117" s="6"/>
      <c r="AN117" s="7"/>
      <c r="AO117" s="3"/>
      <c r="AP117" s="6"/>
      <c r="AQ117" s="7"/>
      <c r="AR117" s="3"/>
      <c r="AS117" s="6"/>
      <c r="AT117" s="7"/>
      <c r="AU117" s="3"/>
      <c r="AV117" s="6"/>
      <c r="AW117" s="7"/>
      <c r="AX117" s="3"/>
      <c r="AY117" s="6"/>
      <c r="AZ117" s="7"/>
      <c r="BA117" s="3"/>
      <c r="BB117" s="6"/>
      <c r="BC117" s="7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</row>
    <row r="118" spans="1:75" x14ac:dyDescent="0.2">
      <c r="A118" s="6"/>
      <c r="B118" s="6"/>
      <c r="C118" s="6"/>
      <c r="D118" s="6"/>
      <c r="E118" s="6"/>
      <c r="F118" s="7"/>
      <c r="G118" s="3"/>
      <c r="H118" s="6"/>
      <c r="I118" s="7"/>
      <c r="J118" s="3"/>
      <c r="K118" s="3"/>
      <c r="L118" s="3"/>
      <c r="M118" s="7"/>
      <c r="N118" s="7"/>
      <c r="O118" s="6"/>
      <c r="P118" s="7"/>
      <c r="Q118" s="3"/>
      <c r="R118" s="6"/>
      <c r="S118" s="7"/>
      <c r="T118" s="3"/>
      <c r="U118" s="3"/>
      <c r="V118" s="3"/>
      <c r="W118" s="7"/>
      <c r="X118" s="7"/>
      <c r="Y118" s="6"/>
      <c r="Z118" s="7"/>
      <c r="AA118" s="3"/>
      <c r="AB118" s="3"/>
      <c r="AC118" s="3"/>
      <c r="AD118" s="7"/>
      <c r="AE118" s="7"/>
      <c r="AF118" s="3"/>
      <c r="AG118" s="3"/>
      <c r="AH118" s="7"/>
      <c r="AI118" s="7"/>
      <c r="AJ118" s="6"/>
      <c r="AK118" s="7"/>
      <c r="AL118" s="3"/>
      <c r="AM118" s="6"/>
      <c r="AN118" s="7"/>
      <c r="AO118" s="3"/>
      <c r="AP118" s="6"/>
      <c r="AQ118" s="7"/>
      <c r="AR118" s="3"/>
      <c r="AS118" s="6"/>
      <c r="AT118" s="7"/>
      <c r="AU118" s="3"/>
      <c r="AV118" s="6"/>
      <c r="AW118" s="7"/>
      <c r="AX118" s="3"/>
      <c r="AY118" s="6"/>
      <c r="AZ118" s="7"/>
      <c r="BA118" s="3"/>
      <c r="BB118" s="6"/>
      <c r="BC118" s="7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</row>
    <row r="119" spans="1:75" x14ac:dyDescent="0.2">
      <c r="A119" s="6"/>
      <c r="B119" s="6"/>
      <c r="C119" s="6"/>
      <c r="D119" s="6"/>
      <c r="E119" s="6"/>
      <c r="F119" s="7"/>
      <c r="G119" s="3"/>
      <c r="H119" s="6"/>
      <c r="I119" s="7"/>
      <c r="J119" s="3"/>
      <c r="K119" s="3"/>
      <c r="L119" s="3"/>
      <c r="M119" s="7"/>
      <c r="N119" s="7"/>
      <c r="O119" s="6"/>
      <c r="P119" s="7"/>
      <c r="Q119" s="3"/>
      <c r="R119" s="6"/>
      <c r="S119" s="7"/>
      <c r="T119" s="3"/>
      <c r="U119" s="3"/>
      <c r="V119" s="3"/>
      <c r="W119" s="7"/>
      <c r="X119" s="7"/>
      <c r="Y119" s="6"/>
      <c r="Z119" s="7"/>
      <c r="AA119" s="3"/>
      <c r="AB119" s="3"/>
      <c r="AC119" s="3"/>
      <c r="AD119" s="7"/>
      <c r="AE119" s="7"/>
      <c r="AF119" s="3"/>
      <c r="AG119" s="3"/>
      <c r="AH119" s="7"/>
      <c r="AI119" s="7"/>
      <c r="AJ119" s="6"/>
      <c r="AK119" s="7"/>
      <c r="AL119" s="3"/>
      <c r="AM119" s="6"/>
      <c r="AN119" s="7"/>
      <c r="AO119" s="3"/>
      <c r="AP119" s="6"/>
      <c r="AQ119" s="7"/>
      <c r="AR119" s="3"/>
      <c r="AS119" s="6"/>
      <c r="AT119" s="7"/>
      <c r="AU119" s="3"/>
      <c r="AV119" s="6"/>
      <c r="AW119" s="7"/>
      <c r="AX119" s="3"/>
      <c r="AY119" s="6"/>
      <c r="AZ119" s="7"/>
      <c r="BA119" s="3"/>
      <c r="BB119" s="6"/>
      <c r="BC119" s="7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</row>
    <row r="120" spans="1:75" x14ac:dyDescent="0.2">
      <c r="A120" s="6"/>
      <c r="B120" s="6"/>
      <c r="C120" s="6"/>
      <c r="D120" s="6"/>
      <c r="E120" s="6"/>
      <c r="F120" s="7"/>
      <c r="G120" s="3"/>
      <c r="H120" s="6"/>
      <c r="I120" s="7"/>
      <c r="J120" s="3"/>
      <c r="K120" s="3"/>
      <c r="L120" s="3"/>
      <c r="M120" s="7"/>
      <c r="N120" s="7"/>
      <c r="O120" s="6"/>
      <c r="P120" s="7"/>
      <c r="Q120" s="3"/>
      <c r="R120" s="6"/>
      <c r="S120" s="7"/>
      <c r="T120" s="3"/>
      <c r="U120" s="3"/>
      <c r="V120" s="3"/>
      <c r="W120" s="7"/>
      <c r="X120" s="7"/>
      <c r="Y120" s="6"/>
      <c r="Z120" s="7"/>
      <c r="AA120" s="3"/>
      <c r="AB120" s="3"/>
      <c r="AC120" s="3"/>
      <c r="AD120" s="7"/>
      <c r="AE120" s="7"/>
      <c r="AF120" s="3"/>
      <c r="AG120" s="3"/>
      <c r="AH120" s="7"/>
      <c r="AI120" s="7"/>
      <c r="AJ120" s="6"/>
      <c r="AK120" s="7"/>
      <c r="AL120" s="3"/>
      <c r="AM120" s="6"/>
      <c r="AN120" s="7"/>
      <c r="AO120" s="3"/>
      <c r="AP120" s="6"/>
      <c r="AQ120" s="7"/>
      <c r="AR120" s="3"/>
      <c r="AS120" s="6"/>
      <c r="AT120" s="7"/>
      <c r="AU120" s="3"/>
      <c r="AV120" s="6"/>
      <c r="AW120" s="7"/>
      <c r="AX120" s="3"/>
      <c r="AY120" s="6"/>
      <c r="AZ120" s="7"/>
      <c r="BA120" s="3"/>
      <c r="BB120" s="6"/>
      <c r="BC120" s="7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</row>
    <row r="121" spans="1:75" x14ac:dyDescent="0.2">
      <c r="A121" s="6"/>
      <c r="B121" s="6"/>
      <c r="C121" s="6"/>
      <c r="D121" s="6"/>
      <c r="E121" s="6"/>
      <c r="F121" s="7"/>
      <c r="G121" s="3"/>
      <c r="H121" s="6"/>
      <c r="I121" s="7"/>
      <c r="J121" s="3"/>
      <c r="K121" s="3"/>
      <c r="L121" s="3"/>
      <c r="M121" s="7"/>
      <c r="N121" s="7"/>
      <c r="O121" s="6"/>
      <c r="P121" s="7"/>
      <c r="Q121" s="3"/>
      <c r="R121" s="6"/>
      <c r="S121" s="7"/>
      <c r="T121" s="3"/>
      <c r="U121" s="3"/>
      <c r="V121" s="3"/>
      <c r="W121" s="7"/>
      <c r="X121" s="7"/>
      <c r="Y121" s="6"/>
      <c r="Z121" s="7"/>
      <c r="AA121" s="3"/>
      <c r="AB121" s="3"/>
      <c r="AC121" s="3"/>
      <c r="AD121" s="7"/>
      <c r="AE121" s="7"/>
      <c r="AF121" s="3"/>
      <c r="AG121" s="3"/>
      <c r="AH121" s="7"/>
      <c r="AI121" s="7"/>
      <c r="AJ121" s="6"/>
      <c r="AK121" s="7"/>
      <c r="AL121" s="3"/>
      <c r="AM121" s="6"/>
      <c r="AN121" s="7"/>
      <c r="AO121" s="3"/>
      <c r="AP121" s="6"/>
      <c r="AQ121" s="7"/>
      <c r="AR121" s="3"/>
      <c r="AS121" s="6"/>
      <c r="AT121" s="7"/>
      <c r="AU121" s="3"/>
      <c r="AV121" s="6"/>
      <c r="AW121" s="7"/>
      <c r="AX121" s="3"/>
      <c r="AY121" s="6"/>
      <c r="AZ121" s="7"/>
      <c r="BA121" s="3"/>
      <c r="BB121" s="6"/>
      <c r="BC121" s="7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</row>
    <row r="122" spans="1:75" x14ac:dyDescent="0.2">
      <c r="A122" s="6"/>
      <c r="B122" s="6"/>
      <c r="C122" s="6"/>
      <c r="D122" s="6"/>
      <c r="E122" s="6"/>
      <c r="F122" s="7"/>
      <c r="G122" s="3"/>
      <c r="H122" s="6"/>
      <c r="I122" s="7"/>
      <c r="J122" s="3"/>
      <c r="K122" s="3"/>
      <c r="L122" s="3"/>
      <c r="M122" s="7"/>
      <c r="N122" s="7"/>
      <c r="O122" s="6"/>
      <c r="P122" s="7"/>
      <c r="Q122" s="3"/>
      <c r="R122" s="6"/>
      <c r="S122" s="7"/>
      <c r="T122" s="3"/>
      <c r="U122" s="3"/>
      <c r="V122" s="3"/>
      <c r="W122" s="7"/>
      <c r="X122" s="7"/>
      <c r="Y122" s="6"/>
      <c r="Z122" s="7"/>
      <c r="AA122" s="3"/>
      <c r="AB122" s="3"/>
      <c r="AC122" s="3"/>
      <c r="AD122" s="7"/>
      <c r="AE122" s="7"/>
      <c r="AF122" s="3"/>
      <c r="AG122" s="3"/>
      <c r="AH122" s="7"/>
      <c r="AI122" s="7"/>
      <c r="AJ122" s="6"/>
      <c r="AK122" s="7"/>
      <c r="AL122" s="3"/>
      <c r="AM122" s="6"/>
      <c r="AN122" s="7"/>
      <c r="AO122" s="3"/>
      <c r="AP122" s="6"/>
      <c r="AQ122" s="7"/>
      <c r="AR122" s="3"/>
      <c r="AS122" s="6"/>
      <c r="AT122" s="7"/>
      <c r="AU122" s="3"/>
      <c r="AV122" s="6"/>
      <c r="AW122" s="7"/>
      <c r="AX122" s="3"/>
      <c r="AY122" s="6"/>
      <c r="AZ122" s="7"/>
      <c r="BA122" s="3"/>
      <c r="BB122" s="6"/>
      <c r="BC122" s="7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</row>
    <row r="123" spans="1:75" x14ac:dyDescent="0.2">
      <c r="A123" s="6"/>
      <c r="B123" s="6"/>
      <c r="C123" s="6"/>
      <c r="D123" s="6"/>
      <c r="E123" s="6"/>
      <c r="F123" s="7"/>
      <c r="G123" s="3"/>
      <c r="H123" s="6"/>
      <c r="I123" s="7"/>
      <c r="J123" s="3"/>
      <c r="K123" s="3"/>
      <c r="L123" s="3"/>
      <c r="M123" s="7"/>
      <c r="N123" s="7"/>
      <c r="O123" s="6"/>
      <c r="P123" s="7"/>
      <c r="Q123" s="3"/>
      <c r="R123" s="6"/>
      <c r="S123" s="7"/>
      <c r="T123" s="3"/>
      <c r="U123" s="3"/>
      <c r="V123" s="3"/>
      <c r="W123" s="7"/>
      <c r="X123" s="7"/>
      <c r="Y123" s="6"/>
      <c r="Z123" s="7"/>
      <c r="AA123" s="3"/>
      <c r="AB123" s="3"/>
      <c r="AC123" s="3"/>
      <c r="AD123" s="7"/>
      <c r="AE123" s="7"/>
      <c r="AF123" s="3"/>
      <c r="AG123" s="3"/>
      <c r="AH123" s="7"/>
      <c r="AI123" s="7"/>
      <c r="AJ123" s="6"/>
      <c r="AK123" s="7"/>
      <c r="AL123" s="3"/>
      <c r="AM123" s="6"/>
      <c r="AN123" s="7"/>
      <c r="AO123" s="3"/>
      <c r="AP123" s="6"/>
      <c r="AQ123" s="7"/>
      <c r="AR123" s="3"/>
      <c r="AS123" s="6"/>
      <c r="AT123" s="7"/>
      <c r="AU123" s="3"/>
      <c r="AV123" s="6"/>
      <c r="AW123" s="7"/>
      <c r="AX123" s="3"/>
      <c r="AY123" s="6"/>
      <c r="AZ123" s="7"/>
      <c r="BA123" s="3"/>
      <c r="BB123" s="6"/>
      <c r="BC123" s="7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</row>
    <row r="124" spans="1:75" x14ac:dyDescent="0.2">
      <c r="A124" s="6"/>
      <c r="B124" s="6"/>
      <c r="C124" s="6"/>
      <c r="D124" s="6"/>
      <c r="E124" s="6"/>
      <c r="F124" s="7"/>
      <c r="G124" s="3"/>
      <c r="H124" s="6"/>
      <c r="I124" s="7"/>
      <c r="J124" s="3"/>
      <c r="K124" s="3"/>
      <c r="L124" s="3"/>
      <c r="M124" s="7"/>
      <c r="N124" s="7"/>
      <c r="O124" s="6"/>
      <c r="P124" s="7"/>
      <c r="Q124" s="3"/>
      <c r="R124" s="6"/>
      <c r="S124" s="7"/>
      <c r="T124" s="3"/>
      <c r="U124" s="3"/>
      <c r="V124" s="3"/>
      <c r="W124" s="7"/>
      <c r="X124" s="7"/>
      <c r="Y124" s="6"/>
      <c r="Z124" s="7"/>
      <c r="AA124" s="3"/>
      <c r="AB124" s="3"/>
      <c r="AC124" s="3"/>
      <c r="AD124" s="7"/>
      <c r="AE124" s="7"/>
      <c r="AF124" s="3"/>
      <c r="AG124" s="3"/>
      <c r="AH124" s="7"/>
      <c r="AI124" s="7"/>
      <c r="AJ124" s="6"/>
      <c r="AK124" s="7"/>
      <c r="AL124" s="3"/>
      <c r="AM124" s="6"/>
      <c r="AN124" s="7"/>
      <c r="AO124" s="3"/>
      <c r="AP124" s="6"/>
      <c r="AQ124" s="7"/>
      <c r="AR124" s="3"/>
      <c r="AS124" s="6"/>
      <c r="AT124" s="7"/>
      <c r="AU124" s="3"/>
      <c r="AV124" s="6"/>
      <c r="AW124" s="7"/>
      <c r="AX124" s="3"/>
      <c r="AY124" s="6"/>
      <c r="AZ124" s="7"/>
      <c r="BA124" s="3"/>
      <c r="BB124" s="6"/>
      <c r="BC124" s="7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</row>
    <row r="125" spans="1:75" x14ac:dyDescent="0.2">
      <c r="A125" s="6"/>
      <c r="B125" s="6"/>
      <c r="C125" s="6"/>
      <c r="D125" s="6"/>
      <c r="E125" s="6"/>
      <c r="F125" s="7"/>
      <c r="G125" s="3"/>
      <c r="H125" s="6"/>
      <c r="I125" s="7"/>
      <c r="J125" s="3"/>
      <c r="K125" s="3"/>
      <c r="L125" s="3"/>
      <c r="M125" s="7"/>
      <c r="N125" s="7"/>
      <c r="O125" s="6"/>
      <c r="P125" s="7"/>
      <c r="Q125" s="3"/>
      <c r="R125" s="6"/>
      <c r="S125" s="7"/>
      <c r="T125" s="3"/>
      <c r="U125" s="3"/>
      <c r="V125" s="3"/>
      <c r="W125" s="7"/>
      <c r="X125" s="7"/>
      <c r="Y125" s="6"/>
      <c r="Z125" s="7"/>
      <c r="AA125" s="3"/>
      <c r="AB125" s="3"/>
      <c r="AC125" s="3"/>
      <c r="AD125" s="7"/>
      <c r="AE125" s="7"/>
      <c r="AF125" s="3"/>
      <c r="AG125" s="3"/>
      <c r="AH125" s="7"/>
      <c r="AI125" s="7"/>
      <c r="AJ125" s="6"/>
      <c r="AK125" s="7"/>
      <c r="AL125" s="3"/>
      <c r="AM125" s="6"/>
      <c r="AN125" s="7"/>
      <c r="AO125" s="3"/>
      <c r="AP125" s="6"/>
      <c r="AQ125" s="7"/>
      <c r="AR125" s="3"/>
      <c r="AS125" s="6"/>
      <c r="AT125" s="7"/>
      <c r="AU125" s="3"/>
      <c r="AV125" s="6"/>
      <c r="AW125" s="7"/>
      <c r="AX125" s="3"/>
      <c r="AY125" s="6"/>
      <c r="AZ125" s="7"/>
      <c r="BA125" s="3"/>
      <c r="BB125" s="6"/>
      <c r="BC125" s="7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</row>
    <row r="126" spans="1:75" x14ac:dyDescent="0.2">
      <c r="A126" s="6"/>
      <c r="B126" s="6"/>
      <c r="C126" s="6"/>
      <c r="D126" s="6"/>
      <c r="E126" s="6"/>
      <c r="F126" s="7"/>
      <c r="G126" s="3"/>
      <c r="H126" s="6"/>
      <c r="I126" s="7"/>
      <c r="J126" s="3"/>
      <c r="K126" s="3"/>
      <c r="L126" s="3"/>
      <c r="M126" s="7"/>
      <c r="N126" s="7"/>
      <c r="O126" s="6"/>
      <c r="P126" s="7"/>
      <c r="Q126" s="3"/>
      <c r="R126" s="6"/>
      <c r="S126" s="7"/>
      <c r="T126" s="3"/>
      <c r="U126" s="3"/>
      <c r="V126" s="3"/>
      <c r="W126" s="7"/>
      <c r="X126" s="7"/>
      <c r="Y126" s="6"/>
      <c r="Z126" s="7"/>
      <c r="AA126" s="3"/>
      <c r="AB126" s="3"/>
      <c r="AC126" s="3"/>
      <c r="AD126" s="7"/>
      <c r="AE126" s="7"/>
      <c r="AF126" s="3"/>
      <c r="AG126" s="3"/>
      <c r="AH126" s="7"/>
      <c r="AI126" s="7"/>
      <c r="AJ126" s="6"/>
      <c r="AK126" s="7"/>
      <c r="AL126" s="3"/>
      <c r="AM126" s="6"/>
      <c r="AN126" s="7"/>
      <c r="AO126" s="3"/>
      <c r="AP126" s="6"/>
      <c r="AQ126" s="7"/>
      <c r="AR126" s="3"/>
      <c r="AS126" s="6"/>
      <c r="AT126" s="7"/>
      <c r="AU126" s="3"/>
      <c r="AV126" s="6"/>
      <c r="AW126" s="7"/>
      <c r="AX126" s="3"/>
      <c r="AY126" s="6"/>
      <c r="AZ126" s="7"/>
      <c r="BA126" s="3"/>
      <c r="BB126" s="6"/>
      <c r="BC126" s="7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</row>
    <row r="127" spans="1:75" x14ac:dyDescent="0.2">
      <c r="A127" s="6"/>
      <c r="B127" s="6"/>
      <c r="C127" s="6"/>
      <c r="D127" s="6"/>
      <c r="E127" s="6"/>
      <c r="F127" s="7"/>
      <c r="G127" s="3"/>
      <c r="H127" s="6"/>
      <c r="I127" s="7"/>
      <c r="J127" s="3"/>
      <c r="K127" s="3"/>
      <c r="L127" s="3"/>
      <c r="M127" s="7"/>
      <c r="N127" s="7"/>
      <c r="O127" s="6"/>
      <c r="P127" s="7"/>
      <c r="Q127" s="3"/>
      <c r="R127" s="6"/>
      <c r="S127" s="7"/>
      <c r="T127" s="3"/>
      <c r="U127" s="3"/>
      <c r="V127" s="3"/>
      <c r="W127" s="7"/>
      <c r="X127" s="7"/>
      <c r="Y127" s="6"/>
      <c r="Z127" s="7"/>
      <c r="AA127" s="3"/>
      <c r="AB127" s="3"/>
      <c r="AC127" s="3"/>
      <c r="AD127" s="7"/>
      <c r="AE127" s="7"/>
      <c r="AF127" s="3"/>
      <c r="AG127" s="3"/>
      <c r="AH127" s="7"/>
      <c r="AI127" s="7"/>
      <c r="AJ127" s="6"/>
      <c r="AK127" s="7"/>
      <c r="AL127" s="3"/>
      <c r="AM127" s="6"/>
      <c r="AN127" s="7"/>
      <c r="AO127" s="3"/>
      <c r="AP127" s="6"/>
      <c r="AQ127" s="7"/>
      <c r="AR127" s="3"/>
      <c r="AS127" s="6"/>
      <c r="AT127" s="7"/>
      <c r="AU127" s="3"/>
      <c r="AV127" s="6"/>
      <c r="AW127" s="7"/>
      <c r="AX127" s="3"/>
      <c r="AY127" s="6"/>
      <c r="AZ127" s="7"/>
      <c r="BA127" s="3"/>
      <c r="BB127" s="6"/>
      <c r="BC127" s="7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</row>
    <row r="128" spans="1:75" x14ac:dyDescent="0.2">
      <c r="A128" s="6"/>
      <c r="B128" s="6"/>
      <c r="C128" s="6"/>
      <c r="D128" s="6"/>
      <c r="E128" s="6"/>
      <c r="F128" s="7"/>
      <c r="G128" s="3"/>
      <c r="H128" s="6"/>
      <c r="I128" s="7"/>
      <c r="J128" s="3"/>
      <c r="K128" s="3"/>
      <c r="L128" s="3"/>
      <c r="M128" s="7"/>
      <c r="N128" s="7"/>
      <c r="O128" s="6"/>
      <c r="P128" s="7"/>
      <c r="Q128" s="3"/>
      <c r="R128" s="6"/>
      <c r="S128" s="7"/>
      <c r="T128" s="3"/>
      <c r="U128" s="3"/>
      <c r="V128" s="3"/>
      <c r="W128" s="7"/>
      <c r="X128" s="7"/>
      <c r="Y128" s="6"/>
      <c r="Z128" s="7"/>
      <c r="AA128" s="3"/>
      <c r="AB128" s="3"/>
      <c r="AC128" s="3"/>
      <c r="AD128" s="7"/>
      <c r="AE128" s="7"/>
      <c r="AF128" s="3"/>
      <c r="AG128" s="3"/>
      <c r="AH128" s="7"/>
      <c r="AI128" s="7"/>
      <c r="AJ128" s="6"/>
      <c r="AK128" s="7"/>
      <c r="AL128" s="3"/>
      <c r="AM128" s="6"/>
      <c r="AN128" s="7"/>
      <c r="AO128" s="3"/>
      <c r="AP128" s="6"/>
      <c r="AQ128" s="7"/>
      <c r="AR128" s="3"/>
      <c r="AS128" s="6"/>
      <c r="AT128" s="7"/>
      <c r="AU128" s="3"/>
      <c r="AV128" s="6"/>
      <c r="AW128" s="7"/>
      <c r="AX128" s="3"/>
      <c r="AY128" s="6"/>
      <c r="AZ128" s="7"/>
      <c r="BA128" s="3"/>
      <c r="BB128" s="6"/>
      <c r="BC128" s="7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</row>
    <row r="129" spans="1:75" x14ac:dyDescent="0.2">
      <c r="A129" s="6"/>
      <c r="B129" s="6"/>
      <c r="C129" s="6"/>
      <c r="D129" s="6"/>
      <c r="E129" s="6"/>
      <c r="F129" s="7"/>
      <c r="G129" s="3"/>
      <c r="H129" s="6"/>
      <c r="I129" s="7"/>
      <c r="J129" s="3"/>
      <c r="K129" s="3"/>
      <c r="L129" s="3"/>
      <c r="M129" s="7"/>
      <c r="N129" s="7"/>
      <c r="O129" s="6"/>
      <c r="P129" s="7"/>
      <c r="Q129" s="3"/>
      <c r="R129" s="6"/>
      <c r="S129" s="7"/>
      <c r="T129" s="3"/>
      <c r="U129" s="3"/>
      <c r="V129" s="3"/>
      <c r="W129" s="7"/>
      <c r="X129" s="7"/>
      <c r="Y129" s="6"/>
      <c r="Z129" s="7"/>
      <c r="AA129" s="3"/>
      <c r="AB129" s="3"/>
      <c r="AC129" s="3"/>
      <c r="AD129" s="7"/>
      <c r="AE129" s="7"/>
      <c r="AF129" s="3"/>
      <c r="AG129" s="3"/>
      <c r="AH129" s="7"/>
      <c r="AI129" s="7"/>
      <c r="AJ129" s="6"/>
      <c r="AK129" s="7"/>
      <c r="AL129" s="3"/>
      <c r="AM129" s="6"/>
      <c r="AN129" s="7"/>
      <c r="AO129" s="3"/>
      <c r="AP129" s="6"/>
      <c r="AQ129" s="7"/>
      <c r="AR129" s="3"/>
      <c r="AS129" s="6"/>
      <c r="AT129" s="7"/>
      <c r="AU129" s="3"/>
      <c r="AV129" s="6"/>
      <c r="AW129" s="7"/>
      <c r="AX129" s="3"/>
      <c r="AY129" s="6"/>
      <c r="AZ129" s="7"/>
      <c r="BA129" s="3"/>
      <c r="BB129" s="6"/>
      <c r="BC129" s="7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</row>
    <row r="130" spans="1:75" x14ac:dyDescent="0.2">
      <c r="A130" s="6"/>
      <c r="B130" s="6"/>
      <c r="C130" s="6"/>
      <c r="D130" s="6"/>
      <c r="E130" s="6"/>
      <c r="F130" s="7"/>
      <c r="G130" s="3"/>
      <c r="H130" s="6"/>
      <c r="I130" s="7"/>
      <c r="J130" s="3"/>
      <c r="K130" s="3"/>
      <c r="L130" s="3"/>
      <c r="M130" s="7"/>
      <c r="N130" s="7"/>
      <c r="O130" s="6"/>
      <c r="P130" s="7"/>
      <c r="Q130" s="3"/>
      <c r="R130" s="6"/>
      <c r="S130" s="7"/>
      <c r="T130" s="3"/>
      <c r="U130" s="3"/>
      <c r="V130" s="3"/>
      <c r="W130" s="7"/>
      <c r="X130" s="7"/>
      <c r="Y130" s="6"/>
      <c r="Z130" s="7"/>
      <c r="AA130" s="3"/>
      <c r="AB130" s="3"/>
      <c r="AC130" s="3"/>
      <c r="AD130" s="7"/>
      <c r="AE130" s="7"/>
      <c r="AF130" s="3"/>
      <c r="AG130" s="3"/>
      <c r="AH130" s="7"/>
      <c r="AI130" s="7"/>
      <c r="AJ130" s="6"/>
      <c r="AK130" s="7"/>
      <c r="AL130" s="3"/>
      <c r="AM130" s="6"/>
      <c r="AN130" s="7"/>
      <c r="AO130" s="3"/>
      <c r="AP130" s="6"/>
      <c r="AQ130" s="7"/>
      <c r="AR130" s="3"/>
      <c r="AS130" s="6"/>
      <c r="AT130" s="7"/>
      <c r="AU130" s="3"/>
      <c r="AV130" s="6"/>
      <c r="AW130" s="7"/>
      <c r="AX130" s="3"/>
      <c r="AY130" s="6"/>
      <c r="AZ130" s="7"/>
      <c r="BA130" s="3"/>
      <c r="BB130" s="6"/>
      <c r="BC130" s="7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</row>
    <row r="131" spans="1:75" x14ac:dyDescent="0.2">
      <c r="A131" s="6"/>
      <c r="B131" s="6"/>
      <c r="C131" s="6"/>
      <c r="D131" s="6"/>
      <c r="E131" s="6"/>
      <c r="F131" s="7"/>
      <c r="G131" s="3"/>
      <c r="H131" s="6"/>
      <c r="I131" s="7"/>
      <c r="J131" s="3"/>
      <c r="K131" s="3"/>
      <c r="L131" s="3"/>
      <c r="M131" s="7"/>
      <c r="N131" s="7"/>
      <c r="O131" s="6"/>
      <c r="P131" s="7"/>
      <c r="Q131" s="3"/>
      <c r="R131" s="6"/>
      <c r="S131" s="7"/>
      <c r="T131" s="3"/>
      <c r="U131" s="3"/>
      <c r="V131" s="3"/>
      <c r="W131" s="7"/>
      <c r="X131" s="7"/>
      <c r="Y131" s="6"/>
      <c r="Z131" s="7"/>
      <c r="AA131" s="3"/>
      <c r="AB131" s="3"/>
      <c r="AC131" s="3"/>
      <c r="AD131" s="7"/>
      <c r="AE131" s="7"/>
      <c r="AF131" s="3"/>
      <c r="AG131" s="3"/>
      <c r="AH131" s="7"/>
      <c r="AI131" s="7"/>
      <c r="AJ131" s="6"/>
      <c r="AK131" s="7"/>
      <c r="AL131" s="3"/>
      <c r="AM131" s="6"/>
      <c r="AN131" s="7"/>
      <c r="AO131" s="3"/>
      <c r="AP131" s="6"/>
      <c r="AQ131" s="7"/>
      <c r="AR131" s="3"/>
      <c r="AS131" s="6"/>
      <c r="AT131" s="7"/>
      <c r="AU131" s="3"/>
      <c r="AV131" s="6"/>
      <c r="AW131" s="7"/>
      <c r="AX131" s="3"/>
      <c r="AY131" s="6"/>
      <c r="AZ131" s="7"/>
      <c r="BA131" s="3"/>
      <c r="BB131" s="6"/>
      <c r="BC131" s="7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</row>
    <row r="132" spans="1:75" x14ac:dyDescent="0.2">
      <c r="A132" s="6"/>
      <c r="B132" s="6"/>
      <c r="C132" s="6"/>
      <c r="D132" s="6"/>
      <c r="E132" s="6"/>
      <c r="F132" s="7"/>
      <c r="G132" s="3"/>
      <c r="H132" s="6"/>
      <c r="I132" s="7"/>
      <c r="J132" s="3"/>
      <c r="K132" s="3"/>
      <c r="L132" s="3"/>
      <c r="M132" s="7"/>
      <c r="N132" s="7"/>
      <c r="O132" s="6"/>
      <c r="P132" s="7"/>
      <c r="Q132" s="3"/>
      <c r="R132" s="6"/>
      <c r="S132" s="7"/>
      <c r="T132" s="3"/>
      <c r="U132" s="3"/>
      <c r="V132" s="3"/>
      <c r="W132" s="7"/>
      <c r="X132" s="7"/>
      <c r="Y132" s="6"/>
      <c r="Z132" s="7"/>
      <c r="AA132" s="3"/>
      <c r="AB132" s="3"/>
      <c r="AC132" s="3"/>
      <c r="AD132" s="7"/>
      <c r="AE132" s="7"/>
      <c r="AF132" s="3"/>
      <c r="AG132" s="3"/>
      <c r="AH132" s="7"/>
      <c r="AI132" s="7"/>
      <c r="AJ132" s="6"/>
      <c r="AK132" s="7"/>
      <c r="AL132" s="3"/>
      <c r="AM132" s="6"/>
      <c r="AN132" s="7"/>
      <c r="AO132" s="3"/>
      <c r="AP132" s="6"/>
      <c r="AQ132" s="7"/>
      <c r="AR132" s="3"/>
      <c r="AS132" s="6"/>
      <c r="AT132" s="7"/>
      <c r="AU132" s="3"/>
      <c r="AV132" s="6"/>
      <c r="AW132" s="7"/>
      <c r="AX132" s="3"/>
      <c r="AY132" s="6"/>
      <c r="AZ132" s="7"/>
      <c r="BA132" s="3"/>
      <c r="BB132" s="6"/>
      <c r="BC132" s="7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</row>
    <row r="133" spans="1:75" x14ac:dyDescent="0.2">
      <c r="A133" s="6"/>
      <c r="B133" s="6"/>
      <c r="C133" s="6"/>
      <c r="D133" s="6"/>
      <c r="E133" s="6"/>
      <c r="F133" s="7"/>
      <c r="G133" s="3"/>
      <c r="H133" s="6"/>
      <c r="I133" s="7"/>
      <c r="J133" s="3"/>
      <c r="K133" s="3"/>
      <c r="L133" s="3"/>
      <c r="M133" s="7"/>
      <c r="N133" s="7"/>
      <c r="O133" s="6"/>
      <c r="P133" s="7"/>
      <c r="Q133" s="3"/>
      <c r="R133" s="6"/>
      <c r="S133" s="7"/>
      <c r="T133" s="3"/>
      <c r="U133" s="3"/>
      <c r="V133" s="3"/>
      <c r="W133" s="7"/>
      <c r="X133" s="7"/>
      <c r="Y133" s="6"/>
      <c r="Z133" s="7"/>
      <c r="AA133" s="3"/>
      <c r="AB133" s="3"/>
      <c r="AC133" s="3"/>
      <c r="AD133" s="7"/>
      <c r="AE133" s="7"/>
      <c r="AF133" s="3"/>
      <c r="AG133" s="3"/>
      <c r="AH133" s="7"/>
      <c r="AI133" s="7"/>
      <c r="AJ133" s="6"/>
      <c r="AK133" s="7"/>
      <c r="AL133" s="3"/>
      <c r="AM133" s="6"/>
      <c r="AN133" s="7"/>
      <c r="AO133" s="3"/>
      <c r="AP133" s="6"/>
      <c r="AQ133" s="7"/>
      <c r="AR133" s="3"/>
      <c r="AS133" s="6"/>
      <c r="AT133" s="7"/>
      <c r="AU133" s="3"/>
      <c r="AV133" s="6"/>
      <c r="AW133" s="7"/>
      <c r="AX133" s="3"/>
      <c r="AY133" s="6"/>
      <c r="AZ133" s="7"/>
      <c r="BA133" s="3"/>
      <c r="BB133" s="6"/>
      <c r="BC133" s="7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</row>
    <row r="134" spans="1:75" x14ac:dyDescent="0.2">
      <c r="A134" s="6"/>
      <c r="B134" s="6"/>
      <c r="C134" s="6"/>
      <c r="D134" s="6"/>
      <c r="E134" s="6"/>
      <c r="F134" s="7"/>
      <c r="G134" s="3"/>
      <c r="H134" s="6"/>
      <c r="I134" s="7"/>
      <c r="J134" s="3"/>
      <c r="K134" s="3"/>
      <c r="L134" s="3"/>
      <c r="M134" s="7"/>
      <c r="N134" s="7"/>
      <c r="O134" s="6"/>
      <c r="P134" s="7"/>
      <c r="Q134" s="3"/>
      <c r="R134" s="6"/>
      <c r="S134" s="7"/>
      <c r="T134" s="3"/>
      <c r="U134" s="3"/>
      <c r="V134" s="3"/>
      <c r="W134" s="7"/>
      <c r="X134" s="7"/>
      <c r="Y134" s="6"/>
      <c r="Z134" s="7"/>
      <c r="AA134" s="3"/>
      <c r="AB134" s="3"/>
      <c r="AC134" s="3"/>
      <c r="AD134" s="7"/>
      <c r="AE134" s="7"/>
      <c r="AF134" s="3"/>
      <c r="AG134" s="3"/>
      <c r="AH134" s="7"/>
      <c r="AI134" s="7"/>
      <c r="AJ134" s="6"/>
      <c r="AK134" s="7"/>
      <c r="AL134" s="3"/>
      <c r="AM134" s="6"/>
      <c r="AN134" s="7"/>
      <c r="AO134" s="3"/>
      <c r="AP134" s="6"/>
      <c r="AQ134" s="7"/>
      <c r="AR134" s="3"/>
      <c r="AS134" s="6"/>
      <c r="AT134" s="7"/>
      <c r="AU134" s="3"/>
      <c r="AV134" s="6"/>
      <c r="AW134" s="7"/>
      <c r="AX134" s="3"/>
      <c r="AY134" s="6"/>
      <c r="AZ134" s="7"/>
      <c r="BA134" s="3"/>
      <c r="BB134" s="6"/>
      <c r="BC134" s="7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</row>
    <row r="135" spans="1:75" x14ac:dyDescent="0.2">
      <c r="A135" s="6"/>
      <c r="B135" s="6"/>
      <c r="C135" s="6"/>
      <c r="D135" s="6"/>
      <c r="E135" s="6"/>
      <c r="F135" s="7"/>
      <c r="G135" s="3"/>
      <c r="H135" s="6"/>
      <c r="I135" s="7"/>
      <c r="J135" s="3"/>
      <c r="K135" s="3"/>
      <c r="L135" s="3"/>
      <c r="M135" s="7"/>
      <c r="N135" s="7"/>
      <c r="O135" s="6"/>
      <c r="P135" s="7"/>
      <c r="Q135" s="3"/>
      <c r="R135" s="6"/>
      <c r="S135" s="7"/>
      <c r="T135" s="3"/>
      <c r="U135" s="3"/>
      <c r="V135" s="3"/>
      <c r="W135" s="7"/>
      <c r="X135" s="7"/>
      <c r="Y135" s="6"/>
      <c r="Z135" s="7"/>
      <c r="AA135" s="3"/>
      <c r="AB135" s="3"/>
      <c r="AC135" s="3"/>
      <c r="AD135" s="7"/>
      <c r="AE135" s="7"/>
      <c r="AF135" s="3"/>
      <c r="AG135" s="3"/>
      <c r="AH135" s="7"/>
      <c r="AI135" s="7"/>
      <c r="AJ135" s="6"/>
      <c r="AK135" s="7"/>
      <c r="AL135" s="3"/>
      <c r="AM135" s="6"/>
      <c r="AN135" s="7"/>
      <c r="AO135" s="3"/>
      <c r="AP135" s="6"/>
      <c r="AQ135" s="7"/>
      <c r="AR135" s="3"/>
      <c r="AS135" s="6"/>
      <c r="AT135" s="7"/>
      <c r="AU135" s="3"/>
      <c r="AV135" s="6"/>
      <c r="AW135" s="7"/>
      <c r="AX135" s="3"/>
      <c r="AY135" s="6"/>
      <c r="AZ135" s="7"/>
      <c r="BA135" s="3"/>
      <c r="BB135" s="6"/>
      <c r="BC135" s="7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</row>
    <row r="136" spans="1:75" x14ac:dyDescent="0.2">
      <c r="A136" s="6"/>
      <c r="B136" s="6"/>
      <c r="C136" s="6"/>
      <c r="D136" s="6"/>
      <c r="E136" s="6"/>
      <c r="F136" s="7"/>
      <c r="G136" s="3"/>
      <c r="H136" s="6"/>
      <c r="I136" s="7"/>
      <c r="J136" s="3"/>
      <c r="K136" s="3"/>
      <c r="L136" s="3"/>
      <c r="M136" s="7"/>
      <c r="N136" s="7"/>
      <c r="O136" s="6"/>
      <c r="P136" s="7"/>
      <c r="Q136" s="3"/>
      <c r="R136" s="6"/>
      <c r="S136" s="7"/>
      <c r="T136" s="3"/>
      <c r="U136" s="3"/>
      <c r="V136" s="3"/>
      <c r="W136" s="7"/>
      <c r="X136" s="7"/>
      <c r="Y136" s="6"/>
      <c r="Z136" s="7"/>
      <c r="AA136" s="3"/>
      <c r="AB136" s="3"/>
      <c r="AC136" s="3"/>
      <c r="AD136" s="7"/>
      <c r="AE136" s="7"/>
      <c r="AF136" s="3"/>
      <c r="AG136" s="3"/>
      <c r="AH136" s="7"/>
      <c r="AI136" s="7"/>
      <c r="AJ136" s="6"/>
      <c r="AK136" s="7"/>
      <c r="AL136" s="3"/>
      <c r="AM136" s="6"/>
      <c r="AN136" s="7"/>
      <c r="AO136" s="3"/>
      <c r="AP136" s="6"/>
      <c r="AQ136" s="7"/>
      <c r="AR136" s="3"/>
      <c r="AS136" s="6"/>
      <c r="AT136" s="7"/>
      <c r="AU136" s="3"/>
      <c r="AV136" s="6"/>
      <c r="AW136" s="7"/>
      <c r="AX136" s="3"/>
      <c r="AY136" s="6"/>
      <c r="AZ136" s="7"/>
      <c r="BA136" s="3"/>
      <c r="BB136" s="6"/>
      <c r="BC136" s="7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</row>
    <row r="137" spans="1:75" x14ac:dyDescent="0.2">
      <c r="A137" s="6"/>
      <c r="B137" s="6"/>
      <c r="C137" s="6"/>
      <c r="D137" s="6"/>
      <c r="E137" s="6"/>
      <c r="F137" s="7"/>
      <c r="G137" s="3"/>
      <c r="H137" s="6"/>
      <c r="I137" s="7"/>
      <c r="J137" s="3"/>
      <c r="K137" s="3"/>
      <c r="L137" s="3"/>
      <c r="M137" s="7"/>
      <c r="N137" s="7"/>
      <c r="O137" s="6"/>
      <c r="P137" s="7"/>
      <c r="Q137" s="3"/>
      <c r="R137" s="6"/>
      <c r="S137" s="7"/>
      <c r="T137" s="3"/>
      <c r="U137" s="3"/>
      <c r="V137" s="3"/>
      <c r="W137" s="7"/>
      <c r="X137" s="7"/>
      <c r="Y137" s="6"/>
      <c r="Z137" s="7"/>
      <c r="AA137" s="3"/>
      <c r="AB137" s="3"/>
      <c r="AC137" s="3"/>
      <c r="AD137" s="7"/>
      <c r="AE137" s="7"/>
      <c r="AF137" s="3"/>
      <c r="AG137" s="3"/>
      <c r="AH137" s="7"/>
      <c r="AI137" s="7"/>
      <c r="AJ137" s="6"/>
      <c r="AK137" s="7"/>
      <c r="AL137" s="3"/>
      <c r="AM137" s="6"/>
      <c r="AN137" s="7"/>
      <c r="AO137" s="3"/>
      <c r="AP137" s="6"/>
      <c r="AQ137" s="7"/>
      <c r="AR137" s="3"/>
      <c r="AS137" s="6"/>
      <c r="AT137" s="7"/>
      <c r="AU137" s="3"/>
      <c r="AV137" s="6"/>
      <c r="AW137" s="7"/>
      <c r="AX137" s="3"/>
      <c r="AY137" s="6"/>
      <c r="AZ137" s="7"/>
      <c r="BA137" s="3"/>
      <c r="BB137" s="6"/>
      <c r="BC137" s="7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</row>
    <row r="138" spans="1:75" x14ac:dyDescent="0.2">
      <c r="A138" s="6"/>
      <c r="B138" s="6"/>
      <c r="C138" s="6"/>
      <c r="D138" s="6"/>
      <c r="E138" s="6"/>
      <c r="F138" s="7"/>
      <c r="G138" s="3"/>
      <c r="H138" s="6"/>
      <c r="I138" s="7"/>
      <c r="J138" s="3"/>
      <c r="K138" s="3"/>
      <c r="L138" s="3"/>
      <c r="M138" s="7"/>
      <c r="N138" s="7"/>
      <c r="O138" s="6"/>
      <c r="P138" s="7"/>
      <c r="Q138" s="3"/>
      <c r="R138" s="6"/>
      <c r="S138" s="7"/>
      <c r="T138" s="3"/>
      <c r="U138" s="3"/>
      <c r="V138" s="3"/>
      <c r="W138" s="7"/>
      <c r="X138" s="7"/>
      <c r="Y138" s="6"/>
      <c r="Z138" s="7"/>
      <c r="AA138" s="3"/>
      <c r="AB138" s="3"/>
      <c r="AC138" s="3"/>
      <c r="AD138" s="7"/>
      <c r="AE138" s="7"/>
      <c r="AF138" s="3"/>
      <c r="AG138" s="3"/>
      <c r="AH138" s="7"/>
      <c r="AI138" s="7"/>
      <c r="AJ138" s="6"/>
      <c r="AK138" s="7"/>
      <c r="AL138" s="3"/>
      <c r="AM138" s="6"/>
      <c r="AN138" s="7"/>
      <c r="AO138" s="3"/>
      <c r="AP138" s="6"/>
      <c r="AQ138" s="7"/>
      <c r="AR138" s="3"/>
      <c r="AS138" s="6"/>
      <c r="AT138" s="7"/>
      <c r="AU138" s="3"/>
      <c r="AV138" s="6"/>
      <c r="AW138" s="7"/>
      <c r="AX138" s="3"/>
      <c r="AY138" s="6"/>
      <c r="AZ138" s="7"/>
      <c r="BA138" s="3"/>
      <c r="BB138" s="6"/>
      <c r="BC138" s="7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</row>
    <row r="139" spans="1:75" x14ac:dyDescent="0.2">
      <c r="A139" s="6"/>
      <c r="B139" s="6"/>
      <c r="C139" s="6"/>
      <c r="D139" s="6"/>
      <c r="E139" s="6"/>
      <c r="F139" s="7"/>
      <c r="G139" s="3"/>
      <c r="H139" s="6"/>
      <c r="I139" s="7"/>
      <c r="J139" s="3"/>
      <c r="K139" s="3"/>
      <c r="L139" s="3"/>
      <c r="M139" s="7"/>
      <c r="N139" s="7"/>
      <c r="O139" s="6"/>
      <c r="P139" s="7"/>
      <c r="Q139" s="3"/>
      <c r="R139" s="6"/>
      <c r="S139" s="7"/>
      <c r="T139" s="3"/>
      <c r="U139" s="3"/>
      <c r="V139" s="3"/>
      <c r="W139" s="7"/>
      <c r="X139" s="7"/>
      <c r="Y139" s="6"/>
      <c r="Z139" s="7"/>
      <c r="AA139" s="3"/>
      <c r="AB139" s="3"/>
      <c r="AC139" s="3"/>
      <c r="AD139" s="7"/>
      <c r="AE139" s="7"/>
      <c r="AF139" s="3"/>
      <c r="AG139" s="3"/>
      <c r="AH139" s="7"/>
      <c r="AI139" s="7"/>
      <c r="AJ139" s="6"/>
      <c r="AK139" s="7"/>
      <c r="AL139" s="3"/>
      <c r="AM139" s="6"/>
      <c r="AN139" s="7"/>
      <c r="AO139" s="3"/>
      <c r="AP139" s="6"/>
      <c r="AQ139" s="7"/>
      <c r="AR139" s="3"/>
      <c r="AS139" s="6"/>
      <c r="AT139" s="7"/>
      <c r="AU139" s="3"/>
      <c r="AV139" s="6"/>
      <c r="AW139" s="7"/>
      <c r="AX139" s="3"/>
      <c r="AY139" s="6"/>
      <c r="AZ139" s="7"/>
      <c r="BA139" s="3"/>
      <c r="BB139" s="6"/>
      <c r="BC139" s="7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</row>
    <row r="140" spans="1:75" x14ac:dyDescent="0.2">
      <c r="A140" s="6"/>
      <c r="B140" s="6"/>
      <c r="C140" s="6"/>
      <c r="D140" s="6"/>
      <c r="E140" s="6"/>
      <c r="F140" s="7"/>
      <c r="G140" s="3"/>
      <c r="H140" s="6"/>
      <c r="I140" s="7"/>
      <c r="J140" s="3"/>
      <c r="K140" s="3"/>
      <c r="L140" s="3"/>
      <c r="M140" s="7"/>
      <c r="N140" s="7"/>
      <c r="O140" s="6"/>
      <c r="P140" s="7"/>
      <c r="Q140" s="3"/>
      <c r="R140" s="6"/>
      <c r="S140" s="7"/>
      <c r="T140" s="3"/>
      <c r="U140" s="3"/>
      <c r="V140" s="3"/>
      <c r="W140" s="7"/>
      <c r="X140" s="7"/>
      <c r="Y140" s="6"/>
      <c r="Z140" s="7"/>
      <c r="AA140" s="3"/>
      <c r="AB140" s="3"/>
      <c r="AC140" s="3"/>
      <c r="AD140" s="7"/>
      <c r="AE140" s="7"/>
      <c r="AF140" s="3"/>
      <c r="AG140" s="3"/>
      <c r="AH140" s="7"/>
      <c r="AI140" s="7"/>
      <c r="AJ140" s="6"/>
      <c r="AK140" s="7"/>
      <c r="AL140" s="3"/>
      <c r="AM140" s="6"/>
      <c r="AN140" s="7"/>
      <c r="AO140" s="3"/>
      <c r="AP140" s="6"/>
      <c r="AQ140" s="7"/>
      <c r="AR140" s="3"/>
      <c r="AS140" s="6"/>
      <c r="AT140" s="7"/>
      <c r="AU140" s="3"/>
      <c r="AV140" s="6"/>
      <c r="AW140" s="7"/>
      <c r="AX140" s="3"/>
      <c r="AY140" s="6"/>
      <c r="AZ140" s="7"/>
      <c r="BA140" s="3"/>
      <c r="BB140" s="6"/>
      <c r="BC140" s="7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</row>
    <row r="141" spans="1:75" x14ac:dyDescent="0.2">
      <c r="A141" s="6"/>
      <c r="B141" s="6"/>
      <c r="C141" s="6"/>
      <c r="D141" s="6"/>
      <c r="E141" s="6"/>
      <c r="F141" s="7"/>
      <c r="G141" s="3"/>
      <c r="H141" s="6"/>
      <c r="I141" s="7"/>
      <c r="J141" s="3"/>
      <c r="K141" s="3"/>
      <c r="L141" s="3"/>
      <c r="M141" s="7"/>
      <c r="N141" s="7"/>
      <c r="O141" s="6"/>
      <c r="P141" s="7"/>
      <c r="Q141" s="3"/>
      <c r="R141" s="6"/>
      <c r="S141" s="7"/>
      <c r="T141" s="3"/>
      <c r="U141" s="3"/>
      <c r="V141" s="3"/>
      <c r="W141" s="7"/>
      <c r="X141" s="7"/>
      <c r="Y141" s="6"/>
      <c r="Z141" s="7"/>
      <c r="AA141" s="3"/>
      <c r="AB141" s="3"/>
      <c r="AC141" s="3"/>
      <c r="AD141" s="7"/>
      <c r="AE141" s="7"/>
      <c r="AF141" s="3"/>
      <c r="AG141" s="3"/>
      <c r="AH141" s="7"/>
      <c r="AI141" s="7"/>
      <c r="AJ141" s="6"/>
      <c r="AK141" s="7"/>
      <c r="AL141" s="3"/>
      <c r="AM141" s="6"/>
      <c r="AN141" s="7"/>
      <c r="AO141" s="3"/>
      <c r="AP141" s="6"/>
      <c r="AQ141" s="7"/>
      <c r="AR141" s="3"/>
      <c r="AS141" s="6"/>
      <c r="AT141" s="7"/>
      <c r="AU141" s="3"/>
      <c r="AV141" s="6"/>
      <c r="AW141" s="7"/>
      <c r="AX141" s="3"/>
      <c r="AY141" s="6"/>
      <c r="AZ141" s="7"/>
      <c r="BA141" s="3"/>
      <c r="BB141" s="6"/>
      <c r="BC141" s="7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</row>
    <row r="142" spans="1:75" x14ac:dyDescent="0.2">
      <c r="A142" s="6"/>
      <c r="B142" s="6"/>
      <c r="C142" s="6"/>
      <c r="D142" s="6"/>
      <c r="E142" s="6"/>
      <c r="F142" s="7"/>
      <c r="G142" s="3"/>
      <c r="H142" s="6"/>
      <c r="I142" s="7"/>
      <c r="J142" s="3"/>
      <c r="K142" s="3"/>
      <c r="L142" s="3"/>
      <c r="M142" s="7"/>
      <c r="N142" s="7"/>
      <c r="O142" s="6"/>
      <c r="P142" s="7"/>
      <c r="Q142" s="3"/>
      <c r="R142" s="6"/>
      <c r="S142" s="7"/>
      <c r="T142" s="3"/>
      <c r="U142" s="3"/>
      <c r="V142" s="3"/>
      <c r="W142" s="7"/>
      <c r="X142" s="7"/>
      <c r="Y142" s="6"/>
      <c r="Z142" s="7"/>
      <c r="AA142" s="3"/>
      <c r="AB142" s="3"/>
      <c r="AC142" s="3"/>
      <c r="AD142" s="7"/>
      <c r="AE142" s="7"/>
      <c r="AF142" s="3"/>
      <c r="AG142" s="3"/>
      <c r="AH142" s="7"/>
      <c r="AI142" s="7"/>
      <c r="AJ142" s="6"/>
      <c r="AK142" s="7"/>
      <c r="AL142" s="3"/>
      <c r="AM142" s="6"/>
      <c r="AN142" s="7"/>
      <c r="AO142" s="3"/>
      <c r="AP142" s="6"/>
      <c r="AQ142" s="7"/>
      <c r="AR142" s="3"/>
      <c r="AS142" s="6"/>
      <c r="AT142" s="7"/>
      <c r="AU142" s="3"/>
      <c r="AV142" s="6"/>
      <c r="AW142" s="7"/>
      <c r="AX142" s="3"/>
      <c r="AY142" s="6"/>
      <c r="AZ142" s="7"/>
      <c r="BA142" s="3"/>
      <c r="BB142" s="6"/>
      <c r="BC142" s="7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</row>
    <row r="143" spans="1:75" x14ac:dyDescent="0.2">
      <c r="A143" s="6"/>
      <c r="B143" s="6"/>
      <c r="C143" s="6"/>
      <c r="D143" s="6"/>
      <c r="E143" s="6"/>
      <c r="F143" s="7"/>
      <c r="G143" s="3"/>
      <c r="H143" s="6"/>
      <c r="I143" s="7"/>
      <c r="J143" s="3"/>
      <c r="K143" s="3"/>
      <c r="L143" s="3"/>
      <c r="M143" s="7"/>
      <c r="N143" s="7"/>
      <c r="O143" s="6"/>
      <c r="P143" s="7"/>
      <c r="Q143" s="3"/>
      <c r="R143" s="6"/>
      <c r="S143" s="7"/>
      <c r="T143" s="3"/>
      <c r="U143" s="3"/>
      <c r="V143" s="3"/>
      <c r="W143" s="7"/>
      <c r="X143" s="7"/>
      <c r="Y143" s="6"/>
      <c r="Z143" s="7"/>
      <c r="AA143" s="3"/>
      <c r="AB143" s="3"/>
      <c r="AC143" s="3"/>
      <c r="AD143" s="7"/>
      <c r="AE143" s="7"/>
      <c r="AF143" s="3"/>
      <c r="AG143" s="3"/>
      <c r="AH143" s="7"/>
      <c r="AI143" s="7"/>
      <c r="AJ143" s="6"/>
      <c r="AK143" s="7"/>
      <c r="AL143" s="3"/>
      <c r="AM143" s="6"/>
      <c r="AN143" s="7"/>
      <c r="AO143" s="3"/>
      <c r="AP143" s="6"/>
      <c r="AQ143" s="7"/>
      <c r="AR143" s="3"/>
      <c r="AS143" s="6"/>
      <c r="AT143" s="7"/>
      <c r="AU143" s="3"/>
      <c r="AV143" s="6"/>
      <c r="AW143" s="7"/>
      <c r="AX143" s="3"/>
      <c r="AY143" s="6"/>
      <c r="AZ143" s="7"/>
      <c r="BA143" s="3"/>
      <c r="BB143" s="6"/>
      <c r="BC143" s="7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</row>
    <row r="144" spans="1:75" x14ac:dyDescent="0.2">
      <c r="A144" s="6"/>
      <c r="B144" s="6"/>
      <c r="C144" s="6"/>
      <c r="D144" s="6"/>
      <c r="E144" s="6"/>
      <c r="F144" s="7"/>
      <c r="G144" s="3"/>
      <c r="H144" s="6"/>
      <c r="I144" s="7"/>
      <c r="J144" s="3"/>
      <c r="K144" s="3"/>
      <c r="L144" s="3"/>
      <c r="M144" s="7"/>
      <c r="N144" s="7"/>
      <c r="O144" s="6"/>
      <c r="P144" s="7"/>
      <c r="Q144" s="3"/>
      <c r="R144" s="6"/>
      <c r="S144" s="7"/>
      <c r="T144" s="3"/>
      <c r="U144" s="3"/>
      <c r="V144" s="3"/>
      <c r="W144" s="7"/>
      <c r="X144" s="7"/>
      <c r="Y144" s="6"/>
      <c r="Z144" s="7"/>
      <c r="AA144" s="3"/>
      <c r="AB144" s="3"/>
      <c r="AC144" s="3"/>
      <c r="AD144" s="7"/>
      <c r="AE144" s="7"/>
      <c r="AF144" s="3"/>
      <c r="AG144" s="3"/>
      <c r="AH144" s="7"/>
      <c r="AI144" s="7"/>
      <c r="AJ144" s="6"/>
      <c r="AK144" s="7"/>
      <c r="AL144" s="3"/>
      <c r="AM144" s="6"/>
      <c r="AN144" s="7"/>
      <c r="AO144" s="3"/>
      <c r="AP144" s="6"/>
      <c r="AQ144" s="7"/>
      <c r="AR144" s="3"/>
      <c r="AS144" s="6"/>
      <c r="AT144" s="7"/>
      <c r="AU144" s="3"/>
      <c r="AV144" s="6"/>
      <c r="AW144" s="7"/>
      <c r="AX144" s="3"/>
      <c r="AY144" s="6"/>
      <c r="AZ144" s="7"/>
      <c r="BA144" s="3"/>
      <c r="BB144" s="6"/>
      <c r="BC144" s="7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</row>
    <row r="145" spans="1:75" x14ac:dyDescent="0.2">
      <c r="A145" s="6"/>
      <c r="B145" s="6"/>
      <c r="C145" s="6"/>
      <c r="D145" s="6"/>
      <c r="E145" s="6"/>
      <c r="F145" s="7"/>
      <c r="G145" s="3"/>
      <c r="H145" s="6"/>
      <c r="I145" s="7"/>
      <c r="J145" s="3"/>
      <c r="K145" s="3"/>
      <c r="L145" s="3"/>
      <c r="M145" s="7"/>
      <c r="N145" s="7"/>
      <c r="O145" s="6"/>
      <c r="P145" s="7"/>
      <c r="Q145" s="3"/>
      <c r="R145" s="6"/>
      <c r="S145" s="7"/>
      <c r="T145" s="3"/>
      <c r="U145" s="3"/>
      <c r="V145" s="3"/>
      <c r="W145" s="7"/>
      <c r="X145" s="7"/>
      <c r="Y145" s="6"/>
      <c r="Z145" s="7"/>
      <c r="AA145" s="3"/>
      <c r="AB145" s="3"/>
      <c r="AC145" s="3"/>
      <c r="AD145" s="7"/>
      <c r="AE145" s="7"/>
      <c r="AF145" s="3"/>
      <c r="AG145" s="3"/>
      <c r="AH145" s="7"/>
      <c r="AI145" s="7"/>
      <c r="AJ145" s="6"/>
      <c r="AK145" s="7"/>
      <c r="AL145" s="3"/>
      <c r="AM145" s="6"/>
      <c r="AN145" s="7"/>
      <c r="AO145" s="3"/>
      <c r="AP145" s="6"/>
      <c r="AQ145" s="7"/>
      <c r="AR145" s="3"/>
      <c r="AS145" s="6"/>
      <c r="AT145" s="7"/>
      <c r="AU145" s="3"/>
      <c r="AV145" s="6"/>
      <c r="AW145" s="7"/>
      <c r="AX145" s="3"/>
      <c r="AY145" s="6"/>
      <c r="AZ145" s="7"/>
      <c r="BA145" s="3"/>
      <c r="BB145" s="6"/>
      <c r="BC145" s="7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</row>
    <row r="146" spans="1:75" x14ac:dyDescent="0.2">
      <c r="A146" s="6"/>
      <c r="B146" s="6"/>
      <c r="C146" s="6"/>
      <c r="D146" s="6"/>
      <c r="E146" s="6"/>
      <c r="F146" s="7"/>
      <c r="G146" s="3"/>
      <c r="H146" s="6"/>
      <c r="I146" s="7"/>
      <c r="J146" s="3"/>
      <c r="K146" s="3"/>
      <c r="L146" s="3"/>
      <c r="M146" s="7"/>
      <c r="N146" s="7"/>
      <c r="O146" s="6"/>
      <c r="P146" s="7"/>
      <c r="Q146" s="3"/>
      <c r="R146" s="6"/>
      <c r="S146" s="7"/>
      <c r="T146" s="3"/>
      <c r="U146" s="3"/>
      <c r="V146" s="3"/>
      <c r="W146" s="7"/>
      <c r="X146" s="7"/>
      <c r="Y146" s="6"/>
      <c r="Z146" s="7"/>
      <c r="AA146" s="3"/>
      <c r="AB146" s="3"/>
      <c r="AC146" s="3"/>
      <c r="AD146" s="7"/>
      <c r="AE146" s="7"/>
      <c r="AF146" s="3"/>
      <c r="AG146" s="3"/>
      <c r="AH146" s="7"/>
      <c r="AI146" s="7"/>
      <c r="AJ146" s="6"/>
      <c r="AK146" s="7"/>
      <c r="AL146" s="3"/>
      <c r="AM146" s="6"/>
      <c r="AN146" s="7"/>
      <c r="AO146" s="3"/>
      <c r="AP146" s="6"/>
      <c r="AQ146" s="7"/>
      <c r="AR146" s="3"/>
      <c r="AS146" s="6"/>
      <c r="AT146" s="7"/>
      <c r="AU146" s="3"/>
      <c r="AV146" s="6"/>
      <c r="AW146" s="7"/>
      <c r="AX146" s="3"/>
      <c r="AY146" s="6"/>
      <c r="AZ146" s="7"/>
      <c r="BA146" s="3"/>
      <c r="BB146" s="6"/>
      <c r="BC146" s="7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</row>
    <row r="147" spans="1:75" x14ac:dyDescent="0.2">
      <c r="A147" s="6"/>
      <c r="B147" s="6"/>
      <c r="C147" s="6"/>
      <c r="D147" s="6"/>
      <c r="E147" s="6"/>
      <c r="F147" s="7"/>
      <c r="G147" s="3"/>
      <c r="H147" s="6"/>
      <c r="I147" s="7"/>
      <c r="J147" s="3"/>
      <c r="K147" s="3"/>
      <c r="L147" s="3"/>
      <c r="M147" s="7"/>
      <c r="N147" s="7"/>
      <c r="O147" s="6"/>
      <c r="P147" s="7"/>
      <c r="Q147" s="3"/>
      <c r="R147" s="6"/>
      <c r="S147" s="7"/>
      <c r="T147" s="3"/>
      <c r="U147" s="3"/>
      <c r="V147" s="3"/>
      <c r="W147" s="7"/>
      <c r="X147" s="7"/>
      <c r="Y147" s="6"/>
      <c r="Z147" s="7"/>
      <c r="AA147" s="3"/>
      <c r="AB147" s="3"/>
      <c r="AC147" s="3"/>
      <c r="AD147" s="7"/>
      <c r="AE147" s="7"/>
      <c r="AF147" s="3"/>
      <c r="AG147" s="3"/>
      <c r="AH147" s="7"/>
      <c r="AI147" s="7"/>
      <c r="AJ147" s="6"/>
      <c r="AK147" s="7"/>
      <c r="AL147" s="3"/>
      <c r="AM147" s="6"/>
      <c r="AN147" s="7"/>
      <c r="AO147" s="3"/>
      <c r="AP147" s="6"/>
      <c r="AQ147" s="7"/>
      <c r="AR147" s="3"/>
      <c r="AS147" s="6"/>
      <c r="AT147" s="7"/>
      <c r="AU147" s="3"/>
      <c r="AV147" s="6"/>
      <c r="AW147" s="7"/>
      <c r="AX147" s="3"/>
      <c r="AY147" s="6"/>
      <c r="AZ147" s="7"/>
      <c r="BA147" s="3"/>
      <c r="BB147" s="6"/>
      <c r="BC147" s="7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</row>
    <row r="148" spans="1:75" x14ac:dyDescent="0.2">
      <c r="A148" s="6"/>
      <c r="B148" s="6"/>
      <c r="C148" s="6"/>
      <c r="D148" s="6"/>
      <c r="E148" s="6"/>
      <c r="F148" s="7"/>
      <c r="G148" s="3"/>
      <c r="H148" s="6"/>
      <c r="I148" s="7"/>
      <c r="J148" s="3"/>
      <c r="K148" s="3"/>
      <c r="L148" s="3"/>
      <c r="M148" s="7"/>
      <c r="N148" s="7"/>
      <c r="O148" s="6"/>
      <c r="P148" s="7"/>
      <c r="Q148" s="3"/>
      <c r="R148" s="6"/>
      <c r="S148" s="7"/>
      <c r="T148" s="3"/>
      <c r="U148" s="3"/>
      <c r="V148" s="3"/>
      <c r="W148" s="7"/>
      <c r="X148" s="7"/>
      <c r="Y148" s="6"/>
      <c r="Z148" s="7"/>
      <c r="AA148" s="3"/>
      <c r="AB148" s="3"/>
      <c r="AC148" s="3"/>
      <c r="AD148" s="7"/>
      <c r="AE148" s="7"/>
      <c r="AF148" s="3"/>
      <c r="AG148" s="3"/>
      <c r="AH148" s="7"/>
      <c r="AI148" s="7"/>
      <c r="AJ148" s="6"/>
      <c r="AK148" s="7"/>
      <c r="AL148" s="3"/>
      <c r="AM148" s="6"/>
      <c r="AN148" s="7"/>
      <c r="AO148" s="3"/>
      <c r="AP148" s="6"/>
      <c r="AQ148" s="7"/>
      <c r="AR148" s="3"/>
      <c r="AS148" s="6"/>
      <c r="AT148" s="7"/>
      <c r="AU148" s="3"/>
      <c r="AV148" s="6"/>
      <c r="AW148" s="7"/>
      <c r="AX148" s="3"/>
      <c r="AY148" s="6"/>
      <c r="AZ148" s="7"/>
      <c r="BA148" s="3"/>
      <c r="BB148" s="6"/>
      <c r="BC148" s="7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</row>
    <row r="149" spans="1:75" x14ac:dyDescent="0.2">
      <c r="A149" s="6"/>
      <c r="B149" s="6"/>
      <c r="C149" s="6"/>
      <c r="D149" s="6"/>
      <c r="E149" s="6"/>
      <c r="F149" s="7"/>
      <c r="G149" s="3"/>
      <c r="H149" s="6"/>
      <c r="I149" s="7"/>
      <c r="J149" s="3"/>
      <c r="K149" s="3"/>
      <c r="L149" s="3"/>
      <c r="M149" s="7"/>
      <c r="N149" s="7"/>
      <c r="O149" s="6"/>
      <c r="P149" s="7"/>
      <c r="Q149" s="3"/>
      <c r="R149" s="6"/>
      <c r="S149" s="7"/>
      <c r="T149" s="3"/>
      <c r="U149" s="3"/>
      <c r="V149" s="3"/>
      <c r="W149" s="7"/>
      <c r="X149" s="7"/>
      <c r="Y149" s="6"/>
      <c r="Z149" s="7"/>
      <c r="AA149" s="3"/>
      <c r="AB149" s="3"/>
      <c r="AC149" s="3"/>
      <c r="AD149" s="7"/>
      <c r="AE149" s="7"/>
      <c r="AF149" s="3"/>
      <c r="AG149" s="3"/>
      <c r="AH149" s="7"/>
      <c r="AI149" s="7"/>
      <c r="AJ149" s="6"/>
      <c r="AK149" s="7"/>
      <c r="AL149" s="3"/>
      <c r="AM149" s="6"/>
      <c r="AN149" s="7"/>
      <c r="AO149" s="3"/>
      <c r="AP149" s="6"/>
      <c r="AQ149" s="7"/>
      <c r="AR149" s="3"/>
      <c r="AS149" s="6"/>
      <c r="AT149" s="7"/>
      <c r="AU149" s="3"/>
      <c r="AV149" s="6"/>
      <c r="AW149" s="7"/>
      <c r="AX149" s="3"/>
      <c r="AY149" s="6"/>
      <c r="AZ149" s="7"/>
      <c r="BA149" s="3"/>
      <c r="BB149" s="6"/>
      <c r="BC149" s="7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</row>
    <row r="150" spans="1:75" x14ac:dyDescent="0.2">
      <c r="A150" s="6"/>
      <c r="B150" s="6"/>
      <c r="C150" s="6"/>
      <c r="D150" s="6"/>
      <c r="E150" s="6"/>
      <c r="F150" s="7"/>
      <c r="G150" s="3"/>
      <c r="H150" s="6"/>
      <c r="I150" s="7"/>
      <c r="J150" s="3"/>
      <c r="K150" s="3"/>
      <c r="L150" s="3"/>
      <c r="M150" s="7"/>
      <c r="N150" s="7"/>
      <c r="O150" s="6"/>
      <c r="P150" s="7"/>
      <c r="Q150" s="3"/>
      <c r="R150" s="6"/>
      <c r="S150" s="7"/>
      <c r="T150" s="3"/>
      <c r="U150" s="3"/>
      <c r="V150" s="3"/>
      <c r="W150" s="7"/>
      <c r="X150" s="7"/>
      <c r="Y150" s="6"/>
      <c r="Z150" s="7"/>
      <c r="AA150" s="3"/>
      <c r="AB150" s="3"/>
      <c r="AC150" s="3"/>
      <c r="AD150" s="7"/>
      <c r="AE150" s="7"/>
      <c r="AF150" s="3"/>
      <c r="AG150" s="3"/>
      <c r="AH150" s="7"/>
      <c r="AI150" s="7"/>
      <c r="AJ150" s="6"/>
      <c r="AK150" s="7"/>
      <c r="AL150" s="3"/>
      <c r="AM150" s="6"/>
      <c r="AN150" s="7"/>
      <c r="AO150" s="3"/>
      <c r="AP150" s="6"/>
      <c r="AQ150" s="7"/>
      <c r="AR150" s="3"/>
      <c r="AS150" s="6"/>
      <c r="AT150" s="7"/>
      <c r="AU150" s="3"/>
      <c r="AV150" s="6"/>
      <c r="AW150" s="7"/>
      <c r="AX150" s="3"/>
      <c r="AY150" s="6"/>
      <c r="AZ150" s="7"/>
      <c r="BA150" s="3"/>
      <c r="BB150" s="6"/>
      <c r="BC150" s="7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</row>
    <row r="151" spans="1:75" x14ac:dyDescent="0.2">
      <c r="A151" s="6"/>
      <c r="B151" s="6"/>
      <c r="C151" s="6"/>
      <c r="D151" s="6"/>
      <c r="E151" s="6"/>
      <c r="F151" s="7"/>
      <c r="G151" s="3"/>
      <c r="H151" s="6"/>
      <c r="I151" s="7"/>
      <c r="J151" s="3"/>
      <c r="K151" s="3"/>
      <c r="L151" s="3"/>
      <c r="M151" s="7"/>
      <c r="N151" s="7"/>
      <c r="O151" s="6"/>
      <c r="P151" s="7"/>
      <c r="Q151" s="3"/>
      <c r="R151" s="6"/>
      <c r="S151" s="7"/>
      <c r="T151" s="3"/>
      <c r="U151" s="3"/>
      <c r="V151" s="3"/>
      <c r="W151" s="7"/>
      <c r="X151" s="7"/>
      <c r="Y151" s="6"/>
      <c r="Z151" s="7"/>
      <c r="AA151" s="3"/>
      <c r="AB151" s="3"/>
      <c r="AC151" s="3"/>
      <c r="AD151" s="7"/>
      <c r="AE151" s="7"/>
      <c r="AF151" s="3"/>
      <c r="AG151" s="3"/>
      <c r="AH151" s="7"/>
      <c r="AI151" s="7"/>
      <c r="AJ151" s="6"/>
      <c r="AK151" s="7"/>
      <c r="AL151" s="3"/>
      <c r="AM151" s="6"/>
      <c r="AN151" s="7"/>
      <c r="AO151" s="3"/>
      <c r="AP151" s="6"/>
      <c r="AQ151" s="7"/>
      <c r="AR151" s="3"/>
      <c r="AS151" s="6"/>
      <c r="AT151" s="7"/>
      <c r="AU151" s="3"/>
      <c r="AV151" s="6"/>
      <c r="AW151" s="7"/>
      <c r="AX151" s="3"/>
      <c r="AY151" s="6"/>
      <c r="AZ151" s="7"/>
      <c r="BA151" s="3"/>
      <c r="BB151" s="6"/>
      <c r="BC151" s="7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</row>
    <row r="152" spans="1:75" x14ac:dyDescent="0.2">
      <c r="A152" s="6"/>
      <c r="B152" s="6"/>
      <c r="C152" s="6"/>
      <c r="D152" s="6"/>
      <c r="E152" s="6"/>
      <c r="F152" s="7"/>
      <c r="G152" s="3"/>
      <c r="H152" s="6"/>
      <c r="I152" s="7"/>
      <c r="J152" s="3"/>
      <c r="K152" s="3"/>
      <c r="L152" s="3"/>
      <c r="M152" s="7"/>
      <c r="N152" s="7"/>
      <c r="O152" s="6"/>
      <c r="P152" s="7"/>
      <c r="Q152" s="3"/>
      <c r="R152" s="6"/>
      <c r="S152" s="7"/>
      <c r="T152" s="3"/>
      <c r="U152" s="3"/>
      <c r="V152" s="3"/>
      <c r="W152" s="7"/>
      <c r="X152" s="7"/>
      <c r="Y152" s="6"/>
      <c r="Z152" s="7"/>
      <c r="AA152" s="3"/>
      <c r="AB152" s="3"/>
      <c r="AC152" s="3"/>
      <c r="AD152" s="7"/>
      <c r="AE152" s="7"/>
      <c r="AF152" s="3"/>
      <c r="AG152" s="3"/>
      <c r="AH152" s="7"/>
      <c r="AI152" s="7"/>
      <c r="AJ152" s="6"/>
      <c r="AK152" s="7"/>
      <c r="AL152" s="3"/>
      <c r="AM152" s="6"/>
      <c r="AN152" s="7"/>
      <c r="AO152" s="3"/>
      <c r="AP152" s="6"/>
      <c r="AQ152" s="7"/>
      <c r="AR152" s="3"/>
      <c r="AS152" s="6"/>
      <c r="AT152" s="7"/>
      <c r="AU152" s="3"/>
      <c r="AV152" s="6"/>
      <c r="AW152" s="7"/>
      <c r="AX152" s="3"/>
      <c r="AY152" s="6"/>
      <c r="AZ152" s="7"/>
      <c r="BA152" s="3"/>
      <c r="BB152" s="6"/>
      <c r="BC152" s="7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</row>
    <row r="153" spans="1:75" x14ac:dyDescent="0.2">
      <c r="A153" s="6"/>
      <c r="B153" s="6"/>
      <c r="C153" s="6"/>
      <c r="D153" s="6"/>
      <c r="E153" s="6"/>
      <c r="F153" s="7"/>
      <c r="G153" s="3"/>
      <c r="H153" s="6"/>
      <c r="I153" s="7"/>
      <c r="J153" s="3"/>
      <c r="K153" s="3"/>
      <c r="L153" s="3"/>
      <c r="M153" s="7"/>
      <c r="N153" s="7"/>
      <c r="O153" s="6"/>
      <c r="P153" s="7"/>
      <c r="Q153" s="3"/>
      <c r="R153" s="6"/>
      <c r="S153" s="7"/>
      <c r="T153" s="3"/>
      <c r="U153" s="3"/>
      <c r="V153" s="3"/>
      <c r="W153" s="7"/>
      <c r="X153" s="7"/>
      <c r="Y153" s="6"/>
      <c r="Z153" s="7"/>
      <c r="AA153" s="3"/>
      <c r="AB153" s="3"/>
      <c r="AC153" s="3"/>
      <c r="AD153" s="7"/>
      <c r="AE153" s="7"/>
      <c r="AF153" s="3"/>
      <c r="AG153" s="3"/>
      <c r="AH153" s="7"/>
      <c r="AI153" s="7"/>
      <c r="AJ153" s="6"/>
      <c r="AK153" s="7"/>
      <c r="AL153" s="3"/>
      <c r="AM153" s="6"/>
      <c r="AN153" s="7"/>
      <c r="AO153" s="3"/>
      <c r="AP153" s="6"/>
      <c r="AQ153" s="7"/>
      <c r="AR153" s="3"/>
      <c r="AS153" s="6"/>
      <c r="AT153" s="7"/>
      <c r="AU153" s="3"/>
      <c r="AV153" s="6"/>
      <c r="AW153" s="7"/>
      <c r="AX153" s="3"/>
      <c r="AY153" s="6"/>
      <c r="AZ153" s="7"/>
      <c r="BA153" s="3"/>
      <c r="BB153" s="6"/>
      <c r="BC153" s="7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</row>
    <row r="154" spans="1:75" x14ac:dyDescent="0.2">
      <c r="A154" s="6"/>
      <c r="B154" s="6"/>
      <c r="C154" s="6"/>
      <c r="D154" s="6"/>
      <c r="E154" s="6"/>
      <c r="F154" s="7"/>
      <c r="G154" s="3"/>
      <c r="H154" s="6"/>
      <c r="I154" s="7"/>
      <c r="J154" s="3"/>
      <c r="K154" s="3"/>
      <c r="L154" s="3"/>
      <c r="M154" s="7"/>
      <c r="N154" s="7"/>
      <c r="O154" s="6"/>
      <c r="P154" s="7"/>
      <c r="Q154" s="3"/>
      <c r="R154" s="6"/>
      <c r="S154" s="7"/>
      <c r="T154" s="3"/>
      <c r="U154" s="3"/>
      <c r="V154" s="3"/>
      <c r="W154" s="7"/>
      <c r="X154" s="7"/>
      <c r="Y154" s="6"/>
      <c r="Z154" s="7"/>
      <c r="AA154" s="3"/>
      <c r="AB154" s="3"/>
      <c r="AC154" s="3"/>
      <c r="AD154" s="7"/>
      <c r="AE154" s="7"/>
      <c r="AF154" s="3"/>
      <c r="AG154" s="3"/>
      <c r="AH154" s="7"/>
      <c r="AI154" s="7"/>
      <c r="AJ154" s="6"/>
      <c r="AK154" s="7"/>
      <c r="AL154" s="3"/>
      <c r="AM154" s="6"/>
      <c r="AN154" s="7"/>
      <c r="AO154" s="3"/>
      <c r="AP154" s="6"/>
      <c r="AQ154" s="7"/>
      <c r="AR154" s="3"/>
      <c r="AS154" s="6"/>
      <c r="AT154" s="7"/>
      <c r="AU154" s="3"/>
      <c r="AV154" s="6"/>
      <c r="AW154" s="7"/>
      <c r="AX154" s="3"/>
      <c r="AY154" s="6"/>
      <c r="AZ154" s="7"/>
      <c r="BA154" s="3"/>
      <c r="BB154" s="6"/>
      <c r="BC154" s="7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</row>
    <row r="155" spans="1:75" x14ac:dyDescent="0.2">
      <c r="A155" s="6"/>
      <c r="B155" s="6"/>
      <c r="C155" s="6"/>
      <c r="D155" s="6"/>
      <c r="E155" s="6"/>
      <c r="F155" s="7"/>
      <c r="G155" s="3"/>
      <c r="H155" s="6"/>
      <c r="I155" s="7"/>
      <c r="J155" s="3"/>
      <c r="K155" s="3"/>
      <c r="L155" s="3"/>
      <c r="M155" s="7"/>
      <c r="N155" s="7"/>
      <c r="O155" s="6"/>
      <c r="P155" s="7"/>
      <c r="Q155" s="3"/>
      <c r="R155" s="6"/>
      <c r="S155" s="7"/>
      <c r="T155" s="3"/>
      <c r="U155" s="3"/>
      <c r="V155" s="3"/>
      <c r="W155" s="7"/>
      <c r="X155" s="7"/>
      <c r="Y155" s="6"/>
      <c r="Z155" s="7"/>
      <c r="AA155" s="3"/>
      <c r="AB155" s="3"/>
      <c r="AC155" s="3"/>
      <c r="AD155" s="7"/>
      <c r="AE155" s="7"/>
      <c r="AF155" s="3"/>
      <c r="AG155" s="3"/>
      <c r="AH155" s="7"/>
      <c r="AI155" s="7"/>
      <c r="AJ155" s="6"/>
      <c r="AK155" s="7"/>
      <c r="AL155" s="3"/>
      <c r="AM155" s="6"/>
      <c r="AN155" s="7"/>
      <c r="AO155" s="3"/>
      <c r="AP155" s="6"/>
      <c r="AQ155" s="7"/>
      <c r="AR155" s="3"/>
      <c r="AS155" s="6"/>
      <c r="AT155" s="7"/>
      <c r="AU155" s="3"/>
      <c r="AV155" s="6"/>
      <c r="AW155" s="7"/>
      <c r="AX155" s="3"/>
      <c r="AY155" s="6"/>
      <c r="AZ155" s="7"/>
      <c r="BA155" s="3"/>
      <c r="BB155" s="6"/>
      <c r="BC155" s="7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</row>
    <row r="156" spans="1:75" x14ac:dyDescent="0.2">
      <c r="A156" s="6"/>
      <c r="B156" s="6"/>
      <c r="C156" s="6"/>
      <c r="D156" s="6"/>
      <c r="E156" s="6"/>
      <c r="F156" s="7"/>
      <c r="G156" s="3"/>
      <c r="H156" s="6"/>
      <c r="I156" s="7"/>
      <c r="J156" s="3"/>
      <c r="K156" s="3"/>
      <c r="L156" s="3"/>
      <c r="M156" s="7"/>
      <c r="N156" s="7"/>
      <c r="O156" s="6"/>
      <c r="P156" s="7"/>
      <c r="Q156" s="3"/>
      <c r="R156" s="6"/>
      <c r="S156" s="7"/>
      <c r="T156" s="3"/>
      <c r="U156" s="3"/>
      <c r="V156" s="3"/>
      <c r="W156" s="7"/>
      <c r="X156" s="7"/>
      <c r="Y156" s="6"/>
      <c r="Z156" s="7"/>
      <c r="AA156" s="3"/>
      <c r="AB156" s="3"/>
      <c r="AC156" s="3"/>
      <c r="AD156" s="7"/>
      <c r="AE156" s="7"/>
      <c r="AF156" s="3"/>
      <c r="AG156" s="3"/>
      <c r="AH156" s="7"/>
      <c r="AI156" s="7"/>
      <c r="AJ156" s="6"/>
      <c r="AK156" s="7"/>
      <c r="AL156" s="3"/>
      <c r="AM156" s="6"/>
      <c r="AN156" s="7"/>
      <c r="AO156" s="3"/>
      <c r="AP156" s="6"/>
      <c r="AQ156" s="7"/>
      <c r="AR156" s="3"/>
      <c r="AS156" s="6"/>
      <c r="AT156" s="7"/>
      <c r="AU156" s="3"/>
      <c r="AV156" s="6"/>
      <c r="AW156" s="7"/>
      <c r="AX156" s="3"/>
      <c r="AY156" s="6"/>
      <c r="AZ156" s="7"/>
      <c r="BA156" s="3"/>
      <c r="BB156" s="6"/>
      <c r="BC156" s="7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</row>
    <row r="157" spans="1:75" x14ac:dyDescent="0.2">
      <c r="A157" s="6"/>
      <c r="B157" s="6"/>
      <c r="C157" s="6"/>
      <c r="D157" s="6"/>
      <c r="E157" s="6"/>
      <c r="F157" s="7"/>
      <c r="G157" s="3"/>
      <c r="H157" s="6"/>
      <c r="I157" s="7"/>
      <c r="J157" s="3"/>
      <c r="K157" s="3"/>
      <c r="L157" s="3"/>
      <c r="M157" s="7"/>
      <c r="N157" s="7"/>
      <c r="O157" s="6"/>
      <c r="P157" s="7"/>
      <c r="Q157" s="3"/>
      <c r="R157" s="6"/>
      <c r="S157" s="7"/>
      <c r="T157" s="3"/>
      <c r="U157" s="3"/>
      <c r="V157" s="3"/>
      <c r="W157" s="7"/>
      <c r="X157" s="7"/>
      <c r="Y157" s="6"/>
      <c r="Z157" s="7"/>
      <c r="AA157" s="3"/>
      <c r="AB157" s="3"/>
      <c r="AC157" s="3"/>
      <c r="AD157" s="7"/>
      <c r="AE157" s="7"/>
      <c r="AF157" s="3"/>
      <c r="AG157" s="3"/>
      <c r="AH157" s="7"/>
      <c r="AI157" s="7"/>
      <c r="AJ157" s="6"/>
      <c r="AK157" s="7"/>
      <c r="AL157" s="3"/>
      <c r="AM157" s="6"/>
      <c r="AN157" s="7"/>
      <c r="AO157" s="3"/>
      <c r="AP157" s="6"/>
      <c r="AQ157" s="7"/>
      <c r="AR157" s="3"/>
      <c r="AS157" s="6"/>
      <c r="AT157" s="7"/>
      <c r="AU157" s="3"/>
      <c r="AV157" s="6"/>
      <c r="AW157" s="7"/>
      <c r="AX157" s="3"/>
      <c r="AY157" s="6"/>
      <c r="AZ157" s="7"/>
      <c r="BA157" s="3"/>
      <c r="BB157" s="6"/>
      <c r="BC157" s="7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</row>
    <row r="158" spans="1:75" x14ac:dyDescent="0.2">
      <c r="A158" s="6"/>
      <c r="B158" s="6"/>
      <c r="C158" s="6"/>
      <c r="D158" s="6"/>
      <c r="E158" s="6"/>
      <c r="F158" s="7"/>
      <c r="G158" s="3"/>
      <c r="H158" s="6"/>
      <c r="I158" s="7"/>
      <c r="J158" s="3"/>
      <c r="K158" s="3"/>
      <c r="L158" s="3"/>
      <c r="M158" s="7"/>
      <c r="N158" s="7"/>
      <c r="O158" s="6"/>
      <c r="P158" s="7"/>
      <c r="Q158" s="3"/>
      <c r="R158" s="6"/>
      <c r="S158" s="7"/>
      <c r="T158" s="3"/>
      <c r="U158" s="3"/>
      <c r="V158" s="3"/>
      <c r="W158" s="7"/>
      <c r="X158" s="7"/>
      <c r="Y158" s="6"/>
      <c r="Z158" s="7"/>
      <c r="AA158" s="3"/>
      <c r="AB158" s="3"/>
      <c r="AC158" s="3"/>
      <c r="AD158" s="7"/>
      <c r="AE158" s="7"/>
      <c r="AF158" s="3"/>
      <c r="AG158" s="3"/>
      <c r="AH158" s="7"/>
      <c r="AI158" s="7"/>
      <c r="AJ158" s="6"/>
      <c r="AK158" s="7"/>
      <c r="AL158" s="3"/>
      <c r="AM158" s="6"/>
      <c r="AN158" s="7"/>
      <c r="AO158" s="3"/>
      <c r="AP158" s="6"/>
      <c r="AQ158" s="7"/>
      <c r="AR158" s="3"/>
      <c r="AS158" s="6"/>
      <c r="AT158" s="7"/>
      <c r="AU158" s="3"/>
      <c r="AV158" s="6"/>
      <c r="AW158" s="7"/>
      <c r="AX158" s="3"/>
      <c r="AY158" s="6"/>
      <c r="AZ158" s="7"/>
      <c r="BA158" s="3"/>
      <c r="BB158" s="6"/>
      <c r="BC158" s="7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</row>
    <row r="159" spans="1:75" x14ac:dyDescent="0.2">
      <c r="A159" s="6"/>
      <c r="B159" s="6"/>
      <c r="C159" s="6"/>
      <c r="D159" s="6"/>
      <c r="E159" s="6"/>
      <c r="F159" s="7"/>
      <c r="G159" s="3"/>
      <c r="H159" s="6"/>
      <c r="I159" s="7"/>
      <c r="J159" s="3"/>
      <c r="K159" s="3"/>
      <c r="L159" s="3"/>
      <c r="M159" s="7"/>
      <c r="N159" s="7"/>
      <c r="O159" s="6"/>
      <c r="P159" s="7"/>
      <c r="Q159" s="3"/>
      <c r="R159" s="6"/>
      <c r="S159" s="7"/>
      <c r="T159" s="3"/>
      <c r="U159" s="3"/>
      <c r="V159" s="3"/>
      <c r="W159" s="7"/>
      <c r="X159" s="7"/>
      <c r="Y159" s="6"/>
      <c r="Z159" s="7"/>
      <c r="AA159" s="3"/>
      <c r="AB159" s="3"/>
      <c r="AC159" s="3"/>
      <c r="AD159" s="7"/>
      <c r="AE159" s="7"/>
      <c r="AF159" s="3"/>
      <c r="AG159" s="3"/>
      <c r="AH159" s="7"/>
      <c r="AI159" s="7"/>
      <c r="AJ159" s="6"/>
      <c r="AK159" s="7"/>
      <c r="AL159" s="3"/>
      <c r="AM159" s="6"/>
      <c r="AN159" s="7"/>
      <c r="AO159" s="3"/>
      <c r="AP159" s="6"/>
      <c r="AQ159" s="7"/>
      <c r="AR159" s="3"/>
      <c r="AS159" s="6"/>
      <c r="AT159" s="7"/>
      <c r="AU159" s="3"/>
      <c r="AV159" s="6"/>
      <c r="AW159" s="7"/>
      <c r="AX159" s="3"/>
      <c r="AY159" s="6"/>
      <c r="AZ159" s="7"/>
      <c r="BA159" s="3"/>
      <c r="BB159" s="6"/>
      <c r="BC159" s="7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</row>
    <row r="160" spans="1:7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</row>
    <row r="161" spans="1:7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</row>
    <row r="162" spans="1:7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</row>
    <row r="163" spans="1:7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</row>
    <row r="164" spans="1:7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</row>
    <row r="165" spans="1:7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</row>
    <row r="166" spans="1:7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</row>
    <row r="167" spans="1:7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</row>
    <row r="168" spans="1:7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</row>
    <row r="169" spans="1:7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</row>
    <row r="170" spans="1:7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</row>
    <row r="171" spans="1:7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</row>
    <row r="172" spans="1:7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</row>
    <row r="173" spans="1:7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</row>
    <row r="174" spans="1:7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</row>
    <row r="175" spans="1:7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</row>
    <row r="176" spans="1:7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</row>
    <row r="177" spans="1:7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</row>
    <row r="178" spans="1:7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</row>
    <row r="179" spans="1:7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</row>
    <row r="180" spans="1:7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</row>
    <row r="181" spans="1:7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</row>
    <row r="182" spans="1:7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</row>
    <row r="183" spans="1:7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</row>
    <row r="184" spans="1:7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</row>
    <row r="185" spans="1:7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</row>
    <row r="186" spans="1:7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</row>
    <row r="187" spans="1:7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</row>
    <row r="188" spans="1:7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</row>
    <row r="189" spans="1:7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</row>
    <row r="190" spans="1:7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</row>
    <row r="191" spans="1:7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</row>
    <row r="192" spans="1:7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</row>
    <row r="193" spans="1:7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</row>
    <row r="194" spans="1:7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</row>
    <row r="195" spans="1:7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</row>
    <row r="196" spans="1:7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</row>
    <row r="197" spans="1:7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</row>
    <row r="198" spans="1:7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</row>
    <row r="199" spans="1:7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</row>
    <row r="200" spans="1:7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</row>
    <row r="201" spans="1:7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</row>
    <row r="202" spans="1:7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</row>
    <row r="203" spans="1:7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</row>
    <row r="204" spans="1:7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</row>
    <row r="205" spans="1:7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</row>
    <row r="206" spans="1:7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</row>
    <row r="207" spans="1:7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</row>
    <row r="208" spans="1:7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</row>
    <row r="209" spans="1:7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</row>
    <row r="210" spans="1:7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</row>
    <row r="211" spans="1:7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</row>
    <row r="212" spans="1:7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</row>
    <row r="213" spans="1:7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</row>
    <row r="214" spans="1:7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</row>
    <row r="215" spans="1:7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</row>
    <row r="216" spans="1:7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</row>
    <row r="217" spans="1:7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</row>
    <row r="218" spans="1:7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</row>
    <row r="219" spans="1:7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</row>
    <row r="220" spans="1:7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</row>
    <row r="221" spans="1:7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</row>
    <row r="222" spans="1:7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</row>
    <row r="223" spans="1:7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</row>
    <row r="224" spans="1:7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</row>
    <row r="225" spans="1:7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</row>
    <row r="226" spans="1:7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</row>
    <row r="227" spans="1:7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</row>
    <row r="228" spans="1:7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</row>
    <row r="229" spans="1:7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</row>
    <row r="230" spans="1:7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</row>
    <row r="231" spans="1:7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</row>
    <row r="232" spans="1:7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</row>
    <row r="233" spans="1:7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</row>
    <row r="234" spans="1:7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</row>
    <row r="235" spans="1:7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</row>
    <row r="236" spans="1:7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</row>
    <row r="237" spans="1:7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</row>
    <row r="238" spans="1:7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</row>
    <row r="239" spans="1:7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</row>
    <row r="240" spans="1:7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</row>
    <row r="241" spans="1:7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</row>
    <row r="242" spans="1:7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</row>
    <row r="243" spans="1:7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</row>
    <row r="244" spans="1:7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</row>
    <row r="245" spans="1:7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</row>
    <row r="246" spans="1:7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</row>
    <row r="247" spans="1:7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</row>
    <row r="248" spans="1:7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</row>
    <row r="249" spans="1:7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</row>
    <row r="250" spans="1:7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</row>
    <row r="251" spans="1:7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</row>
    <row r="252" spans="1:7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</row>
    <row r="253" spans="1:7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</row>
    <row r="254" spans="1:7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</row>
    <row r="255" spans="1:7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</row>
    <row r="256" spans="1:7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</row>
    <row r="257" spans="1:7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</row>
    <row r="258" spans="1:7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</row>
    <row r="259" spans="1:7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</row>
    <row r="260" spans="1:7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</row>
    <row r="261" spans="1:7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</row>
    <row r="262" spans="1:7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</row>
    <row r="263" spans="1:7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</row>
    <row r="264" spans="1:7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</row>
    <row r="265" spans="1:7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</row>
    <row r="266" spans="1:7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</row>
    <row r="267" spans="1:7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</row>
    <row r="268" spans="1:7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</row>
    <row r="269" spans="1:7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</row>
    <row r="270" spans="1:7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</row>
    <row r="271" spans="1:7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</row>
    <row r="272" spans="1:7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</row>
    <row r="273" spans="1:7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</row>
    <row r="274" spans="1:7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</row>
    <row r="275" spans="1:7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</row>
    <row r="276" spans="1:7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</row>
    <row r="277" spans="1:7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</row>
    <row r="278" spans="1:7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</row>
    <row r="279" spans="1:7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</row>
    <row r="280" spans="1:7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</row>
    <row r="281" spans="1:7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</row>
    <row r="282" spans="1:7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</row>
    <row r="283" spans="1:7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</row>
    <row r="284" spans="1:7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</row>
    <row r="285" spans="1:7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</row>
    <row r="286" spans="1:7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</row>
    <row r="287" spans="1:7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</row>
    <row r="288" spans="1:7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</row>
    <row r="289" spans="1:7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</row>
    <row r="290" spans="1:7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</row>
    <row r="291" spans="1:7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</row>
    <row r="292" spans="1:7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</row>
    <row r="293" spans="1:7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</row>
    <row r="294" spans="1:7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</row>
    <row r="295" spans="1:7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</row>
    <row r="296" spans="1:7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</row>
    <row r="297" spans="1:7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</row>
    <row r="298" spans="1:7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</row>
    <row r="299" spans="1:7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</row>
    <row r="300" spans="1:7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</row>
    <row r="301" spans="1:7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</row>
    <row r="302" spans="1:7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</row>
    <row r="303" spans="1:7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</row>
    <row r="304" spans="1:7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</row>
    <row r="305" spans="1:7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</row>
    <row r="306" spans="1:7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</row>
    <row r="307" spans="1:7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</row>
    <row r="308" spans="1:7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</row>
    <row r="309" spans="1:7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</row>
    <row r="310" spans="1:7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</row>
    <row r="311" spans="1:7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</row>
    <row r="312" spans="1:7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</row>
    <row r="313" spans="1:7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</row>
    <row r="314" spans="1:7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</row>
    <row r="315" spans="1:7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</row>
    <row r="316" spans="1:7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</row>
    <row r="317" spans="1:7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</row>
    <row r="318" spans="1:7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</row>
    <row r="319" spans="1:7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</row>
    <row r="320" spans="1:7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</row>
    <row r="321" spans="1:7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</row>
    <row r="322" spans="1:7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</row>
    <row r="323" spans="1:7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</row>
    <row r="324" spans="1:7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</row>
    <row r="325" spans="1:7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</row>
    <row r="326" spans="1:7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</row>
    <row r="327" spans="1:7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</row>
    <row r="328" spans="1:7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</row>
    <row r="329" spans="1:7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</row>
    <row r="330" spans="1:7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</row>
    <row r="331" spans="1:7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</row>
    <row r="332" spans="1:7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</row>
    <row r="333" spans="1:7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</row>
    <row r="334" spans="1:7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</row>
    <row r="335" spans="1:7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</row>
    <row r="336" spans="1:7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</row>
    <row r="337" spans="1:7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</row>
    <row r="338" spans="1:7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</row>
    <row r="339" spans="1:7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</row>
    <row r="340" spans="1:7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</row>
    <row r="341" spans="1:7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</row>
    <row r="342" spans="1:7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</row>
    <row r="343" spans="1:7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</row>
    <row r="344" spans="1:7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</row>
    <row r="345" spans="1:7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</row>
    <row r="346" spans="1:7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</row>
    <row r="347" spans="1:7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</row>
    <row r="348" spans="1:7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</row>
    <row r="349" spans="1:7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</row>
    <row r="350" spans="1:7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</row>
    <row r="351" spans="1:7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</row>
    <row r="352" spans="1:7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</row>
    <row r="353" spans="1:7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</row>
    <row r="354" spans="1:7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</row>
    <row r="355" spans="1:7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</row>
    <row r="356" spans="1:7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</row>
    <row r="357" spans="1:7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</row>
    <row r="358" spans="1:7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</row>
    <row r="359" spans="1:7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</row>
    <row r="360" spans="1:7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</row>
    <row r="361" spans="1:7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</row>
    <row r="362" spans="1:7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</row>
    <row r="363" spans="1:7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</row>
    <row r="364" spans="1:7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</row>
    <row r="365" spans="1:7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</row>
    <row r="366" spans="1:7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</row>
    <row r="367" spans="1:7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</row>
    <row r="368" spans="1:7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</row>
    <row r="369" spans="1:7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</row>
    <row r="370" spans="1:7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</row>
    <row r="371" spans="1:7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</row>
    <row r="372" spans="1:7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</row>
    <row r="373" spans="1:7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</row>
    <row r="374" spans="1:7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</row>
    <row r="375" spans="1:7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</row>
    <row r="376" spans="1:7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</row>
    <row r="377" spans="1:7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</row>
    <row r="378" spans="1:7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</row>
    <row r="379" spans="1:7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</row>
    <row r="380" spans="1:7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</row>
    <row r="381" spans="1:7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</row>
    <row r="382" spans="1:7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</row>
    <row r="383" spans="1:7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</row>
    <row r="384" spans="1:7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</row>
    <row r="385" spans="1:7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</row>
    <row r="386" spans="1:7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</row>
    <row r="387" spans="1:7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</row>
    <row r="388" spans="1:7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</row>
    <row r="389" spans="1:7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</row>
    <row r="390" spans="1:7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</row>
    <row r="391" spans="1:7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</row>
    <row r="392" spans="1:7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</row>
    <row r="393" spans="1:7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</row>
    <row r="394" spans="1:7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</row>
    <row r="395" spans="1:7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</row>
    <row r="396" spans="1:7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</row>
    <row r="397" spans="1:7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</row>
    <row r="398" spans="1:7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</row>
    <row r="399" spans="1:7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</row>
    <row r="400" spans="1:7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</row>
    <row r="401" spans="1:7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</row>
    <row r="402" spans="1:7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</row>
    <row r="403" spans="1:7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</row>
    <row r="404" spans="1:7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</row>
    <row r="405" spans="1:7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</row>
    <row r="406" spans="1:7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</row>
    <row r="407" spans="1:7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</row>
    <row r="408" spans="1:7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</row>
    <row r="409" spans="1:7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</row>
    <row r="410" spans="1:7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</row>
    <row r="411" spans="1:7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</row>
    <row r="412" spans="1:7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</row>
    <row r="413" spans="1:7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</row>
    <row r="414" spans="1:7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</row>
    <row r="415" spans="1:7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</row>
    <row r="416" spans="1:7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</row>
    <row r="417" spans="1:7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</row>
    <row r="418" spans="1:7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</row>
    <row r="419" spans="1:7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</row>
    <row r="420" spans="1:7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</row>
    <row r="421" spans="1:7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</row>
    <row r="422" spans="1:7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</row>
    <row r="423" spans="1:7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</row>
    <row r="424" spans="1:7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</row>
    <row r="425" spans="1:7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</row>
    <row r="426" spans="1:7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</row>
    <row r="427" spans="1:7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</row>
    <row r="428" spans="1:7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</row>
    <row r="429" spans="1:7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</row>
    <row r="430" spans="1:7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</row>
    <row r="431" spans="1:7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</row>
    <row r="432" spans="1:7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</row>
    <row r="433" spans="1:7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</row>
    <row r="434" spans="1:7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</row>
    <row r="435" spans="1:7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</row>
    <row r="436" spans="1:7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</row>
    <row r="437" spans="1:7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</row>
    <row r="438" spans="1:7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</row>
    <row r="439" spans="1:7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</row>
    <row r="440" spans="1:7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</row>
    <row r="441" spans="1:7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</row>
    <row r="442" spans="1:7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</row>
    <row r="443" spans="1:7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</row>
    <row r="444" spans="1:7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</row>
    <row r="445" spans="1:7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</row>
    <row r="446" spans="1:7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</row>
    <row r="447" spans="1:7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</row>
    <row r="448" spans="1:7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</row>
    <row r="449" spans="1:7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</row>
    <row r="450" spans="1:7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</row>
    <row r="451" spans="1:7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</row>
    <row r="452" spans="1:7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</row>
    <row r="453" spans="1:7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</row>
    <row r="454" spans="1:7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</row>
    <row r="455" spans="1:7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</row>
    <row r="456" spans="1:7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</row>
    <row r="457" spans="1:7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</row>
    <row r="458" spans="1:7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</row>
    <row r="459" spans="1:7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</row>
    <row r="460" spans="1:7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</row>
    <row r="461" spans="1:7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</row>
    <row r="462" spans="1:7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</row>
    <row r="463" spans="1:7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</row>
    <row r="464" spans="1:7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</row>
    <row r="465" spans="1:7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</row>
    <row r="466" spans="1:7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</row>
    <row r="467" spans="1:7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</row>
    <row r="468" spans="1:7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</row>
    <row r="469" spans="1:7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</row>
    <row r="470" spans="1:7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</row>
    <row r="471" spans="1:7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</row>
    <row r="472" spans="1:7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</row>
    <row r="473" spans="1:7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</row>
    <row r="474" spans="1:7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</row>
    <row r="475" spans="1:7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</row>
    <row r="476" spans="1:7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</row>
    <row r="477" spans="1:7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</row>
    <row r="478" spans="1:7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</row>
    <row r="479" spans="1:7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</row>
    <row r="480" spans="1:7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</row>
    <row r="481" spans="1:7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</row>
    <row r="482" spans="1:7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</row>
    <row r="483" spans="1:7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</row>
    <row r="484" spans="1:7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</row>
    <row r="485" spans="1:7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</row>
    <row r="486" spans="1:7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</row>
    <row r="487" spans="1:7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</row>
    <row r="488" spans="1:7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</row>
    <row r="489" spans="1:7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</row>
    <row r="490" spans="1:7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</row>
    <row r="491" spans="1:7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</row>
    <row r="492" spans="1:7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</row>
    <row r="493" spans="1:7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</row>
    <row r="494" spans="1:7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</row>
    <row r="495" spans="1:7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</row>
    <row r="496" spans="1:7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</row>
    <row r="497" spans="1:7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</row>
    <row r="498" spans="1:7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</row>
    <row r="499" spans="1:7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</row>
    <row r="500" spans="1:7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</row>
    <row r="501" spans="1:7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</row>
    <row r="502" spans="1:7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</row>
    <row r="503" spans="1:7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</row>
    <row r="504" spans="1:7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</row>
    <row r="505" spans="1:7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</row>
    <row r="506" spans="1:7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</row>
    <row r="507" spans="1:7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</row>
    <row r="508" spans="1:7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</row>
    <row r="509" spans="1:7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</row>
    <row r="510" spans="1:7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</row>
    <row r="511" spans="1:7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</row>
    <row r="512" spans="1:7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</row>
    <row r="513" spans="1:7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</row>
    <row r="514" spans="1:7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</row>
    <row r="515" spans="1:7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</row>
    <row r="516" spans="1:7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</row>
    <row r="517" spans="1:7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</row>
    <row r="518" spans="1:7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</row>
    <row r="519" spans="1:7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</row>
    <row r="520" spans="1:7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</row>
    <row r="521" spans="1:7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</row>
    <row r="522" spans="1:7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</row>
    <row r="523" spans="1:7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</row>
    <row r="524" spans="1:7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</row>
    <row r="525" spans="1:7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</row>
    <row r="526" spans="1:7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</row>
    <row r="527" spans="1:7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</row>
    <row r="528" spans="1:7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</row>
    <row r="529" spans="1:7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</row>
    <row r="530" spans="1:7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</row>
    <row r="531" spans="1:7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</row>
    <row r="532" spans="1:7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</row>
    <row r="533" spans="1:7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</row>
    <row r="534" spans="1:7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</row>
    <row r="535" spans="1:7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</row>
    <row r="536" spans="1:7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</row>
    <row r="537" spans="1:7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</row>
    <row r="538" spans="1:7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</row>
    <row r="539" spans="1:7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</row>
    <row r="540" spans="1:7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</row>
    <row r="541" spans="1:7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</row>
    <row r="542" spans="1:7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</row>
    <row r="543" spans="1:7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</row>
    <row r="544" spans="1:7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</row>
    <row r="545" spans="1:7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</row>
    <row r="546" spans="1:7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</row>
    <row r="547" spans="1:7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</row>
    <row r="548" spans="1:7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</row>
    <row r="549" spans="1:7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</row>
    <row r="550" spans="1:7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</row>
    <row r="551" spans="1:7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</row>
    <row r="552" spans="1:7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</row>
    <row r="553" spans="1:7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</row>
    <row r="554" spans="1:7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</row>
    <row r="555" spans="1:7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</row>
    <row r="556" spans="1:7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</row>
    <row r="557" spans="1:7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</row>
    <row r="558" spans="1:7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</row>
    <row r="559" spans="1:7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</row>
    <row r="560" spans="1:7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</row>
    <row r="561" spans="1:7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</row>
    <row r="562" spans="1:7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</row>
    <row r="563" spans="1:7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</row>
    <row r="564" spans="1:7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</row>
    <row r="565" spans="1:7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</row>
    <row r="566" spans="1:7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</row>
    <row r="567" spans="1:7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</row>
    <row r="568" spans="1:7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</row>
    <row r="569" spans="1:7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</row>
    <row r="570" spans="1:7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</row>
    <row r="571" spans="1:7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</row>
    <row r="572" spans="1:7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</row>
    <row r="573" spans="1:7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</row>
    <row r="574" spans="1:7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</row>
    <row r="575" spans="1:7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</row>
    <row r="576" spans="1:7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</row>
    <row r="577" spans="1:7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</row>
    <row r="578" spans="1:7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</row>
    <row r="579" spans="1:7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</row>
    <row r="580" spans="1:7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</row>
    <row r="581" spans="1:7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</row>
    <row r="582" spans="1:7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</row>
    <row r="583" spans="1:7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</row>
    <row r="584" spans="1:7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</row>
    <row r="585" spans="1:7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</row>
    <row r="586" spans="1:7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</row>
    <row r="587" spans="1:7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</row>
    <row r="588" spans="1:7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</row>
    <row r="589" spans="1:7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</row>
    <row r="590" spans="1:7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</row>
    <row r="591" spans="1:7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</row>
    <row r="592" spans="1:7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</row>
    <row r="593" spans="1:7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</row>
    <row r="594" spans="1: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</row>
    <row r="595" spans="1: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</row>
    <row r="596" spans="1: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</row>
    <row r="597" spans="1: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</row>
    <row r="598" spans="1: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</row>
    <row r="599" spans="1: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</row>
    <row r="600" spans="1: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</row>
    <row r="601" spans="1: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</row>
    <row r="602" spans="1: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</row>
    <row r="603" spans="1: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</row>
    <row r="604" spans="1: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</row>
    <row r="605" spans="1: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</row>
    <row r="606" spans="1: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</row>
    <row r="607" spans="1: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</row>
    <row r="608" spans="1: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</row>
    <row r="609" spans="1: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</row>
    <row r="610" spans="1: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</row>
    <row r="611" spans="1: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</row>
    <row r="612" spans="1: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</row>
    <row r="613" spans="1: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</row>
    <row r="614" spans="1: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</row>
    <row r="615" spans="1: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</row>
    <row r="616" spans="1: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</row>
    <row r="617" spans="1: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</row>
    <row r="618" spans="1: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</row>
    <row r="619" spans="1: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</row>
    <row r="620" spans="1: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</row>
    <row r="621" spans="1: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</row>
    <row r="622" spans="1: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</row>
    <row r="623" spans="1: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</row>
    <row r="624" spans="1: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</row>
    <row r="625" spans="1: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</row>
    <row r="626" spans="1: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</row>
    <row r="627" spans="1: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</row>
    <row r="628" spans="1: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</row>
    <row r="629" spans="1: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</row>
    <row r="630" spans="1: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</row>
    <row r="631" spans="1: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</row>
    <row r="632" spans="1: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</row>
    <row r="633" spans="1: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</row>
    <row r="634" spans="1: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</row>
    <row r="635" spans="1: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</row>
    <row r="636" spans="1: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</row>
    <row r="637" spans="1: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</row>
    <row r="638" spans="1: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</row>
    <row r="639" spans="1: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</row>
    <row r="640" spans="1: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</row>
    <row r="641" spans="1: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</row>
    <row r="642" spans="1: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</row>
    <row r="643" spans="1: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</row>
    <row r="644" spans="1: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</row>
    <row r="645" spans="1: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</row>
    <row r="646" spans="1: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</row>
    <row r="647" spans="1: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</row>
    <row r="648" spans="1: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</row>
    <row r="649" spans="1: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</row>
    <row r="650" spans="1: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</row>
    <row r="651" spans="1: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</row>
    <row r="652" spans="1: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</row>
    <row r="653" spans="1: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</row>
    <row r="654" spans="1: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</row>
    <row r="655" spans="1: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</row>
    <row r="656" spans="1: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</row>
    <row r="657" spans="1: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</row>
    <row r="658" spans="1: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</row>
    <row r="659" spans="1: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</row>
    <row r="660" spans="1: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</row>
    <row r="661" spans="1: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</row>
    <row r="662" spans="1: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</row>
    <row r="663" spans="1: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</row>
    <row r="664" spans="1: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</row>
    <row r="665" spans="1: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</row>
    <row r="666" spans="1: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</row>
    <row r="667" spans="1: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</row>
    <row r="668" spans="1: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</row>
    <row r="669" spans="1: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</row>
    <row r="670" spans="1: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</row>
    <row r="671" spans="1: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</row>
    <row r="672" spans="1: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</row>
    <row r="673" spans="1: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</row>
    <row r="674" spans="1: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</row>
    <row r="675" spans="1: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</row>
    <row r="676" spans="1: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</row>
    <row r="677" spans="1: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</row>
    <row r="678" spans="1: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</row>
    <row r="679" spans="1: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</row>
    <row r="680" spans="1: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</row>
    <row r="681" spans="1: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</row>
    <row r="682" spans="1: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</row>
    <row r="683" spans="1: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</row>
    <row r="684" spans="1: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</row>
    <row r="685" spans="1: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</row>
    <row r="686" spans="1: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</row>
    <row r="687" spans="1: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</row>
    <row r="688" spans="1: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</row>
    <row r="689" spans="1: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</row>
    <row r="690" spans="1: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</row>
    <row r="691" spans="1: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</row>
    <row r="692" spans="1: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</row>
    <row r="693" spans="1: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</row>
    <row r="694" spans="1: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</row>
    <row r="695" spans="1: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</row>
    <row r="696" spans="1: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</row>
    <row r="697" spans="1: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</row>
    <row r="698" spans="1: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</row>
    <row r="699" spans="1: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</row>
    <row r="700" spans="1: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</row>
    <row r="701" spans="1: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</row>
    <row r="702" spans="1: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</row>
    <row r="703" spans="1: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</row>
    <row r="704" spans="1: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</row>
    <row r="705" spans="1: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</row>
    <row r="706" spans="1: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</row>
    <row r="707" spans="1: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</row>
    <row r="708" spans="1: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</row>
    <row r="709" spans="1: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</row>
    <row r="710" spans="1: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</row>
    <row r="711" spans="1: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</row>
    <row r="712" spans="1: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</row>
    <row r="713" spans="1: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</row>
    <row r="714" spans="1: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</row>
    <row r="715" spans="1: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</row>
    <row r="716" spans="1: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</row>
    <row r="717" spans="1: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</row>
    <row r="718" spans="1: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</row>
    <row r="719" spans="1: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</row>
    <row r="720" spans="1: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</row>
    <row r="721" spans="1: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</row>
    <row r="722" spans="1: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</row>
    <row r="723" spans="1: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</row>
    <row r="724" spans="1: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</row>
    <row r="725" spans="1: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</row>
    <row r="726" spans="1: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</row>
    <row r="727" spans="1: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</row>
    <row r="728" spans="1: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</row>
    <row r="729" spans="1: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</row>
    <row r="730" spans="1: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</row>
    <row r="731" spans="1: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</row>
    <row r="732" spans="1: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</row>
    <row r="733" spans="1: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</row>
    <row r="734" spans="1: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</row>
    <row r="735" spans="1: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</row>
    <row r="736" spans="1: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</row>
    <row r="737" spans="1: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</row>
    <row r="738" spans="1: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</row>
    <row r="739" spans="1: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</row>
    <row r="740" spans="1: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</row>
    <row r="741" spans="1: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</row>
    <row r="742" spans="1: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</row>
    <row r="743" spans="1: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</row>
    <row r="744" spans="1: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</row>
    <row r="745" spans="1: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</row>
    <row r="746" spans="1: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</row>
    <row r="747" spans="1: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</row>
    <row r="748" spans="1: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</row>
    <row r="749" spans="1: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</row>
    <row r="750" spans="1: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</row>
    <row r="751" spans="1: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</row>
    <row r="752" spans="1: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</row>
    <row r="753" spans="1: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</row>
    <row r="754" spans="1: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</row>
    <row r="755" spans="1: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</row>
    <row r="756" spans="1: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</row>
    <row r="757" spans="1: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</row>
    <row r="758" spans="1: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</row>
    <row r="759" spans="1: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</row>
    <row r="760" spans="1: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</row>
    <row r="761" spans="1: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</row>
    <row r="762" spans="1: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</row>
    <row r="763" spans="1: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</row>
    <row r="764" spans="1: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</row>
    <row r="765" spans="1: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</row>
    <row r="766" spans="1: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</row>
    <row r="767" spans="1: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</row>
    <row r="768" spans="1: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</row>
    <row r="769" spans="1: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</row>
    <row r="770" spans="1: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</row>
    <row r="771" spans="1: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</row>
    <row r="772" spans="1: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</row>
    <row r="773" spans="1: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</row>
    <row r="774" spans="1: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</row>
    <row r="775" spans="1: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</row>
    <row r="776" spans="1: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</row>
    <row r="777" spans="1: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</row>
    <row r="778" spans="1: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</row>
    <row r="779" spans="1: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</row>
    <row r="780" spans="1: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</row>
    <row r="781" spans="1: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</row>
    <row r="782" spans="1: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</row>
    <row r="783" spans="1: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</row>
    <row r="784" spans="1: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</row>
    <row r="785" spans="1: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</row>
    <row r="786" spans="1: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</row>
    <row r="787" spans="1: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</row>
    <row r="788" spans="1: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</row>
    <row r="789" spans="1: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</row>
    <row r="790" spans="1: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</row>
    <row r="791" spans="1: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</row>
    <row r="792" spans="1: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</row>
    <row r="793" spans="1: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</row>
    <row r="794" spans="1: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</row>
    <row r="795" spans="1: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</row>
    <row r="796" spans="1: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</row>
    <row r="797" spans="1: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</row>
    <row r="798" spans="1: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</row>
    <row r="799" spans="1: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</row>
    <row r="800" spans="1: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</row>
    <row r="801" spans="1: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</row>
    <row r="802" spans="1: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</row>
    <row r="803" spans="1: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</row>
    <row r="804" spans="1: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</row>
    <row r="805" spans="1: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</row>
    <row r="806" spans="1: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</row>
    <row r="807" spans="1: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</row>
    <row r="808" spans="1: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</row>
    <row r="809" spans="1: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</row>
    <row r="810" spans="1: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</row>
    <row r="811" spans="1: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</row>
    <row r="812" spans="1: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</row>
    <row r="813" spans="1: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</row>
    <row r="814" spans="1: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</row>
    <row r="815" spans="1: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</row>
    <row r="816" spans="1: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</row>
    <row r="817" spans="1: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</row>
    <row r="818" spans="1: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</row>
    <row r="819" spans="1: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</row>
    <row r="820" spans="1: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</row>
    <row r="821" spans="1: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</row>
    <row r="822" spans="1: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</row>
    <row r="823" spans="1: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</row>
    <row r="824" spans="1: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</row>
    <row r="825" spans="1: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</row>
    <row r="826" spans="1: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</row>
    <row r="827" spans="1: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</row>
    <row r="828" spans="1: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</row>
    <row r="829" spans="1: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</row>
    <row r="830" spans="1: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</row>
    <row r="831" spans="1: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</row>
    <row r="832" spans="1: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</row>
    <row r="833" spans="1: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</row>
    <row r="834" spans="1: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</row>
    <row r="835" spans="1: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</row>
    <row r="836" spans="1: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</row>
    <row r="837" spans="1: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</row>
    <row r="838" spans="1: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</row>
    <row r="839" spans="1: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</row>
    <row r="840" spans="1: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</row>
    <row r="841" spans="1: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</row>
    <row r="842" spans="1: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</row>
    <row r="843" spans="1: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</row>
    <row r="844" spans="1: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</row>
    <row r="845" spans="1: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</row>
    <row r="846" spans="1: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</row>
    <row r="847" spans="1: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</row>
    <row r="848" spans="1: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</row>
    <row r="849" spans="1: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</row>
    <row r="850" spans="1: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</row>
    <row r="851" spans="1: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</row>
    <row r="852" spans="1: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</row>
    <row r="853" spans="1: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</row>
    <row r="854" spans="1: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</row>
    <row r="855" spans="1: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</row>
    <row r="856" spans="1: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</row>
    <row r="857" spans="1: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</row>
    <row r="858" spans="1: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</row>
    <row r="859" spans="1: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</row>
    <row r="860" spans="1: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</row>
    <row r="861" spans="1: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</row>
    <row r="862" spans="1: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</row>
    <row r="863" spans="1: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</row>
    <row r="864" spans="1: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</row>
    <row r="865" spans="1: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</row>
    <row r="866" spans="1: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</row>
    <row r="867" spans="1: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</row>
    <row r="868" spans="1: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</row>
    <row r="869" spans="1: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</row>
    <row r="870" spans="1: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</row>
    <row r="871" spans="1: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</row>
    <row r="872" spans="1: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</row>
    <row r="873" spans="1: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</row>
    <row r="874" spans="1: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</row>
    <row r="875" spans="1: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</row>
    <row r="876" spans="1: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</row>
    <row r="877" spans="1: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</row>
    <row r="878" spans="1: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</row>
    <row r="879" spans="1: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</row>
    <row r="880" spans="1: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</row>
    <row r="881" spans="1: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</row>
    <row r="882" spans="1: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</row>
    <row r="883" spans="1: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</row>
    <row r="884" spans="1: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</row>
    <row r="885" spans="1: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</row>
    <row r="886" spans="1: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</row>
    <row r="887" spans="1: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</row>
    <row r="888" spans="1: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</row>
    <row r="889" spans="1: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</row>
    <row r="890" spans="1: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</row>
    <row r="891" spans="1: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</row>
    <row r="892" spans="1: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</row>
    <row r="893" spans="1: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</row>
    <row r="894" spans="1: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</row>
    <row r="895" spans="1: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</row>
    <row r="896" spans="1: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</row>
    <row r="897" spans="1: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</row>
    <row r="898" spans="1: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</row>
    <row r="899" spans="1: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</row>
    <row r="900" spans="1: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</row>
    <row r="901" spans="1: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</row>
    <row r="902" spans="1: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</row>
    <row r="903" spans="1: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</row>
    <row r="904" spans="1: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</row>
    <row r="905" spans="1: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</row>
    <row r="906" spans="1: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</row>
    <row r="907" spans="1: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</row>
    <row r="908" spans="1: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</row>
    <row r="909" spans="1: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</row>
    <row r="910" spans="1: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</row>
    <row r="911" spans="1: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</row>
    <row r="912" spans="1: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</row>
    <row r="913" spans="1: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</row>
    <row r="914" spans="1: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</row>
    <row r="915" spans="1: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</row>
    <row r="916" spans="1: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</row>
    <row r="917" spans="1: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</row>
    <row r="918" spans="1: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</row>
    <row r="919" spans="1: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</row>
    <row r="920" spans="1: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</row>
    <row r="921" spans="1: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</row>
    <row r="922" spans="1: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</row>
    <row r="923" spans="1: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</row>
    <row r="924" spans="1: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</row>
    <row r="925" spans="1: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</row>
    <row r="926" spans="1: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</row>
    <row r="927" spans="1: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</row>
  </sheetData>
  <mergeCells count="20">
    <mergeCell ref="AZ1:BA1"/>
    <mergeCell ref="BC1:BD1"/>
    <mergeCell ref="AH1:AI1"/>
    <mergeCell ref="AK1:AL1"/>
    <mergeCell ref="AN1:AO1"/>
    <mergeCell ref="AQ1:AR1"/>
    <mergeCell ref="AT1:AU1"/>
    <mergeCell ref="AW1:AX1"/>
    <mergeCell ref="AF1:AG1"/>
    <mergeCell ref="F1:G1"/>
    <mergeCell ref="I1:J1"/>
    <mergeCell ref="K1:L1"/>
    <mergeCell ref="M1:N1"/>
    <mergeCell ref="P1:Q1"/>
    <mergeCell ref="S1:T1"/>
    <mergeCell ref="U1:V1"/>
    <mergeCell ref="W1:X1"/>
    <mergeCell ref="Z1:AA1"/>
    <mergeCell ref="AB1:AC1"/>
    <mergeCell ref="AD1:AE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56"/>
  <sheetViews>
    <sheetView topLeftCell="A23" workbookViewId="0">
      <selection activeCell="A53" sqref="A53"/>
    </sheetView>
  </sheetViews>
  <sheetFormatPr defaultColWidth="14.42578125" defaultRowHeight="15" customHeight="1" x14ac:dyDescent="0.2"/>
  <cols>
    <col min="1" max="1" width="78.7109375" style="4" customWidth="1"/>
    <col min="2" max="5" width="14.42578125" style="4" customWidth="1"/>
    <col min="6" max="16384" width="14.42578125" style="4"/>
  </cols>
  <sheetData>
    <row r="1" spans="1:26" ht="243" customHeight="1" x14ac:dyDescent="0.2">
      <c r="A1" s="11" t="s">
        <v>20</v>
      </c>
      <c r="B1" s="2" t="s">
        <v>25</v>
      </c>
      <c r="C1" s="2" t="s">
        <v>26</v>
      </c>
      <c r="D1" s="2" t="s">
        <v>17</v>
      </c>
      <c r="E1" s="2" t="s">
        <v>27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">
      <c r="A2" s="31" t="s">
        <v>28</v>
      </c>
      <c r="B2" s="20">
        <v>30</v>
      </c>
      <c r="C2" s="20">
        <v>30</v>
      </c>
      <c r="D2" s="20">
        <v>40</v>
      </c>
      <c r="E2" s="21">
        <v>100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">
      <c r="A3" s="1" t="str">
        <f>'Данные для ввода на bus.gov.ru'!A2</f>
        <v>Детский сад "Аленушка" сл. Б. Мартыновка</v>
      </c>
      <c r="B3" s="22">
        <f>((('Данные для ввода на bus.gov.ru'!F2+'Данные для ввода на bus.gov.ru'!I2)/(2*100))*100)*0.3</f>
        <v>27</v>
      </c>
      <c r="C3" s="20">
        <f>'Данные для ввода на bus.gov.ru'!N2*0.3</f>
        <v>27</v>
      </c>
      <c r="D3" s="22">
        <f>((('Данные для ввода на bus.gov.ru'!P2+'Данные для ввода на bus.gov.ru'!S2)/('Данные для ввода на bus.gov.ru'!Q2+'Данные для ввода на bus.gov.ru'!T2))*100)*0.4</f>
        <v>38.024691358024697</v>
      </c>
      <c r="E3" s="23">
        <f t="shared" ref="E3:E43" si="0">B3+C3+D3</f>
        <v>92.024691358024697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">
      <c r="A4" s="1" t="str">
        <f>'Данные для ввода на bus.gov.ru'!A3</f>
        <v>Детский сад "Аленький цветочек" х. Новосадковский</v>
      </c>
      <c r="B4" s="22">
        <f>((('Данные для ввода на bus.gov.ru'!F3+'Данные для ввода на bus.gov.ru'!I3)/(2*100))*100)*0.3</f>
        <v>29.25</v>
      </c>
      <c r="C4" s="20">
        <f>'Данные для ввода на bus.gov.ru'!N3*0.3</f>
        <v>27</v>
      </c>
      <c r="D4" s="22">
        <f>((('Данные для ввода на bus.gov.ru'!P3+'Данные для ввода на bus.gov.ru'!S3)/('Данные для ввода на bus.gov.ru'!Q3+'Данные для ввода на bus.gov.ru'!T3))*100)*0.4</f>
        <v>38</v>
      </c>
      <c r="E4" s="23">
        <f t="shared" si="0"/>
        <v>94.25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">
      <c r="A5" s="1" t="str">
        <f>'Данные для ввода на bus.gov.ru'!A4</f>
        <v>Детский сад "Дружба" п. Южный</v>
      </c>
      <c r="B5" s="22">
        <f>((('Данные для ввода на bus.gov.ru'!F4+'Данные для ввода на bus.gov.ru'!I4)/(2*100))*100)*0.3</f>
        <v>28.5</v>
      </c>
      <c r="C5" s="20">
        <f>'Данные для ввода на bus.gov.ru'!N4*0.3</f>
        <v>30</v>
      </c>
      <c r="D5" s="22">
        <f>((('Данные для ввода на bus.gov.ru'!P4+'Данные для ввода на bus.gov.ru'!S4)/('Данные для ввода на bus.gov.ru'!Q4+'Данные для ввода на bus.gov.ru'!T4))*100)*0.4</f>
        <v>36.691729323308266</v>
      </c>
      <c r="E5" s="23">
        <f t="shared" si="0"/>
        <v>95.191729323308266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">
      <c r="A6" s="1" t="str">
        <f>'Данные для ввода на bus.gov.ru'!A5</f>
        <v>Детский сад "Золотой ключик" сл. Б. Мартыновка</v>
      </c>
      <c r="B6" s="22">
        <f>((('Данные для ввода на bus.gov.ru'!F5+'Данные для ввода на bus.gov.ru'!I5)/(2*100))*100)*0.3</f>
        <v>28.5</v>
      </c>
      <c r="C6" s="20">
        <f>'Данные для ввода на bus.gov.ru'!N5*0.3</f>
        <v>27</v>
      </c>
      <c r="D6" s="22">
        <f>((('Данные для ввода на bus.gov.ru'!P5+'Данные для ввода на bus.gov.ru'!S5)/('Данные для ввода на bus.gov.ru'!Q5+'Данные для ввода на bus.gov.ru'!T5))*100)*0.4</f>
        <v>38.032786885245905</v>
      </c>
      <c r="E6" s="23">
        <f t="shared" si="0"/>
        <v>93.532786885245912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2">
      <c r="A7" s="1" t="str">
        <f>'Данные для ввода на bus.gov.ru'!A6</f>
        <v>Детский сад "Зорька" п. Абрикосовый</v>
      </c>
      <c r="B7" s="22">
        <f>((('Данные для ввода на bus.gov.ru'!F6+'Данные для ввода на bus.gov.ru'!I6)/(2*100))*100)*0.3</f>
        <v>28.349999999999998</v>
      </c>
      <c r="C7" s="20">
        <f>'Данные для ввода на bus.gov.ru'!N6*0.3</f>
        <v>30</v>
      </c>
      <c r="D7" s="22">
        <f>((('Данные для ввода на bus.gov.ru'!P6+'Данные для ввода на bus.gov.ru'!S6)/('Данные для ввода на bus.gov.ru'!Q6+'Данные для ввода на bus.gov.ru'!T6))*100)*0.4</f>
        <v>32.727272727272734</v>
      </c>
      <c r="E7" s="23">
        <f t="shared" si="0"/>
        <v>91.077272727272728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2">
      <c r="A8" s="1" t="str">
        <f>'Данные для ввода на bus.gov.ru'!A7</f>
        <v>Детский сад "Колобок" х. Денисов</v>
      </c>
      <c r="B8" s="22">
        <f>((('Данные для ввода на bus.gov.ru'!F7+'Данные для ввода на bus.gov.ru'!I7)/(2*100))*100)*0.3</f>
        <v>28.799999999999997</v>
      </c>
      <c r="C8" s="20">
        <f>'Данные для ввода на bus.gov.ru'!N7*0.3</f>
        <v>30</v>
      </c>
      <c r="D8" s="22">
        <f>((('Данные для ввода на bus.gov.ru'!P7+'Данные для ввода на bus.gov.ru'!S7)/('Данные для ввода на bus.gov.ru'!Q7+'Данные для ввода на bus.gov.ru'!T7))*100)*0.4</f>
        <v>40</v>
      </c>
      <c r="E8" s="23">
        <f t="shared" si="0"/>
        <v>98.8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">
      <c r="A9" s="1" t="str">
        <f>'Данные для ввода на bus.gov.ru'!A8</f>
        <v>Детский сад "Колокольчик" п. Поречье</v>
      </c>
      <c r="B9" s="22">
        <f>((('Данные для ввода на bus.gov.ru'!F8+'Данные для ввода на bus.gov.ru'!I8)/(2*100))*100)*0.3</f>
        <v>29.4</v>
      </c>
      <c r="C9" s="20">
        <f>'Данные для ввода на bus.gov.ru'!N8*0.3</f>
        <v>30</v>
      </c>
      <c r="D9" s="22">
        <f>((('Данные для ввода на bus.gov.ru'!P8+'Данные для ввода на bus.gov.ru'!S8)/('Данные для ввода на bus.gov.ru'!Q8+'Данные для ввода на bus.gov.ru'!T8))*100)*0.4</f>
        <v>40</v>
      </c>
      <c r="E9" s="23">
        <f t="shared" si="0"/>
        <v>99.4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">
      <c r="A10" s="1" t="str">
        <f>'Данные для ввода на bus.gov.ru'!A9</f>
        <v>Детский сад "Колокольчик" сл. Б. Мартыновка</v>
      </c>
      <c r="B10" s="22">
        <f>((('Данные для ввода на bus.gov.ru'!F9+'Данные для ввода на bus.gov.ru'!I9)/(2*100))*100)*0.3</f>
        <v>28.5</v>
      </c>
      <c r="C10" s="20">
        <f>'Данные для ввода на bus.gov.ru'!N9*0.3</f>
        <v>30</v>
      </c>
      <c r="D10" s="22">
        <f>((('Данные для ввода на bus.gov.ru'!P9+'Данные для ввода на bus.gov.ru'!S9)/('Данные для ввода на bus.gov.ru'!Q9+'Данные для ввода на bus.gov.ru'!T9))*100)*0.4</f>
        <v>38</v>
      </c>
      <c r="E10" s="23">
        <f t="shared" si="0"/>
        <v>96.5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">
      <c r="A11" s="1" t="str">
        <f>'Данные для ввода на bus.gov.ru'!A10</f>
        <v>Детский сад "Колокольчик" х. Комаров</v>
      </c>
      <c r="B11" s="22">
        <f>((('Данные для ввода на bus.gov.ru'!F10+'Данные для ввода на bus.gov.ru'!I10)/(2*100))*100)*0.3</f>
        <v>27.3</v>
      </c>
      <c r="C11" s="20">
        <f>'Данные для ввода на bus.gov.ru'!N10*0.3</f>
        <v>27</v>
      </c>
      <c r="D11" s="22">
        <f>((('Данные для ввода на bus.gov.ru'!P10+'Данные для ввода на bus.gov.ru'!S10)/('Данные для ввода на bus.gov.ru'!Q10+'Данные для ввода на bus.gov.ru'!T10))*100)*0.4</f>
        <v>40</v>
      </c>
      <c r="E11" s="23">
        <f t="shared" si="0"/>
        <v>94.3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">
      <c r="A12" s="1" t="str">
        <f>'Данные для ввода на bus.gov.ru'!A11</f>
        <v>Детский сад "Ромашка" х. Малоорловский</v>
      </c>
      <c r="B12" s="22">
        <f>((('Данные для ввода на bus.gov.ru'!F11+'Данные для ввода на bus.gov.ru'!I11)/(2*100))*100)*0.3</f>
        <v>28.349999999999998</v>
      </c>
      <c r="C12" s="20">
        <f>'Данные для ввода на bus.gov.ru'!N11*0.3</f>
        <v>30</v>
      </c>
      <c r="D12" s="22">
        <f>((('Данные для ввода на bus.gov.ru'!P11+'Данные для ввода на bus.gov.ru'!S11)/('Данные для ввода на bus.gov.ru'!Q11+'Данные для ввода на bus.gov.ru'!T11))*100)*0.4</f>
        <v>37.575757575757578</v>
      </c>
      <c r="E12" s="23">
        <f t="shared" si="0"/>
        <v>95.925757575757572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">
      <c r="A13" s="1" t="str">
        <f>'Данные для ввода на bus.gov.ru'!A12</f>
        <v>Детский сад "Росинка" х. Новоселовка</v>
      </c>
      <c r="B13" s="22">
        <f>((('Данные для ввода на bus.gov.ru'!F12+'Данные для ввода на bus.gov.ru'!I12)/(2*100))*100)*0.3</f>
        <v>21.599999999999998</v>
      </c>
      <c r="C13" s="20">
        <f>'Данные для ввода на bus.gov.ru'!N12*0.3</f>
        <v>18</v>
      </c>
      <c r="D13" s="22">
        <f>((('Данные для ввода на bus.gov.ru'!P12+'Данные для ввода на bus.gov.ru'!S12)/('Данные для ввода на bus.gov.ru'!Q12+'Данные для ввода на bus.gov.ru'!T12))*100)*0.4</f>
        <v>36</v>
      </c>
      <c r="E13" s="23">
        <f t="shared" si="0"/>
        <v>75.599999999999994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">
      <c r="A14" s="1" t="str">
        <f>'Данные для ввода на bus.gov.ru'!A13</f>
        <v>Детский сад "Ручеек" п. Крутобережный</v>
      </c>
      <c r="B14" s="22">
        <f>((('Данные для ввода на bus.gov.ru'!F13+'Данные для ввода на bus.gov.ru'!I13)/(2*100))*100)*0.3</f>
        <v>28.65</v>
      </c>
      <c r="C14" s="20">
        <f>'Данные для ввода на bus.gov.ru'!N13*0.3</f>
        <v>18</v>
      </c>
      <c r="D14" s="22">
        <f>((('Данные для ввода на bus.gov.ru'!P13+'Данные для ввода на bus.gov.ru'!S13)/('Данные для ввода на bus.gov.ru'!Q13+'Данные для ввода на bus.gov.ru'!T13))*100)*0.4</f>
        <v>40</v>
      </c>
      <c r="E14" s="23">
        <f t="shared" si="0"/>
        <v>86.65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">
      <c r="A15" s="1" t="str">
        <f>'Данные для ввода на bus.gov.ru'!A14</f>
        <v>Детский сад "Ручеек" п. Новоберезовка</v>
      </c>
      <c r="B15" s="22">
        <f>((('Данные для ввода на bus.gov.ru'!F14+'Данные для ввода на bus.gov.ru'!I14)/(2*100))*100)*0.3</f>
        <v>29.099999999999998</v>
      </c>
      <c r="C15" s="20">
        <f>'Данные для ввода на bus.gov.ru'!N14*0.3</f>
        <v>18</v>
      </c>
      <c r="D15" s="22">
        <f>((('Данные для ввода на bus.gov.ru'!P14+'Данные для ввода на bus.gov.ru'!S14)/('Данные для ввода на bus.gov.ru'!Q14+'Данные для ввода на bus.gov.ru'!T14))*100)*0.4</f>
        <v>40</v>
      </c>
      <c r="E15" s="23">
        <f t="shared" si="0"/>
        <v>87.1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">
      <c r="A16" s="1" t="str">
        <f>'Данные для ввода на bus.gov.ru'!A15</f>
        <v>Детский сад "Синеглазка" х. Сальский Кагальник</v>
      </c>
      <c r="B16" s="22">
        <f>((('Данные для ввода на bus.gov.ru'!F15+'Данные для ввода на bus.gov.ru'!I15)/(2*100))*100)*0.3</f>
        <v>27</v>
      </c>
      <c r="C16" s="20">
        <f>'Данные для ввода на bus.gov.ru'!N15*0.3</f>
        <v>27</v>
      </c>
      <c r="D16" s="22">
        <f>((('Данные для ввода на bus.gov.ru'!P15+'Данные для ввода на bus.gov.ru'!S15)/('Данные для ввода на bus.gov.ru'!Q15+'Данные для ввода на bus.gov.ru'!T15))*100)*0.4</f>
        <v>40</v>
      </c>
      <c r="E16" s="23">
        <f t="shared" si="0"/>
        <v>94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">
      <c r="A17" s="1" t="str">
        <f>'Данные для ввода на bus.gov.ru'!A16</f>
        <v>Детский сад "Сказка" сл. Б. Орловка</v>
      </c>
      <c r="B17" s="22">
        <f>((('Данные для ввода на bus.gov.ru'!F16+'Данные для ввода на bus.gov.ru'!I16)/(2*100))*100)*0.3</f>
        <v>29.7</v>
      </c>
      <c r="C17" s="20">
        <f>'Данные для ввода на bus.gov.ru'!N16*0.3</f>
        <v>30</v>
      </c>
      <c r="D17" s="22">
        <f>((('Данные для ввода на bus.gov.ru'!P16+'Данные для ввода на bus.gov.ru'!S16)/('Данные для ввода на bus.gov.ru'!Q16+'Данные для ввода на bus.gov.ru'!T16))*100)*0.4</f>
        <v>39.298245614035089</v>
      </c>
      <c r="E17" s="23">
        <f t="shared" si="0"/>
        <v>98.998245614035085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">
      <c r="A18" s="1" t="str">
        <f>'Данные для ввода на bus.gov.ru'!A17</f>
        <v>Детский сад "Сказка" х. Кривой Лиман</v>
      </c>
      <c r="B18" s="22">
        <f>((('Данные для ввода на bus.gov.ru'!F17+'Данные для ввода на bus.gov.ru'!I17)/(2*100))*100)*0.3</f>
        <v>26.849999999999998</v>
      </c>
      <c r="C18" s="20">
        <f>'Данные для ввода на bus.gov.ru'!N17*0.3</f>
        <v>27</v>
      </c>
      <c r="D18" s="22">
        <f>((('Данные для ввода на bus.gov.ru'!P17+'Данные для ввода на bus.gov.ru'!S17)/('Данные для ввода на bus.gov.ru'!Q17+'Данные для ввода на bus.gov.ru'!T17))*100)*0.4</f>
        <v>36.666666666666664</v>
      </c>
      <c r="E18" s="23">
        <f t="shared" si="0"/>
        <v>90.516666666666652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">
      <c r="A19" s="1" t="str">
        <f>'Данные для ввода на bus.gov.ru'!A18</f>
        <v>Детский сад "Теремок" п. Зеленолугский</v>
      </c>
      <c r="B19" s="22">
        <f>((('Данные для ввода на bus.gov.ru'!F18+'Данные для ввода на bus.gov.ru'!I18)/(2*100))*100)*0.3</f>
        <v>29.549999999999997</v>
      </c>
      <c r="C19" s="20">
        <f>'Данные для ввода на bus.gov.ru'!N18*0.3</f>
        <v>27</v>
      </c>
      <c r="D19" s="22">
        <f>((('Данные для ввода на bus.gov.ru'!P18+'Данные для ввода на bus.gov.ru'!S18)/('Данные для ввода на bus.gov.ru'!Q18+'Данные для ввода на bus.gov.ru'!T18))*100)*0.4</f>
        <v>40</v>
      </c>
      <c r="E19" s="23">
        <f t="shared" si="0"/>
        <v>96.55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">
      <c r="A20" s="1" t="str">
        <f>'Данные для ввода на bus.gov.ru'!A19</f>
        <v>Детский сад "Теремок" х. Арбузов</v>
      </c>
      <c r="B20" s="22">
        <f>((('Данные для ввода на bus.gov.ru'!F19+'Данные для ввода на bus.gov.ru'!I19)/(2*100))*100)*0.3</f>
        <v>27.75</v>
      </c>
      <c r="C20" s="20">
        <f>'Данные для ввода на bus.gov.ru'!N19*0.3</f>
        <v>27</v>
      </c>
      <c r="D20" s="22">
        <f>((('Данные для ввода на bus.gov.ru'!P19+'Данные для ввода на bus.gov.ru'!S19)/('Данные для ввода на bus.gov.ru'!Q19+'Данные для ввода на bus.gov.ru'!T19))*100)*0.4</f>
        <v>40</v>
      </c>
      <c r="E20" s="23">
        <f t="shared" si="0"/>
        <v>94.75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">
      <c r="A21" s="1" t="str">
        <f>'Данные для ввода на bus.gov.ru'!A20</f>
        <v>Детский сад "Улыбка" х. Долгий</v>
      </c>
      <c r="B21" s="22">
        <f>((('Данные для ввода на bus.gov.ru'!F20+'Данные для ввода на bus.gov.ru'!I20)/(2*100))*100)*0.3</f>
        <v>25.5</v>
      </c>
      <c r="C21" s="20">
        <f>'Данные для ввода на bus.gov.ru'!N20*0.3</f>
        <v>27</v>
      </c>
      <c r="D21" s="22">
        <f>((('Данные для ввода на bus.gov.ru'!P20+'Данные для ввода на bus.gov.ru'!S20)/('Данные для ввода на bus.gov.ru'!Q20+'Данные для ввода на bus.gov.ru'!T20))*100)*0.4</f>
        <v>40</v>
      </c>
      <c r="E21" s="23">
        <f t="shared" si="0"/>
        <v>92.5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">
      <c r="A22" s="1" t="str">
        <f>'Данные для ввода на bus.gov.ru'!A21</f>
        <v>Детский сад "Чебурашка" х. Лесной</v>
      </c>
      <c r="B22" s="22">
        <f>((('Данные для ввода на bus.gov.ru'!F21+'Данные для ввода на bus.gov.ru'!I21)/(2*100))*100)*0.3</f>
        <v>27.9</v>
      </c>
      <c r="C22" s="20">
        <f>'Данные для ввода на bus.gov.ru'!N21*0.3</f>
        <v>27</v>
      </c>
      <c r="D22" s="22">
        <f>((('Данные для ввода на bus.gov.ru'!P21+'Данные для ввода на bus.gov.ru'!S21)/('Данные для ввода на bus.gov.ru'!Q21+'Данные для ввода на bus.gov.ru'!T21))*100)*0.4</f>
        <v>39.111111111111114</v>
      </c>
      <c r="E22" s="23">
        <f t="shared" si="0"/>
        <v>94.01111111111112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">
      <c r="A23" s="1" t="str">
        <f>'Данные для ввода на bus.gov.ru'!A22</f>
        <v>Детского-юношеская спортивная школа</v>
      </c>
      <c r="B23" s="22">
        <f>((('Данные для ввода на bus.gov.ru'!F22+'Данные для ввода на bus.gov.ru'!I22)/(2*100))*100)*0.3</f>
        <v>27.9</v>
      </c>
      <c r="C23" s="20">
        <f>'Данные для ввода на bus.gov.ru'!N22*0.3</f>
        <v>18</v>
      </c>
      <c r="D23" s="22">
        <f>((('Данные для ввода на bus.gov.ru'!P22+'Данные для ввода на bus.gov.ru'!S22)/('Данные для ввода на bus.gov.ru'!Q22+'Данные для ввода на bus.gov.ru'!T22))*100)*0.4</f>
        <v>39.84905660377359</v>
      </c>
      <c r="E23" s="23">
        <f t="shared" si="0"/>
        <v>85.749056603773596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">
      <c r="A24" s="1" t="str">
        <f>'Данные для ввода на bus.gov.ru'!A23</f>
        <v>Основная общеобразовательная школа № 11 п. Новоберезовка</v>
      </c>
      <c r="B24" s="22">
        <f>((('Данные для ввода на bus.gov.ru'!F23+'Данные для ввода на bus.gov.ru'!I23)/(2*100))*100)*0.3</f>
        <v>29.549999999999997</v>
      </c>
      <c r="C24" s="20">
        <f>'Данные для ввода на bus.gov.ru'!N23*0.3</f>
        <v>0</v>
      </c>
      <c r="D24" s="22">
        <f>((('Данные для ввода на bus.gov.ru'!P23+'Данные для ввода на bus.gov.ru'!S23)/('Данные для ввода на bus.gov.ru'!Q23+'Данные для ввода на bus.gov.ru'!T23))*100)*0.4</f>
        <v>37.829457364341089</v>
      </c>
      <c r="E24" s="23">
        <f t="shared" si="0"/>
        <v>67.379457364341079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">
      <c r="A25" s="1" t="str">
        <f>'Данные для ввода на bus.gov.ru'!A24</f>
        <v>Основная общеобразовательная школа № 12 п. Малая Горка</v>
      </c>
      <c r="B25" s="22">
        <f>((('Данные для ввода на bus.gov.ru'!F24+'Данные для ввода на bus.gov.ru'!I24)/(2*100))*100)*0.3</f>
        <v>29.549999999999997</v>
      </c>
      <c r="C25" s="20">
        <f>'Данные для ввода на bus.gov.ru'!N24*0.3</f>
        <v>27</v>
      </c>
      <c r="D25" s="22">
        <f>((('Данные для ввода на bus.gov.ru'!P24+'Данные для ввода на bus.gov.ru'!S24)/('Данные для ввода на bus.gov.ru'!Q24+'Данные для ввода на bus.gov.ru'!T24))*100)*0.4</f>
        <v>38.315789473684212</v>
      </c>
      <c r="E25" s="23">
        <f t="shared" si="0"/>
        <v>94.865789473684202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">
      <c r="A26" s="1" t="str">
        <f>'Данные для ввода на bus.gov.ru'!A25</f>
        <v>Основная общеобразовательная школа № 13 п. Черемухи</v>
      </c>
      <c r="B26" s="22">
        <f>((('Данные для ввода на bus.gov.ru'!F25+'Данные для ввода на bus.gov.ru'!I25)/(2*100))*100)*0.3</f>
        <v>29.7</v>
      </c>
      <c r="C26" s="20">
        <f>'Данные для ввода на bus.gov.ru'!N25*0.3</f>
        <v>30</v>
      </c>
      <c r="D26" s="22">
        <f>((('Данные для ввода на bus.gov.ru'!P25+'Данные для ввода на bus.gov.ru'!S25)/('Данные для ввода на bus.gov.ru'!Q25+'Данные для ввода на bus.gov.ru'!T25))*100)*0.4</f>
        <v>39.5</v>
      </c>
      <c r="E26" s="23">
        <f t="shared" si="0"/>
        <v>99.2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">
      <c r="A27" s="1" t="str">
        <f>'Данные для ввода на bus.gov.ru'!A26</f>
        <v>Основная общеобразовательная школа № 14 х. Ильинов</v>
      </c>
      <c r="B27" s="22">
        <f>((('Данные для ввода на bus.gov.ru'!F26+'Данные для ввода на bus.gov.ru'!I26)/(2*100))*100)*0.3</f>
        <v>28.2</v>
      </c>
      <c r="C27" s="20">
        <f>'Данные для ввода на bus.gov.ru'!N26*0.3</f>
        <v>27</v>
      </c>
      <c r="D27" s="22">
        <f>((('Данные для ввода на bus.gov.ru'!P26+'Данные для ввода на bus.gov.ru'!S26)/('Данные для ввода на bus.gov.ru'!Q26+'Данные для ввода на bus.gov.ru'!T26))*100)*0.4</f>
        <v>40</v>
      </c>
      <c r="E27" s="23">
        <f t="shared" si="0"/>
        <v>95.2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">
      <c r="A28" s="1" t="str">
        <f>'Данные для ввода на bus.gov.ru'!A27</f>
        <v>Основная общеобразовательная школа № 15 п. Восход</v>
      </c>
      <c r="B28" s="22">
        <f>((('Данные для ввода на bus.gov.ru'!F27+'Данные для ввода на bus.gov.ru'!I27)/(2*100))*100)*0.3</f>
        <v>29.7</v>
      </c>
      <c r="C28" s="20">
        <f>'Данные для ввода на bus.gov.ru'!N27*0.3</f>
        <v>27</v>
      </c>
      <c r="D28" s="22">
        <f>((('Данные для ввода на bus.gov.ru'!P27+'Данные для ввода на bus.gov.ru'!S27)/('Данные для ввода на bus.gov.ru'!Q27+'Данные для ввода на bus.gov.ru'!T27))*100)*0.4</f>
        <v>39.090909090909093</v>
      </c>
      <c r="E28" s="23">
        <f t="shared" si="0"/>
        <v>95.790909090909096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">
      <c r="A29" s="1" t="str">
        <f>'Данные для ввода на bus.gov.ru'!A28</f>
        <v>Основная общеобразовательная школа № 16 х. Арбузов</v>
      </c>
      <c r="B29" s="22">
        <f>((('Данные для ввода на bus.gov.ru'!F28+'Данные для ввода на bus.gov.ru'!I28)/(2*100))*100)*0.3</f>
        <v>29.849999999999998</v>
      </c>
      <c r="C29" s="20">
        <f>'Данные для ввода на bus.gov.ru'!N28*0.3</f>
        <v>30</v>
      </c>
      <c r="D29" s="22">
        <f>((('Данные для ввода на bus.gov.ru'!P28+'Данные для ввода на bus.gov.ru'!S28)/('Данные для ввода на bus.gov.ru'!Q28+'Данные для ввода на bus.gov.ru'!T28))*100)*0.4</f>
        <v>39.473684210526315</v>
      </c>
      <c r="E29" s="23">
        <f t="shared" si="0"/>
        <v>99.323684210526309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">
      <c r="A30" s="1" t="str">
        <f>'Данные для ввода на bus.gov.ru'!A29</f>
        <v>Основная общеобразовательная школа № 20 х. Сальский Кагальник</v>
      </c>
      <c r="B30" s="22">
        <f>((('Данные для ввода на bus.gov.ru'!F29+'Данные для ввода на bus.gov.ru'!I29)/(2*100))*100)*0.3</f>
        <v>29.7</v>
      </c>
      <c r="C30" s="20">
        <f>'Данные для ввода на bus.gov.ru'!N29*0.3</f>
        <v>30</v>
      </c>
      <c r="D30" s="22">
        <f>((('Данные для ввода на bus.gov.ru'!P29+'Данные для ввода на bus.gov.ru'!S29)/('Данные для ввода на bus.gov.ru'!Q29+'Данные для ввода на bus.gov.ru'!T29))*100)*0.4</f>
        <v>36.781609195402297</v>
      </c>
      <c r="E30" s="23">
        <f t="shared" si="0"/>
        <v>96.481609195402299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">
      <c r="A31" s="1" t="str">
        <f>'Данные для ввода на bus.gov.ru'!A30</f>
        <v>Средняя общеобразовательная школа № 10 х. Новосадковский</v>
      </c>
      <c r="B31" s="22">
        <f>((('Данные для ввода на bus.gov.ru'!F30+'Данные для ввода на bus.gov.ru'!I30)/(2*100))*100)*0.3</f>
        <v>29.4</v>
      </c>
      <c r="C31" s="20">
        <f>'Данные для ввода на bus.gov.ru'!N30*0.3</f>
        <v>18</v>
      </c>
      <c r="D31" s="22">
        <f>((('Данные для ввода на bus.gov.ru'!P30+'Данные для ввода на bus.gov.ru'!S30)/('Данные для ввода на bus.gov.ru'!Q30+'Данные для ввода на bus.gov.ru'!T30))*100)*0.4</f>
        <v>40</v>
      </c>
      <c r="E31" s="23">
        <f t="shared" si="0"/>
        <v>87.4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">
      <c r="A32" s="1" t="str">
        <f>'Данные для ввода на bus.gov.ru'!A31</f>
        <v>Средняя общеобразовательная школа № 19 х. Лесной</v>
      </c>
      <c r="B32" s="22">
        <f>((('Данные для ввода на bus.gov.ru'!F31+'Данные для ввода на bus.gov.ru'!I31)/(2*100))*100)*0.3</f>
        <v>29.4</v>
      </c>
      <c r="C32" s="20">
        <f>'Данные для ввода на bus.gov.ru'!N31*0.3</f>
        <v>30</v>
      </c>
      <c r="D32" s="22">
        <f>((('Данные для ввода на bus.gov.ru'!P31+'Данные для ввода на bus.gov.ru'!S31)/('Данные для ввода на bus.gov.ru'!Q31+'Данные для ввода на bus.gov.ru'!T31))*100)*0.4</f>
        <v>39.473684210526315</v>
      </c>
      <c r="E32" s="23">
        <f t="shared" si="0"/>
        <v>98.873684210526307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">
      <c r="A33" s="1" t="str">
        <f>'Данные для ввода на bus.gov.ru'!A32</f>
        <v>Средняя общеобразовательная школа № 22 х. Кривой Лиман</v>
      </c>
      <c r="B33" s="22">
        <f>((('Данные для ввода на bus.gov.ru'!F32+'Данные для ввода на bus.gov.ru'!I32)/(2*100))*100)*0.3</f>
        <v>29.849999999999998</v>
      </c>
      <c r="C33" s="20">
        <f>'Данные для ввода на bus.gov.ru'!N32*0.3</f>
        <v>30</v>
      </c>
      <c r="D33" s="22">
        <f>((('Данные для ввода на bus.gov.ru'!P32+'Данные для ввода на bus.gov.ru'!S32)/('Данные для ввода на bus.gov.ru'!Q32+'Данные для ввода на bus.gov.ru'!T32))*100)*0.4</f>
        <v>39.058823529411768</v>
      </c>
      <c r="E33" s="23">
        <f t="shared" si="0"/>
        <v>98.908823529411762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">
      <c r="A34" s="1" t="str">
        <f>'Данные для ввода на bus.gov.ru'!A33</f>
        <v>Средняя общеобразовательная школа № 3 сл. Б. Орловка</v>
      </c>
      <c r="B34" s="22">
        <f>((('Данные для ввода на bus.gov.ru'!F33+'Данные для ввода на bus.gov.ru'!I33)/(2*100))*100)*0.3</f>
        <v>29.7</v>
      </c>
      <c r="C34" s="20">
        <f>'Данные для ввода на bus.gov.ru'!N33*0.3</f>
        <v>30</v>
      </c>
      <c r="D34" s="22">
        <f>((('Данные для ввода на bus.gov.ru'!P33+'Данные для ввода на bus.gov.ru'!S33)/('Данные для ввода на bus.gov.ru'!Q33+'Данные для ввода на bus.gov.ru'!T33))*100)*0.4</f>
        <v>37.113402061855673</v>
      </c>
      <c r="E34" s="23">
        <f t="shared" si="0"/>
        <v>96.813402061855669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">
      <c r="A35" s="1" t="str">
        <f>'Данные для ввода на bus.gov.ru'!A34</f>
        <v>Средняя общеобразовательная школа № 5 п. Зеленолугский</v>
      </c>
      <c r="B35" s="22">
        <f>((('Данные для ввода на bus.gov.ru'!F34+'Данные для ввода на bus.gov.ru'!I34)/(2*100))*100)*0.3</f>
        <v>28.5</v>
      </c>
      <c r="C35" s="20">
        <f>'Данные для ввода на bus.gov.ru'!N34*0.3</f>
        <v>18</v>
      </c>
      <c r="D35" s="22">
        <f>((('Данные для ввода на bus.gov.ru'!P34+'Данные для ввода на bus.gov.ru'!S34)/('Данные для ввода на bus.gov.ru'!Q34+'Данные для ввода на bus.gov.ru'!T34))*100)*0.4</f>
        <v>38.532110091743121</v>
      </c>
      <c r="E35" s="23">
        <f t="shared" si="0"/>
        <v>85.032110091743121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">
      <c r="A36" s="1" t="str">
        <f>'Данные для ввода на bus.gov.ru'!A35</f>
        <v>Средняя общеобразовательная школа № 6 х. Комаров</v>
      </c>
      <c r="B36" s="22">
        <f>((('Данные для ввода на bus.gov.ru'!F35+'Данные для ввода на bus.gov.ru'!I35)/(2*100))*100)*0.3</f>
        <v>28.349999999999998</v>
      </c>
      <c r="C36" s="20">
        <f>'Данные для ввода на bus.gov.ru'!N35*0.3</f>
        <v>27</v>
      </c>
      <c r="D36" s="22">
        <f>((('Данные для ввода на bus.gov.ru'!P35+'Данные для ввода на bus.gov.ru'!S35)/('Данные для ввода на bus.gov.ru'!Q35+'Данные для ввода на bus.gov.ru'!T35))*100)*0.4</f>
        <v>40</v>
      </c>
      <c r="E36" s="23">
        <f t="shared" si="0"/>
        <v>95.35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">
      <c r="A37" s="1" t="str">
        <f>'Данные для ввода на bus.gov.ru'!A36</f>
        <v>Средняя общеобразовательная школа № 7 х. Новоселовка</v>
      </c>
      <c r="B37" s="22">
        <f>((('Данные для ввода на bus.gov.ru'!F36+'Данные для ввода на bus.gov.ru'!I36)/(2*100))*100)*0.3</f>
        <v>24</v>
      </c>
      <c r="C37" s="20">
        <f>'Данные для ввода на bus.gov.ru'!N36*0.3</f>
        <v>27</v>
      </c>
      <c r="D37" s="22">
        <f>((('Данные для ввода на bus.gov.ru'!P36+'Данные для ввода на bus.gov.ru'!S36)/('Данные для ввода на bus.gov.ru'!Q36+'Данные для ввода на bus.gov.ru'!T36))*100)*0.4</f>
        <v>39.649122807017548</v>
      </c>
      <c r="E37" s="23">
        <f t="shared" si="0"/>
        <v>90.649122807017548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">
      <c r="A38" s="1" t="str">
        <f>'Данные для ввода на bus.gov.ru'!A37</f>
        <v>Средняя общеобразовательная школа № 8 п. Крутобережный</v>
      </c>
      <c r="B38" s="22">
        <f>((('Данные для ввода на bus.gov.ru'!F37+'Данные для ввода на bus.gov.ru'!I37)/(2*100))*100)*0.3</f>
        <v>28.799999999999997</v>
      </c>
      <c r="C38" s="20">
        <f>'Данные для ввода на bus.gov.ru'!N37*0.3</f>
        <v>9</v>
      </c>
      <c r="D38" s="22">
        <f>((('Данные для ввода на bus.gov.ru'!P37+'Данные для ввода на bus.gov.ru'!S37)/('Данные для ввода на bus.gov.ru'!Q37+'Данные для ввода на bus.gov.ru'!T37))*100)*0.4</f>
        <v>38.367346938775505</v>
      </c>
      <c r="E38" s="23">
        <f t="shared" si="0"/>
        <v>76.167346938775495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">
      <c r="A39" s="1" t="str">
        <f>'Данные для ввода на bus.gov.ru'!A38</f>
        <v>Средняя общеобразовательная школа № 9 х. Денисов</v>
      </c>
      <c r="B39" s="22">
        <f>((('Данные для ввода на bus.gov.ru'!F38+'Данные для ввода на bus.gov.ru'!I38)/(2*100))*100)*0.3</f>
        <v>26.55</v>
      </c>
      <c r="C39" s="20">
        <f>'Данные для ввода на bus.gov.ru'!N38*0.3</f>
        <v>27</v>
      </c>
      <c r="D39" s="22">
        <f>((('Данные для ввода на bus.gov.ru'!P38+'Данные для ввода на bus.gov.ru'!S38)/('Данные для ввода на bus.gov.ru'!Q38+'Данные для ввода на bus.gov.ru'!T38))*100)*0.4</f>
        <v>37.383177570093459</v>
      </c>
      <c r="E39" s="23">
        <f t="shared" si="0"/>
        <v>90.933177570093449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">
      <c r="A40" s="1" t="str">
        <f>'Данные для ввода на bus.gov.ru'!A39</f>
        <v>Средняя общеобразовательная школа №1 сл. Большая Мартыновка</v>
      </c>
      <c r="B40" s="22">
        <f>((('Данные для ввода на bus.gov.ru'!F39+'Данные для ввода на bus.gov.ru'!I39)/(2*100))*100)*0.3</f>
        <v>29.7</v>
      </c>
      <c r="C40" s="20">
        <f>'Данные для ввода на bus.gov.ru'!N39*0.3</f>
        <v>27</v>
      </c>
      <c r="D40" s="22">
        <f>((('Данные для ввода на bus.gov.ru'!P39+'Данные для ввода на bus.gov.ru'!S39)/('Данные для ввода на bus.gov.ru'!Q39+'Данные для ввода на bus.gov.ru'!T39))*100)*0.4</f>
        <v>38.506224066390047</v>
      </c>
      <c r="E40" s="23">
        <f t="shared" si="0"/>
        <v>95.20622406639005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">
      <c r="A41" s="1" t="str">
        <f>'Данные для ввода на bus.gov.ru'!A40</f>
        <v>Средняя общеобразовательная школа №2 п. Южный</v>
      </c>
      <c r="B41" s="22">
        <f>((('Данные для ввода на bus.gov.ru'!F40+'Данные для ввода на bus.gov.ru'!I40)/(2*100))*100)*0.3</f>
        <v>29.549999999999997</v>
      </c>
      <c r="C41" s="20">
        <f>'Данные для ввода на bus.gov.ru'!N40*0.3</f>
        <v>18</v>
      </c>
      <c r="D41" s="22">
        <f>((('Данные для ввода на bus.gov.ru'!P40+'Данные для ввода на bus.gov.ru'!S40)/('Данные для ввода на bus.gov.ru'!Q40+'Данные для ввода на bus.gov.ru'!T40))*100)*0.4</f>
        <v>35.321637426900587</v>
      </c>
      <c r="E41" s="23">
        <f t="shared" si="0"/>
        <v>82.871637426900577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">
      <c r="A42" s="1" t="str">
        <f>'Данные для ввода на bus.gov.ru'!A41</f>
        <v>Средняя общеобразовательной школы №4 х. Малоорловский</v>
      </c>
      <c r="B42" s="22">
        <f>((('Данные для ввода на bus.gov.ru'!F41+'Данные для ввода на bus.gov.ru'!I41)/(2*100))*100)*0.3</f>
        <v>29.25</v>
      </c>
      <c r="C42" s="20">
        <f>'Данные для ввода на bus.gov.ru'!N41*0.3</f>
        <v>27</v>
      </c>
      <c r="D42" s="22">
        <f>((('Данные для ввода на bus.gov.ru'!P41+'Данные для ввода на bus.gov.ru'!S41)/('Данные для ввода на bus.gov.ru'!Q41+'Данные для ввода на bus.gov.ru'!T41))*100)*0.4</f>
        <v>38.697674418604656</v>
      </c>
      <c r="E42" s="23">
        <f t="shared" si="0"/>
        <v>94.947674418604663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">
      <c r="A43" s="1" t="str">
        <f>'Данные для ввода на bus.gov.ru'!A42</f>
        <v>Центр дополнительного образования детей</v>
      </c>
      <c r="B43" s="22">
        <f>((('Данные для ввода на bus.gov.ru'!F42+'Данные для ввода на bus.gov.ru'!I42)/(2*100))*100)*0.3</f>
        <v>27.3</v>
      </c>
      <c r="C43" s="20">
        <f>'Данные для ввода на bus.gov.ru'!N42*0.3</f>
        <v>30</v>
      </c>
      <c r="D43" s="22">
        <f>((('Данные для ввода на bus.gov.ru'!P42+'Данные для ввода на bus.gov.ru'!S42)/('Данные для ввода на bus.gov.ru'!Q42+'Данные для ввода на bus.gov.ru'!T42))*100)*0.4</f>
        <v>39.393939393939398</v>
      </c>
      <c r="E43" s="23">
        <f t="shared" si="0"/>
        <v>96.693939393939388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55"/>
  <sheetViews>
    <sheetView topLeftCell="A23" workbookViewId="0">
      <selection activeCell="B61" sqref="B61"/>
    </sheetView>
  </sheetViews>
  <sheetFormatPr defaultColWidth="14.42578125" defaultRowHeight="15" customHeight="1" x14ac:dyDescent="0.2"/>
  <cols>
    <col min="1" max="1" width="78.7109375" style="4" customWidth="1"/>
    <col min="2" max="16384" width="14.42578125" style="4"/>
  </cols>
  <sheetData>
    <row r="1" spans="1:26" ht="121.5" customHeight="1" x14ac:dyDescent="0.2">
      <c r="A1" s="11" t="s">
        <v>20</v>
      </c>
      <c r="B1" s="2" t="s">
        <v>29</v>
      </c>
      <c r="C1" s="2" t="s">
        <v>30</v>
      </c>
      <c r="D1" s="2" t="s">
        <v>27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">
      <c r="A2" s="30" t="s">
        <v>28</v>
      </c>
      <c r="B2" s="24">
        <v>50</v>
      </c>
      <c r="C2" s="24">
        <v>50</v>
      </c>
      <c r="D2" s="24">
        <v>100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">
      <c r="A3" s="8" t="str">
        <f>'Данные для ввода на bus.gov.ru'!A2</f>
        <v>Детский сад "Аленушка" сл. Б. Мартыновка</v>
      </c>
      <c r="B3" s="14">
        <f>'Данные для ввода на bus.gov.ru'!X2*0.5</f>
        <v>50</v>
      </c>
      <c r="C3" s="16">
        <f>(('Данные для ввода на bus.gov.ru'!Z2/'Данные для ввода на bus.gov.ru'!AA2)*100)*0.5</f>
        <v>44.20289855072464</v>
      </c>
      <c r="D3" s="16">
        <f t="shared" ref="D3:D43" si="0">B3+C3</f>
        <v>94.20289855072464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">
      <c r="A4" s="8" t="str">
        <f>'Данные для ввода на bus.gov.ru'!A3</f>
        <v>Детский сад "Аленький цветочек" х. Новосадковский</v>
      </c>
      <c r="B4" s="14">
        <f>'Данные для ввода на bus.gov.ru'!X3*0.5</f>
        <v>50</v>
      </c>
      <c r="C4" s="16">
        <f>(('Данные для ввода на bus.gov.ru'!Z3/'Данные для ввода на bus.gov.ru'!AA3)*100)*0.5</f>
        <v>49</v>
      </c>
      <c r="D4" s="16">
        <f t="shared" si="0"/>
        <v>99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">
      <c r="A5" s="8" t="str">
        <f>'Данные для ввода на bus.gov.ru'!A4</f>
        <v>Детский сад "Дружба" п. Южный</v>
      </c>
      <c r="B5" s="14">
        <f>'Данные для ввода на bus.gov.ru'!X4*0.5</f>
        <v>50</v>
      </c>
      <c r="C5" s="16">
        <f>(('Данные для ввода на bus.gov.ru'!Z4/'Данные для ввода на bus.gov.ru'!AA4)*100)*0.5</f>
        <v>42.307692307692307</v>
      </c>
      <c r="D5" s="16">
        <f t="shared" si="0"/>
        <v>92.307692307692307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">
      <c r="A6" s="8" t="str">
        <f>'Данные для ввода на bus.gov.ru'!A5</f>
        <v>Детский сад "Золотой ключик" сл. Б. Мартыновка</v>
      </c>
      <c r="B6" s="14">
        <f>'Данные для ввода на bus.gov.ru'!X5*0.5</f>
        <v>50</v>
      </c>
      <c r="C6" s="16">
        <f>(('Данные для ввода на bus.gov.ru'!Z5/'Данные для ввода на bus.gov.ru'!AA5)*100)*0.5</f>
        <v>48.611111111111107</v>
      </c>
      <c r="D6" s="16">
        <f t="shared" si="0"/>
        <v>98.611111111111114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2">
      <c r="A7" s="8" t="str">
        <f>'Данные для ввода на bus.gov.ru'!A6</f>
        <v>Детский сад "Зорька" п. Абрикосовый</v>
      </c>
      <c r="B7" s="14">
        <f>'Данные для ввода на bus.gov.ru'!X6*0.5</f>
        <v>50</v>
      </c>
      <c r="C7" s="16">
        <f>(('Данные для ввода на bus.gov.ru'!Z6/'Данные для ввода на bus.gov.ru'!AA6)*100)*0.5</f>
        <v>37.5</v>
      </c>
      <c r="D7" s="16">
        <f t="shared" si="0"/>
        <v>87.5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2">
      <c r="A8" s="8" t="str">
        <f>'Данные для ввода на bus.gov.ru'!A7</f>
        <v>Детский сад "Колобок" х. Денисов</v>
      </c>
      <c r="B8" s="14">
        <f>'Данные для ввода на bus.gov.ru'!X7*0.5</f>
        <v>50</v>
      </c>
      <c r="C8" s="16">
        <f>(('Данные для ввода на bus.gov.ru'!Z7/'Данные для ввода на bus.gov.ru'!AA7)*100)*0.5</f>
        <v>50</v>
      </c>
      <c r="D8" s="16">
        <f t="shared" si="0"/>
        <v>100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">
      <c r="A9" s="8" t="str">
        <f>'Данные для ввода на bus.gov.ru'!A8</f>
        <v>Детский сад "Колокольчик" п. Поречье</v>
      </c>
      <c r="B9" s="14">
        <f>'Данные для ввода на bus.gov.ru'!X8*0.5</f>
        <v>50</v>
      </c>
      <c r="C9" s="16">
        <f>(('Данные для ввода на bus.gov.ru'!Z8/'Данные для ввода на bus.gov.ru'!AA8)*100)*0.5</f>
        <v>50</v>
      </c>
      <c r="D9" s="16">
        <f t="shared" si="0"/>
        <v>100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">
      <c r="A10" s="8" t="str">
        <f>'Данные для ввода на bus.gov.ru'!A9</f>
        <v>Детский сад "Колокольчик" сл. Б. Мартыновка</v>
      </c>
      <c r="B10" s="14">
        <f>'Данные для ввода на bus.gov.ru'!X9*0.5</f>
        <v>50</v>
      </c>
      <c r="C10" s="16">
        <f>(('Данные для ввода на bus.gov.ru'!Z9/'Данные для ввода на bus.gov.ru'!AA9)*100)*0.5</f>
        <v>46.341463414634148</v>
      </c>
      <c r="D10" s="16">
        <f t="shared" si="0"/>
        <v>96.341463414634148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">
      <c r="A11" s="8" t="str">
        <f>'Данные для ввода на bus.gov.ru'!A10</f>
        <v>Детский сад "Колокольчик" х. Комаров</v>
      </c>
      <c r="B11" s="14">
        <f>'Данные для ввода на bus.gov.ru'!X10*0.5</f>
        <v>50</v>
      </c>
      <c r="C11" s="16">
        <f>(('Данные для ввода на bus.gov.ru'!Z10/'Данные для ввода на bus.gov.ru'!AA10)*100)*0.5</f>
        <v>50</v>
      </c>
      <c r="D11" s="16">
        <f t="shared" si="0"/>
        <v>100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">
      <c r="A12" s="8" t="str">
        <f>'Данные для ввода на bus.gov.ru'!A11</f>
        <v>Детский сад "Ромашка" х. Малоорловский</v>
      </c>
      <c r="B12" s="14">
        <f>'Данные для ввода на bus.gov.ru'!X11*0.5</f>
        <v>50</v>
      </c>
      <c r="C12" s="16">
        <f>(('Данные для ввода на bus.gov.ru'!Z11/'Данные для ввода на bus.gov.ru'!AA11)*100)*0.5</f>
        <v>48.571428571428569</v>
      </c>
      <c r="D12" s="16">
        <f t="shared" si="0"/>
        <v>98.571428571428569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">
      <c r="A13" s="8" t="str">
        <f>'Данные для ввода на bus.gov.ru'!A12</f>
        <v>Детский сад "Росинка" х. Новоселовка</v>
      </c>
      <c r="B13" s="14">
        <f>'Данные для ввода на bus.gov.ru'!X12*0.5</f>
        <v>50</v>
      </c>
      <c r="C13" s="16">
        <f>(('Данные для ввода на bus.gov.ru'!Z12/'Данные для ввода на bus.gov.ru'!AA12)*100)*0.5</f>
        <v>48</v>
      </c>
      <c r="D13" s="16">
        <f t="shared" si="0"/>
        <v>98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">
      <c r="A14" s="8" t="str">
        <f>'Данные для ввода на bus.gov.ru'!A13</f>
        <v>Детский сад "Ручеек" п. Крутобережный</v>
      </c>
      <c r="B14" s="14">
        <f>'Данные для ввода на bus.gov.ru'!X13*0.5</f>
        <v>50</v>
      </c>
      <c r="C14" s="16">
        <f>(('Данные для ввода на bus.gov.ru'!Z13/'Данные для ввода на bus.gov.ru'!AA13)*100)*0.5</f>
        <v>50</v>
      </c>
      <c r="D14" s="16">
        <f t="shared" si="0"/>
        <v>100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">
      <c r="A15" s="8" t="str">
        <f>'Данные для ввода на bus.gov.ru'!A14</f>
        <v>Детский сад "Ручеек" п. Новоберезовка</v>
      </c>
      <c r="B15" s="14">
        <f>'Данные для ввода на bus.gov.ru'!X14*0.5</f>
        <v>50</v>
      </c>
      <c r="C15" s="16">
        <f>(('Данные для ввода на bus.gov.ru'!Z14/'Данные для ввода на bus.gov.ru'!AA14)*100)*0.5</f>
        <v>44.117647058823529</v>
      </c>
      <c r="D15" s="16">
        <f t="shared" si="0"/>
        <v>94.117647058823536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">
      <c r="A16" s="8" t="str">
        <f>'Данные для ввода на bus.gov.ru'!A15</f>
        <v>Детский сад "Синеглазка" х. Сальский Кагальник</v>
      </c>
      <c r="B16" s="14">
        <f>'Данные для ввода на bus.gov.ru'!X15*0.5</f>
        <v>50</v>
      </c>
      <c r="C16" s="16">
        <f>(('Данные для ввода на bus.gov.ru'!Z15/'Данные для ввода на bus.gov.ru'!AA15)*100)*0.5</f>
        <v>50</v>
      </c>
      <c r="D16" s="16">
        <f t="shared" si="0"/>
        <v>100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">
      <c r="A17" s="8" t="str">
        <f>'Данные для ввода на bus.gov.ru'!A16</f>
        <v>Детский сад "Сказка" сл. Б. Орловка</v>
      </c>
      <c r="B17" s="14">
        <f>'Данные для ввода на bus.gov.ru'!X16*0.5</f>
        <v>50</v>
      </c>
      <c r="C17" s="16">
        <f>(('Данные для ввода на bus.gov.ru'!Z16/'Данные для ввода на bus.gov.ru'!AA16)*100)*0.5</f>
        <v>46.226415094339622</v>
      </c>
      <c r="D17" s="16">
        <f t="shared" si="0"/>
        <v>96.226415094339615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">
      <c r="A18" s="8" t="str">
        <f>'Данные для ввода на bus.gov.ru'!A17</f>
        <v>Детский сад "Сказка" х. Кривой Лиман</v>
      </c>
      <c r="B18" s="14">
        <f>'Данные для ввода на bus.gov.ru'!X17*0.5</f>
        <v>50</v>
      </c>
      <c r="C18" s="16">
        <f>(('Данные для ввода на bus.gov.ru'!Z17/'Данные для ввода на bus.gov.ru'!AA17)*100)*0.5</f>
        <v>40</v>
      </c>
      <c r="D18" s="16">
        <f t="shared" si="0"/>
        <v>90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">
      <c r="A19" s="8" t="str">
        <f>'Данные для ввода на bus.gov.ru'!A18</f>
        <v>Детский сад "Теремок" п. Зеленолугский</v>
      </c>
      <c r="B19" s="14">
        <f>'Данные для ввода на bus.gov.ru'!X18*0.5</f>
        <v>50</v>
      </c>
      <c r="C19" s="16">
        <f>(('Данные для ввода на bus.gov.ru'!Z18/'Данные для ввода на bus.gov.ru'!AA18)*100)*0.5</f>
        <v>50</v>
      </c>
      <c r="D19" s="16">
        <f t="shared" si="0"/>
        <v>100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">
      <c r="A20" s="8" t="str">
        <f>'Данные для ввода на bus.gov.ru'!A19</f>
        <v>Детский сад "Теремок" х. Арбузов</v>
      </c>
      <c r="B20" s="14">
        <f>'Данные для ввода на bus.gov.ru'!X19*0.5</f>
        <v>50</v>
      </c>
      <c r="C20" s="16">
        <f>(('Данные для ввода на bus.gov.ru'!Z19/'Данные для ввода на bus.gov.ru'!AA19)*100)*0.5</f>
        <v>50</v>
      </c>
      <c r="D20" s="16">
        <f t="shared" si="0"/>
        <v>100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">
      <c r="A21" s="8" t="str">
        <f>'Данные для ввода на bus.gov.ru'!A20</f>
        <v>Детский сад "Улыбка" х. Долгий</v>
      </c>
      <c r="B21" s="14">
        <f>'Данные для ввода на bus.gov.ru'!X20*0.5</f>
        <v>50</v>
      </c>
      <c r="C21" s="16">
        <f>(('Данные для ввода на bus.gov.ru'!Z20/'Данные для ввода на bus.gov.ru'!AA20)*100)*0.5</f>
        <v>46.153846153846153</v>
      </c>
      <c r="D21" s="16">
        <f t="shared" si="0"/>
        <v>96.15384615384616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">
      <c r="A22" s="8" t="str">
        <f>'Данные для ввода на bus.gov.ru'!A21</f>
        <v>Детский сад "Чебурашка" х. Лесной</v>
      </c>
      <c r="B22" s="14">
        <f>'Данные для ввода на bus.gov.ru'!X21*0.5</f>
        <v>50</v>
      </c>
      <c r="C22" s="16">
        <f>(('Данные для ввода на bus.gov.ru'!Z21/'Данные для ввода на bus.gov.ru'!AA21)*100)*0.5</f>
        <v>42.105263157894733</v>
      </c>
      <c r="D22" s="16">
        <f t="shared" si="0"/>
        <v>92.10526315789474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">
      <c r="A23" s="8" t="str">
        <f>'Данные для ввода на bus.gov.ru'!A22</f>
        <v>Детского-юношеская спортивная школа</v>
      </c>
      <c r="B23" s="14">
        <f>'Данные для ввода на bus.gov.ru'!X22*0.5</f>
        <v>50</v>
      </c>
      <c r="C23" s="16">
        <f>(('Данные для ввода на bus.gov.ru'!Z22/'Данные для ввода на bus.gov.ru'!AA22)*100)*0.5</f>
        <v>49.469964664310957</v>
      </c>
      <c r="D23" s="16">
        <f t="shared" si="0"/>
        <v>99.469964664310965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">
      <c r="A24" s="8" t="str">
        <f>'Данные для ввода на bus.gov.ru'!A23</f>
        <v>Основная общеобразовательная школа № 11 п. Новоберезовка</v>
      </c>
      <c r="B24" s="14">
        <f>'Данные для ввода на bus.gov.ru'!X23*0.5</f>
        <v>50</v>
      </c>
      <c r="C24" s="16">
        <f>(('Данные для ввода на bus.gov.ru'!Z23/'Данные для ввода на bus.gov.ru'!AA23)*100)*0.5</f>
        <v>45.634920634920633</v>
      </c>
      <c r="D24" s="16">
        <f t="shared" si="0"/>
        <v>95.634920634920633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">
      <c r="A25" s="8" t="str">
        <f>'Данные для ввода на bus.gov.ru'!A24</f>
        <v>Основная общеобразовательная школа № 12 п. Малая Горка</v>
      </c>
      <c r="B25" s="14">
        <f>'Данные для ввода на bus.gov.ru'!X24*0.5</f>
        <v>50</v>
      </c>
      <c r="C25" s="16">
        <f>(('Данные для ввода на bus.gov.ru'!Z24/'Данные для ввода на bus.gov.ru'!AA24)*100)*0.5</f>
        <v>44.444444444444443</v>
      </c>
      <c r="D25" s="16">
        <f t="shared" si="0"/>
        <v>94.444444444444443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">
      <c r="A26" s="8" t="str">
        <f>'Данные для ввода на bus.gov.ru'!A25</f>
        <v>Основная общеобразовательная школа № 13 п. Черемухи</v>
      </c>
      <c r="B26" s="14">
        <f>'Данные для ввода на bus.gov.ru'!X25*0.5</f>
        <v>50</v>
      </c>
      <c r="C26" s="16">
        <f>(('Данные для ввода на bus.gov.ru'!Z25/'Данные для ввода на bus.gov.ru'!AA25)*100)*0.5</f>
        <v>50</v>
      </c>
      <c r="D26" s="16">
        <f t="shared" si="0"/>
        <v>100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">
      <c r="A27" s="8" t="str">
        <f>'Данные для ввода на bus.gov.ru'!A26</f>
        <v>Основная общеобразовательная школа № 14 х. Ильинов</v>
      </c>
      <c r="B27" s="14">
        <f>'Данные для ввода на bus.gov.ru'!X26*0.5</f>
        <v>50</v>
      </c>
      <c r="C27" s="16">
        <f>(('Данные для ввода на bus.gov.ru'!Z26/'Данные для ввода на bus.gov.ru'!AA26)*100)*0.5</f>
        <v>42.857142857142854</v>
      </c>
      <c r="D27" s="16">
        <f t="shared" si="0"/>
        <v>92.857142857142861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">
      <c r="A28" s="8" t="str">
        <f>'Данные для ввода на bus.gov.ru'!A27</f>
        <v>Основная общеобразовательная школа № 15 п. Восход</v>
      </c>
      <c r="B28" s="14">
        <f>'Данные для ввода на bus.gov.ru'!X27*0.5</f>
        <v>50</v>
      </c>
      <c r="C28" s="16">
        <f>(('Данные для ввода на bus.gov.ru'!Z27/'Данные для ввода на bus.gov.ru'!AA27)*100)*0.5</f>
        <v>44.444444444444443</v>
      </c>
      <c r="D28" s="16">
        <f t="shared" si="0"/>
        <v>94.444444444444443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">
      <c r="A29" s="8" t="str">
        <f>'Данные для ввода на bus.gov.ru'!A28</f>
        <v>Основная общеобразовательная школа № 16 х. Арбузов</v>
      </c>
      <c r="B29" s="14">
        <f>'Данные для ввода на bus.gov.ru'!X28*0.5</f>
        <v>50</v>
      </c>
      <c r="C29" s="16">
        <f>(('Данные для ввода на bus.gov.ru'!Z28/'Данные для ввода на bus.gov.ru'!AA28)*100)*0.5</f>
        <v>46.590909090909086</v>
      </c>
      <c r="D29" s="16">
        <f t="shared" si="0"/>
        <v>96.590909090909093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">
      <c r="A30" s="8" t="str">
        <f>'Данные для ввода на bus.gov.ru'!A29</f>
        <v>Основная общеобразовательная школа № 20 х. Сальский Кагальник</v>
      </c>
      <c r="B30" s="14">
        <f>'Данные для ввода на bus.gov.ru'!X29*0.5</f>
        <v>50</v>
      </c>
      <c r="C30" s="16">
        <f>(('Данные для ввода на bus.gov.ru'!Z29/'Данные для ввода на bus.gov.ru'!AA29)*100)*0.5</f>
        <v>39.444444444444443</v>
      </c>
      <c r="D30" s="16">
        <f t="shared" si="0"/>
        <v>89.444444444444443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">
      <c r="A31" s="8" t="str">
        <f>'Данные для ввода на bus.gov.ru'!A30</f>
        <v>Средняя общеобразовательная школа № 10 х. Новосадковский</v>
      </c>
      <c r="B31" s="14">
        <f>'Данные для ввода на bus.gov.ru'!X30*0.5</f>
        <v>50</v>
      </c>
      <c r="C31" s="16">
        <f>(('Данные для ввода на bus.gov.ru'!Z30/'Данные для ввода на bus.gov.ru'!AA30)*100)*0.5</f>
        <v>47.727272727272727</v>
      </c>
      <c r="D31" s="16">
        <f t="shared" si="0"/>
        <v>97.72727272727272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">
      <c r="A32" s="8" t="str">
        <f>'Данные для ввода на bus.gov.ru'!A31</f>
        <v>Средняя общеобразовательная школа № 19 х. Лесной</v>
      </c>
      <c r="B32" s="14">
        <f>'Данные для ввода на bus.gov.ru'!X31*0.5</f>
        <v>50</v>
      </c>
      <c r="C32" s="16">
        <f>(('Данные для ввода на bus.gov.ru'!Z31/'Данные для ввода на bus.gov.ru'!AA31)*100)*0.5</f>
        <v>48.387096774193552</v>
      </c>
      <c r="D32" s="16">
        <f t="shared" si="0"/>
        <v>98.387096774193552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">
      <c r="A33" s="8" t="str">
        <f>'Данные для ввода на bus.gov.ru'!A32</f>
        <v>Средняя общеобразовательная школа № 22 х. Кривой Лиман</v>
      </c>
      <c r="B33" s="14">
        <f>'Данные для ввода на bus.gov.ru'!X32*0.5</f>
        <v>50</v>
      </c>
      <c r="C33" s="16">
        <f>(('Данные для ввода на bus.gov.ru'!Z32/'Данные для ввода на bus.gov.ru'!AA32)*100)*0.5</f>
        <v>45.614035087719294</v>
      </c>
      <c r="D33" s="16">
        <f t="shared" si="0"/>
        <v>95.614035087719287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">
      <c r="A34" s="8" t="str">
        <f>'Данные для ввода на bus.gov.ru'!A33</f>
        <v>Средняя общеобразовательная школа № 3 сл. Б. Орловка</v>
      </c>
      <c r="B34" s="14">
        <f>'Данные для ввода на bus.gov.ru'!X33*0.5</f>
        <v>50</v>
      </c>
      <c r="C34" s="16">
        <f>(('Данные для ввода на bus.gov.ru'!Z33/'Данные для ввода на bus.gov.ru'!AA33)*100)*0.5</f>
        <v>40.65743944636678</v>
      </c>
      <c r="D34" s="16">
        <f t="shared" si="0"/>
        <v>90.65743944636678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">
      <c r="A35" s="8" t="str">
        <f>'Данные для ввода на bus.gov.ru'!A34</f>
        <v>Средняя общеобразовательная школа № 5 п. Зеленолугский</v>
      </c>
      <c r="B35" s="14">
        <f>'Данные для ввода на bus.gov.ru'!X34*0.5</f>
        <v>50</v>
      </c>
      <c r="C35" s="16">
        <f>(('Данные для ввода на bus.gov.ru'!Z34/'Данные для ввода на bus.gov.ru'!AA34)*100)*0.5</f>
        <v>48.255813953488378</v>
      </c>
      <c r="D35" s="16">
        <f t="shared" si="0"/>
        <v>98.255813953488371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">
      <c r="A36" s="8" t="str">
        <f>'Данные для ввода на bus.gov.ru'!A35</f>
        <v>Средняя общеобразовательная школа № 6 х. Комаров</v>
      </c>
      <c r="B36" s="14">
        <f>'Данные для ввода на bus.gov.ru'!X35*0.5</f>
        <v>50</v>
      </c>
      <c r="C36" s="16">
        <f>(('Данные для ввода на bus.gov.ru'!Z35/'Данные для ввода на bus.gov.ru'!AA35)*100)*0.5</f>
        <v>46.296296296296298</v>
      </c>
      <c r="D36" s="16">
        <f t="shared" si="0"/>
        <v>96.296296296296305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">
      <c r="A37" s="8" t="str">
        <f>'Данные для ввода на bus.gov.ru'!A36</f>
        <v>Средняя общеобразовательная школа № 7 х. Новоселовка</v>
      </c>
      <c r="B37" s="14">
        <f>'Данные для ввода на bus.gov.ru'!X36*0.5</f>
        <v>50</v>
      </c>
      <c r="C37" s="16">
        <f>(('Данные для ввода на bus.gov.ru'!Z36/'Данные для ввода на bus.gov.ru'!AA36)*100)*0.5</f>
        <v>47.761194029850742</v>
      </c>
      <c r="D37" s="16">
        <f t="shared" si="0"/>
        <v>97.761194029850742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">
      <c r="A38" s="8" t="str">
        <f>'Данные для ввода на bus.gov.ru'!A37</f>
        <v>Средняя общеобразовательная школа № 8 п. Крутобережный</v>
      </c>
      <c r="B38" s="14">
        <f>'Данные для ввода на bus.gov.ru'!X37*0.5</f>
        <v>50</v>
      </c>
      <c r="C38" s="16">
        <f>(('Данные для ввода на bus.gov.ru'!Z37/'Данные для ввода на bus.gov.ru'!AA37)*100)*0.5</f>
        <v>40.196078431372548</v>
      </c>
      <c r="D38" s="16">
        <f t="shared" si="0"/>
        <v>90.196078431372541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">
      <c r="A39" s="8" t="str">
        <f>'Данные для ввода на bus.gov.ru'!A38</f>
        <v>Средняя общеобразовательная школа № 9 х. Денисов</v>
      </c>
      <c r="B39" s="14">
        <f>'Данные для ввода на bus.gov.ru'!X38*0.5</f>
        <v>50</v>
      </c>
      <c r="C39" s="16">
        <f>(('Данные для ввода на bus.gov.ru'!Z38/'Данные для ввода на bus.gov.ru'!AA38)*100)*0.5</f>
        <v>43.125</v>
      </c>
      <c r="D39" s="16">
        <f t="shared" si="0"/>
        <v>93.125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">
      <c r="A40" s="8" t="str">
        <f>'Данные для ввода на bus.gov.ru'!A39</f>
        <v>Средняя общеобразовательная школа №1 сл. Большая Мартыновка</v>
      </c>
      <c r="B40" s="14">
        <f>'Данные для ввода на bus.gov.ru'!X39*0.5</f>
        <v>50</v>
      </c>
      <c r="C40" s="16">
        <f>(('Данные для ввода на bus.gov.ru'!Z39/'Данные для ввода на bus.gov.ru'!AA39)*100)*0.5</f>
        <v>46.142857142857139</v>
      </c>
      <c r="D40" s="16">
        <f t="shared" si="0"/>
        <v>96.142857142857139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">
      <c r="A41" s="8" t="str">
        <f>'Данные для ввода на bus.gov.ru'!A40</f>
        <v>Средняя общеобразовательная школа №2 п. Южный</v>
      </c>
      <c r="B41" s="14">
        <f>'Данные для ввода на bus.gov.ru'!X40*0.5</f>
        <v>50</v>
      </c>
      <c r="C41" s="16">
        <f>(('Данные для ввода на bus.gov.ru'!Z40/'Данные для ввода на bus.gov.ru'!AA40)*100)*0.5</f>
        <v>38.581314878892734</v>
      </c>
      <c r="D41" s="16">
        <f t="shared" si="0"/>
        <v>88.581314878892726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">
      <c r="A42" s="8" t="str">
        <f>'Данные для ввода на bus.gov.ru'!A41</f>
        <v>Средняя общеобразовательной школы №4 х. Малоорловский</v>
      </c>
      <c r="B42" s="14">
        <f>'Данные для ввода на bus.gov.ru'!X41*0.5</f>
        <v>50</v>
      </c>
      <c r="C42" s="16">
        <f>(('Данные для ввода на bus.gov.ru'!Z41/'Данные для ввода на bus.gov.ru'!AA41)*100)*0.5</f>
        <v>46.327683615819211</v>
      </c>
      <c r="D42" s="16">
        <f t="shared" si="0"/>
        <v>96.327683615819211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">
      <c r="A43" s="8" t="str">
        <f>'Данные для ввода на bus.gov.ru'!A42</f>
        <v>Центр дополнительного образования детей</v>
      </c>
      <c r="B43" s="14">
        <f>'Данные для ввода на bus.gov.ru'!X42*0.5</f>
        <v>50</v>
      </c>
      <c r="C43" s="16">
        <f>(('Данные для ввода на bus.gov.ru'!Z42/'Данные для ввода на bus.gov.ru'!AA42)*100)*0.5</f>
        <v>48.319327731092436</v>
      </c>
      <c r="D43" s="16">
        <f t="shared" si="0"/>
        <v>98.319327731092443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56"/>
  <sheetViews>
    <sheetView topLeftCell="A23" workbookViewId="0">
      <selection activeCell="B51" sqref="B51"/>
    </sheetView>
  </sheetViews>
  <sheetFormatPr defaultColWidth="14.42578125" defaultRowHeight="15" customHeight="1" x14ac:dyDescent="0.2"/>
  <cols>
    <col min="1" max="1" width="78.7109375" style="4" customWidth="1"/>
    <col min="2" max="16384" width="14.42578125" style="4"/>
  </cols>
  <sheetData>
    <row r="1" spans="1:26" ht="131.25" customHeight="1" x14ac:dyDescent="0.2">
      <c r="A1" s="18" t="s">
        <v>20</v>
      </c>
      <c r="B1" s="19" t="s">
        <v>31</v>
      </c>
      <c r="C1" s="19" t="s">
        <v>32</v>
      </c>
      <c r="D1" s="19" t="s">
        <v>18</v>
      </c>
      <c r="E1" s="19" t="s">
        <v>27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">
      <c r="A2" s="30" t="s">
        <v>28</v>
      </c>
      <c r="B2" s="25">
        <v>30</v>
      </c>
      <c r="C2" s="25">
        <v>40</v>
      </c>
      <c r="D2" s="25">
        <v>30</v>
      </c>
      <c r="E2" s="25">
        <v>100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">
      <c r="A3" s="8" t="str">
        <f>'Данные для ввода на bus.gov.ru'!A2</f>
        <v>Детский сад "Аленушка" сл. Б. Мартыновка</v>
      </c>
      <c r="B3" s="15">
        <f>'Данные для ввода на bus.gov.ru'!AE2*0.3</f>
        <v>0</v>
      </c>
      <c r="C3" s="15">
        <f>'Данные для ввода на bus.gov.ru'!AI2*0.4</f>
        <v>8</v>
      </c>
      <c r="D3" s="17">
        <f>IFERROR((('Данные для ввода на bus.gov.ru'!AK2/'Данные для ввода на bus.gov.ru'!AL2)*100)*0.3,0)</f>
        <v>30</v>
      </c>
      <c r="E3" s="17">
        <f t="shared" ref="E3:E43" si="0">B3+C3+D3</f>
        <v>38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">
      <c r="A4" s="8" t="str">
        <f>'Данные для ввода на bus.gov.ru'!A3</f>
        <v>Детский сад "Аленький цветочек" х. Новосадковский</v>
      </c>
      <c r="B4" s="15">
        <f>'Данные для ввода на bus.gov.ru'!AE3*0.3</f>
        <v>6</v>
      </c>
      <c r="C4" s="15">
        <f>'Данные для ввода на bus.gov.ru'!AI3*0.4</f>
        <v>24</v>
      </c>
      <c r="D4" s="17">
        <f>IFERROR((('Данные для ввода на bus.gov.ru'!AK3/'Данные для ввода на bus.gov.ru'!AL3)*100)*0.3,0)</f>
        <v>30</v>
      </c>
      <c r="E4" s="17">
        <f t="shared" si="0"/>
        <v>60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">
      <c r="A5" s="8" t="str">
        <f>'Данные для ввода на bus.gov.ru'!A4</f>
        <v>Детский сад "Дружба" п. Южный</v>
      </c>
      <c r="B5" s="15">
        <f>'Данные для ввода на bus.gov.ru'!AE4*0.3</f>
        <v>6</v>
      </c>
      <c r="C5" s="15">
        <f>'Данные для ввода на bus.gov.ru'!AI4*0.4</f>
        <v>8</v>
      </c>
      <c r="D5" s="17">
        <f>IFERROR((('Данные для ввода на bus.gov.ru'!AK4/'Данные для ввода на bus.gov.ru'!AL4)*100)*0.3,0)</f>
        <v>18</v>
      </c>
      <c r="E5" s="17">
        <f t="shared" si="0"/>
        <v>32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">
      <c r="A6" s="8" t="str">
        <f>'Данные для ввода на bus.gov.ru'!A5</f>
        <v>Детский сад "Золотой ключик" сл. Б. Мартыновка</v>
      </c>
      <c r="B6" s="15">
        <f>'Данные для ввода на bus.gov.ru'!AE5*0.3</f>
        <v>6</v>
      </c>
      <c r="C6" s="15">
        <f>'Данные для ввода на bus.gov.ru'!AI5*0.4</f>
        <v>16</v>
      </c>
      <c r="D6" s="17">
        <f>IFERROR((('Данные для ввода на bus.gov.ru'!AK5/'Данные для ввода на bus.gov.ru'!AL5)*100)*0.3,0)</f>
        <v>30</v>
      </c>
      <c r="E6" s="17">
        <f t="shared" si="0"/>
        <v>52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2">
      <c r="A7" s="8" t="str">
        <f>'Данные для ввода на bus.gov.ru'!A6</f>
        <v>Детский сад "Зорька" п. Абрикосовый</v>
      </c>
      <c r="B7" s="15">
        <f>'Данные для ввода на bus.gov.ru'!AE6*0.3</f>
        <v>0</v>
      </c>
      <c r="C7" s="15">
        <f>'Данные для ввода на bus.gov.ru'!AI6*0.4</f>
        <v>16</v>
      </c>
      <c r="D7" s="17">
        <f>IFERROR((('Данные для ввода на bus.gov.ru'!AK6/'Данные для ввода на bus.gov.ru'!AL6)*100)*0.3,0)</f>
        <v>30</v>
      </c>
      <c r="E7" s="17">
        <f t="shared" si="0"/>
        <v>46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2">
      <c r="A8" s="8" t="str">
        <f>'Данные для ввода на bus.gov.ru'!A7</f>
        <v>Детский сад "Колобок" х. Денисов</v>
      </c>
      <c r="B8" s="15">
        <f>'Данные для ввода на bus.gov.ru'!AE7*0.3</f>
        <v>6</v>
      </c>
      <c r="C8" s="15">
        <f>'Данные для ввода на bus.gov.ru'!AI7*0.4</f>
        <v>16</v>
      </c>
      <c r="D8" s="17">
        <f>IFERROR((('Данные для ввода на bus.gov.ru'!AK7/'Данные для ввода на bus.gov.ru'!AL7)*100)*0.3,0)</f>
        <v>30</v>
      </c>
      <c r="E8" s="17">
        <f t="shared" si="0"/>
        <v>52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">
      <c r="A9" s="8" t="str">
        <f>'Данные для ввода на bus.gov.ru'!A8</f>
        <v>Детский сад "Колокольчик" п. Поречье</v>
      </c>
      <c r="B9" s="15">
        <f>'Данные для ввода на bus.gov.ru'!AE8*0.3</f>
        <v>6</v>
      </c>
      <c r="C9" s="15">
        <f>'Данные для ввода на bus.gov.ru'!AI8*0.4</f>
        <v>0</v>
      </c>
      <c r="D9" s="17">
        <f>IFERROR((('Данные для ввода на bus.gov.ru'!AK8/'Данные для ввода на bus.gov.ru'!AL8)*100)*0.3,0)</f>
        <v>30</v>
      </c>
      <c r="E9" s="17">
        <f t="shared" si="0"/>
        <v>36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">
      <c r="A10" s="8" t="str">
        <f>'Данные для ввода на bus.gov.ru'!A9</f>
        <v>Детский сад "Колокольчик" сл. Б. Мартыновка</v>
      </c>
      <c r="B10" s="15">
        <f>'Данные для ввода на bus.gov.ru'!AE9*0.3</f>
        <v>0</v>
      </c>
      <c r="C10" s="15">
        <f>'Данные для ввода на bus.gov.ru'!AI9*0.4</f>
        <v>16</v>
      </c>
      <c r="D10" s="17">
        <f>IFERROR((('Данные для ввода на bus.gov.ru'!AK9/'Данные для ввода на bus.gov.ru'!AL9)*100)*0.3,0)</f>
        <v>30</v>
      </c>
      <c r="E10" s="17">
        <f t="shared" si="0"/>
        <v>46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">
      <c r="A11" s="8" t="str">
        <f>'Данные для ввода на bus.gov.ru'!A10</f>
        <v>Детский сад "Колокольчик" х. Комаров</v>
      </c>
      <c r="B11" s="15">
        <f>'Данные для ввода на bus.gov.ru'!AE10*0.3</f>
        <v>18</v>
      </c>
      <c r="C11" s="15">
        <f>'Данные для ввода на bus.gov.ru'!AI10*0.4</f>
        <v>8</v>
      </c>
      <c r="D11" s="17">
        <f>IFERROR((('Данные для ввода на bus.gov.ru'!AK10/'Данные для ввода на bus.gov.ru'!AL10)*100)*0.3,0)</f>
        <v>30</v>
      </c>
      <c r="E11" s="17">
        <f t="shared" si="0"/>
        <v>56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">
      <c r="A12" s="8" t="str">
        <f>'Данные для ввода на bus.gov.ru'!A11</f>
        <v>Детский сад "Ромашка" х. Малоорловский</v>
      </c>
      <c r="B12" s="15">
        <f>'Данные для ввода на bus.gov.ru'!AE11*0.3</f>
        <v>0</v>
      </c>
      <c r="C12" s="15">
        <f>'Данные для ввода на bus.gov.ru'!AI11*0.4</f>
        <v>8</v>
      </c>
      <c r="D12" s="17">
        <f>IFERROR((('Данные для ввода на bus.gov.ru'!AK11/'Данные для ввода на bus.gov.ru'!AL11)*100)*0.3,0)</f>
        <v>30</v>
      </c>
      <c r="E12" s="17">
        <f t="shared" si="0"/>
        <v>38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">
      <c r="A13" s="8" t="str">
        <f>'Данные для ввода на bus.gov.ru'!A12</f>
        <v>Детский сад "Росинка" х. Новоселовка</v>
      </c>
      <c r="B13" s="15">
        <f>'Данные для ввода на bus.gov.ru'!AE12*0.3</f>
        <v>0</v>
      </c>
      <c r="C13" s="15">
        <f>'Данные для ввода на bus.gov.ru'!AI12*0.4</f>
        <v>0</v>
      </c>
      <c r="D13" s="17">
        <f>IFERROR((('Данные для ввода на bus.gov.ru'!AK12/'Данные для ввода на bus.gov.ru'!AL12)*100)*0.3,0)</f>
        <v>30</v>
      </c>
      <c r="E13" s="17">
        <f t="shared" si="0"/>
        <v>30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">
      <c r="A14" s="8" t="str">
        <f>'Данные для ввода на bus.gov.ru'!A13</f>
        <v>Детский сад "Ручеек" п. Крутобережный</v>
      </c>
      <c r="B14" s="15">
        <f>'Данные для ввода на bus.gov.ru'!AE13*0.3</f>
        <v>6</v>
      </c>
      <c r="C14" s="15">
        <f>'Данные для ввода на bus.gov.ru'!AI13*0.4</f>
        <v>0</v>
      </c>
      <c r="D14" s="17">
        <f>IFERROR((('Данные для ввода на bus.gov.ru'!AK13/'Данные для ввода на bus.gov.ru'!AL13)*100)*0.3,0)</f>
        <v>19.999999999999996</v>
      </c>
      <c r="E14" s="17">
        <f t="shared" si="0"/>
        <v>25.999999999999996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">
      <c r="A15" s="8" t="str">
        <f>'Данные для ввода на bus.gov.ru'!A14</f>
        <v>Детский сад "Ручеек" п. Новоберезовка</v>
      </c>
      <c r="B15" s="15">
        <f>'Данные для ввода на bus.gov.ru'!AE14*0.3</f>
        <v>6</v>
      </c>
      <c r="C15" s="15">
        <f>'Данные для ввода на bus.gov.ru'!AI14*0.4</f>
        <v>32</v>
      </c>
      <c r="D15" s="17">
        <f>IFERROR((('Данные для ввода на bus.gov.ru'!AK14/'Данные для ввода на bus.gov.ru'!AL14)*100)*0.3,0)</f>
        <v>30</v>
      </c>
      <c r="E15" s="17">
        <f t="shared" si="0"/>
        <v>68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">
      <c r="A16" s="8" t="str">
        <f>'Данные для ввода на bus.gov.ru'!A15</f>
        <v>Детский сад "Синеглазка" х. Сальский Кагальник</v>
      </c>
      <c r="B16" s="15">
        <f>'Данные для ввода на bus.gov.ru'!AE15*0.3</f>
        <v>0</v>
      </c>
      <c r="C16" s="15">
        <f>'Данные для ввода на bus.gov.ru'!AI15*0.4</f>
        <v>16</v>
      </c>
      <c r="D16" s="17">
        <f>IFERROR((('Данные для ввода на bus.gov.ru'!AK15/'Данные для ввода на bus.gov.ru'!AL15)*100)*0.3,0)</f>
        <v>30</v>
      </c>
      <c r="E16" s="17">
        <f t="shared" si="0"/>
        <v>46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">
      <c r="A17" s="8" t="str">
        <f>'Данные для ввода на bus.gov.ru'!A16</f>
        <v>Детский сад "Сказка" сл. Б. Орловка</v>
      </c>
      <c r="B17" s="15">
        <f>'Данные для ввода на bus.gov.ru'!AE16*0.3</f>
        <v>6</v>
      </c>
      <c r="C17" s="15">
        <f>'Данные для ввода на bus.gov.ru'!AI16*0.4</f>
        <v>8</v>
      </c>
      <c r="D17" s="17">
        <f>IFERROR((('Данные для ввода на bus.gov.ru'!AK16/'Данные для ввода на bus.gov.ru'!AL16)*100)*0.3,0)</f>
        <v>26.25</v>
      </c>
      <c r="E17" s="17">
        <f t="shared" si="0"/>
        <v>40.25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">
      <c r="A18" s="8" t="str">
        <f>'Данные для ввода на bus.gov.ru'!A17</f>
        <v>Детский сад "Сказка" х. Кривой Лиман</v>
      </c>
      <c r="B18" s="15">
        <f>'Данные для ввода на bus.gov.ru'!AE17*0.3</f>
        <v>0</v>
      </c>
      <c r="C18" s="15">
        <f>'Данные для ввода на bus.gov.ru'!AI17*0.4</f>
        <v>0</v>
      </c>
      <c r="D18" s="17">
        <f>IFERROR((('Данные для ввода на bus.gov.ru'!AK17/'Данные для ввода на bus.gov.ru'!AL17)*100)*0.3,0)</f>
        <v>15</v>
      </c>
      <c r="E18" s="17">
        <f t="shared" si="0"/>
        <v>15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">
      <c r="A19" s="8" t="str">
        <f>'Данные для ввода на bus.gov.ru'!A18</f>
        <v>Детский сад "Теремок" п. Зеленолугский</v>
      </c>
      <c r="B19" s="15">
        <f>'Данные для ввода на bus.gov.ru'!AE18*0.3</f>
        <v>0</v>
      </c>
      <c r="C19" s="15">
        <f>'Данные для ввода на bus.gov.ru'!AI18*0.4</f>
        <v>16</v>
      </c>
      <c r="D19" s="17">
        <f>IFERROR((('Данные для ввода на bus.gov.ru'!AK18/'Данные для ввода на bus.gov.ru'!AL18)*100)*0.3,0)</f>
        <v>30</v>
      </c>
      <c r="E19" s="17">
        <f t="shared" si="0"/>
        <v>46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">
      <c r="A20" s="8" t="str">
        <f>'Данные для ввода на bus.gov.ru'!A19</f>
        <v>Детский сад "Теремок" х. Арбузов</v>
      </c>
      <c r="B20" s="15">
        <f>'Данные для ввода на bus.gov.ru'!AE19*0.3</f>
        <v>6</v>
      </c>
      <c r="C20" s="15">
        <f>'Данные для ввода на bus.gov.ru'!AI19*0.4</f>
        <v>8</v>
      </c>
      <c r="D20" s="17">
        <f>IFERROR((('Данные для ввода на bus.gov.ru'!AK19/'Данные для ввода на bus.gov.ru'!AL19)*100)*0.3,0)</f>
        <v>30</v>
      </c>
      <c r="E20" s="17">
        <f t="shared" si="0"/>
        <v>44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">
      <c r="A21" s="8" t="str">
        <f>'Данные для ввода на bus.gov.ru'!A20</f>
        <v>Детский сад "Улыбка" х. Долгий</v>
      </c>
      <c r="B21" s="15">
        <f>'Данные для ввода на bus.gov.ru'!AE20*0.3</f>
        <v>0</v>
      </c>
      <c r="C21" s="15">
        <f>'Данные для ввода на bus.gov.ru'!AI20*0.4</f>
        <v>8</v>
      </c>
      <c r="D21" s="17">
        <f>IFERROR((('Данные для ввода на bus.gov.ru'!AK20/'Данные для ввода на bus.gov.ru'!AL20)*100)*0.3,0)</f>
        <v>30</v>
      </c>
      <c r="E21" s="17">
        <f t="shared" si="0"/>
        <v>38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">
      <c r="A22" s="8" t="str">
        <f>'Данные для ввода на bus.gov.ru'!A21</f>
        <v>Детский сад "Чебурашка" х. Лесной</v>
      </c>
      <c r="B22" s="15">
        <f>'Данные для ввода на bus.gov.ru'!AE21*0.3</f>
        <v>6</v>
      </c>
      <c r="C22" s="15">
        <f>'Данные для ввода на bus.gov.ru'!AI21*0.4</f>
        <v>24</v>
      </c>
      <c r="D22" s="17">
        <f>IFERROR((('Данные для ввода на bus.gov.ru'!AK21/'Данные для ввода на bus.gov.ru'!AL21)*100)*0.3,0)</f>
        <v>30</v>
      </c>
      <c r="E22" s="17">
        <f t="shared" si="0"/>
        <v>60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">
      <c r="A23" s="8" t="str">
        <f>'Данные для ввода на bus.gov.ru'!A22</f>
        <v>Детского-юношеская спортивная школа</v>
      </c>
      <c r="B23" s="15">
        <f>'Данные для ввода на bus.gov.ru'!AE22*0.3</f>
        <v>24</v>
      </c>
      <c r="C23" s="15">
        <f>'Данные для ввода на bus.gov.ru'!AI22*0.4</f>
        <v>8</v>
      </c>
      <c r="D23" s="17">
        <f>IFERROR((('Данные для ввода на bus.gov.ru'!AK22/'Данные для ввода на bus.gov.ru'!AL22)*100)*0.3,0)</f>
        <v>22.173913043478258</v>
      </c>
      <c r="E23" s="17">
        <f t="shared" si="0"/>
        <v>54.173913043478258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">
      <c r="A24" s="8" t="str">
        <f>'Данные для ввода на bus.gov.ru'!A23</f>
        <v>Основная общеобразовательная школа № 11 п. Новоберезовка</v>
      </c>
      <c r="B24" s="15">
        <f>'Данные для ввода на bus.gov.ru'!AE23*0.3</f>
        <v>6</v>
      </c>
      <c r="C24" s="15">
        <f>'Данные для ввода на bus.gov.ru'!AI23*0.4</f>
        <v>24</v>
      </c>
      <c r="D24" s="17">
        <f>IFERROR((('Данные для ввода на bus.gov.ru'!AK23/'Данные для ввода на bus.gov.ru'!AL23)*100)*0.3,0)</f>
        <v>25.000000000000004</v>
      </c>
      <c r="E24" s="17">
        <f t="shared" si="0"/>
        <v>55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">
      <c r="A25" s="8" t="str">
        <f>'Данные для ввода на bus.gov.ru'!A24</f>
        <v>Основная общеобразовательная школа № 12 п. Малая Горка</v>
      </c>
      <c r="B25" s="15">
        <f>'Данные для ввода на bus.gov.ru'!AE24*0.3</f>
        <v>6</v>
      </c>
      <c r="C25" s="15">
        <f>'Данные для ввода на bus.gov.ru'!AI24*0.4</f>
        <v>16</v>
      </c>
      <c r="D25" s="17">
        <f>IFERROR((('Данные для ввода на bus.gov.ru'!AK24/'Данные для ввода на bus.gov.ru'!AL24)*100)*0.3,0)</f>
        <v>26.666666666666664</v>
      </c>
      <c r="E25" s="17">
        <f t="shared" si="0"/>
        <v>48.666666666666664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">
      <c r="A26" s="8" t="str">
        <f>'Данные для ввода на bus.gov.ru'!A25</f>
        <v>Основная общеобразовательная школа № 13 п. Черемухи</v>
      </c>
      <c r="B26" s="15">
        <f>'Данные для ввода на bus.gov.ru'!AE25*0.3</f>
        <v>12</v>
      </c>
      <c r="C26" s="15">
        <f>'Данные для ввода на bus.gov.ru'!AI25*0.4</f>
        <v>16</v>
      </c>
      <c r="D26" s="17">
        <f>IFERROR((('Данные для ввода на bus.gov.ru'!AK25/'Данные для ввода на bus.gov.ru'!AL25)*100)*0.3,0)</f>
        <v>22.5</v>
      </c>
      <c r="E26" s="17">
        <f t="shared" si="0"/>
        <v>50.5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">
      <c r="A27" s="8" t="str">
        <f>'Данные для ввода на bus.gov.ru'!A26</f>
        <v>Основная общеобразовательная школа № 14 х. Ильинов</v>
      </c>
      <c r="B27" s="15">
        <f>'Данные для ввода на bus.gov.ru'!AE26*0.3</f>
        <v>6</v>
      </c>
      <c r="C27" s="15">
        <f>'Данные для ввода на bus.gov.ru'!AI26*0.4</f>
        <v>8</v>
      </c>
      <c r="D27" s="17">
        <f>IFERROR((('Данные для ввода на bus.gov.ru'!AK26/'Данные для ввода на bus.gov.ru'!AL26)*100)*0.3,0)</f>
        <v>30</v>
      </c>
      <c r="E27" s="17">
        <f t="shared" si="0"/>
        <v>44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">
      <c r="A28" s="8" t="str">
        <f>'Данные для ввода на bus.gov.ru'!A27</f>
        <v>Основная общеобразовательная школа № 15 п. Восход</v>
      </c>
      <c r="B28" s="15">
        <f>'Данные для ввода на bus.gov.ru'!AE27*0.3</f>
        <v>6</v>
      </c>
      <c r="C28" s="15">
        <f>'Данные для ввода на bus.gov.ru'!AI27*0.4</f>
        <v>16</v>
      </c>
      <c r="D28" s="17">
        <f>IFERROR((('Данные для ввода на bus.gov.ru'!AK27/'Данные для ввода на bus.gov.ru'!AL27)*100)*0.3,0)</f>
        <v>30</v>
      </c>
      <c r="E28" s="17">
        <f t="shared" si="0"/>
        <v>52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">
      <c r="A29" s="8" t="str">
        <f>'Данные для ввода на bus.gov.ru'!A28</f>
        <v>Основная общеобразовательная школа № 16 х. Арбузов</v>
      </c>
      <c r="B29" s="15">
        <f>'Данные для ввода на bus.gov.ru'!AE28*0.3</f>
        <v>12</v>
      </c>
      <c r="C29" s="15">
        <f>'Данные для ввода на bus.gov.ru'!AI28*0.4</f>
        <v>8</v>
      </c>
      <c r="D29" s="17">
        <f>IFERROR((('Данные для ввода на bus.gov.ru'!AK28/'Данные для ввода на bus.gov.ru'!AL28)*100)*0.3,0)</f>
        <v>30</v>
      </c>
      <c r="E29" s="17">
        <f t="shared" si="0"/>
        <v>50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">
      <c r="A30" s="8" t="str">
        <f>'Данные для ввода на bus.gov.ru'!A29</f>
        <v>Основная общеобразовательная школа № 20 х. Сальский Кагальник</v>
      </c>
      <c r="B30" s="15">
        <f>'Данные для ввода на bus.gov.ru'!AE29*0.3</f>
        <v>6</v>
      </c>
      <c r="C30" s="15">
        <f>'Данные для ввода на bus.gov.ru'!AI29*0.4</f>
        <v>16</v>
      </c>
      <c r="D30" s="17">
        <f>IFERROR((('Данные для ввода на bus.gov.ru'!AK29/'Данные для ввода на bus.gov.ru'!AL29)*100)*0.3,0)</f>
        <v>23.333333333333336</v>
      </c>
      <c r="E30" s="17">
        <f t="shared" si="0"/>
        <v>45.333333333333336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">
      <c r="A31" s="8" t="str">
        <f>'Данные для ввода на bus.gov.ru'!A30</f>
        <v>Средняя общеобразовательная школа № 10 х. Новосадковский</v>
      </c>
      <c r="B31" s="15">
        <f>'Данные для ввода на bus.gov.ru'!AE30*0.3</f>
        <v>0</v>
      </c>
      <c r="C31" s="15">
        <f>'Данные для ввода на bus.gov.ru'!AI30*0.4</f>
        <v>8</v>
      </c>
      <c r="D31" s="17">
        <f>IFERROR((('Данные для ввода на bus.gov.ru'!AK30/'Данные для ввода на bus.gov.ru'!AL30)*100)*0.3,0)</f>
        <v>15</v>
      </c>
      <c r="E31" s="17">
        <f t="shared" si="0"/>
        <v>23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">
      <c r="A32" s="8" t="str">
        <f>'Данные для ввода на bus.gov.ru'!A31</f>
        <v>Средняя общеобразовательная школа № 19 х. Лесной</v>
      </c>
      <c r="B32" s="15">
        <f>'Данные для ввода на bus.gov.ru'!AE31*0.3</f>
        <v>6</v>
      </c>
      <c r="C32" s="15">
        <f>'Данные для ввода на bus.gov.ru'!AI31*0.4</f>
        <v>16</v>
      </c>
      <c r="D32" s="17">
        <f>IFERROR((('Данные для ввода на bus.gov.ru'!AK31/'Данные для ввода на bus.gov.ru'!AL31)*100)*0.3,0)</f>
        <v>30</v>
      </c>
      <c r="E32" s="17">
        <f t="shared" si="0"/>
        <v>52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">
      <c r="A33" s="8" t="str">
        <f>'Данные для ввода на bus.gov.ru'!A32</f>
        <v>Средняя общеобразовательная школа № 22 х. Кривой Лиман</v>
      </c>
      <c r="B33" s="15">
        <f>'Данные для ввода на bus.gov.ru'!AE32*0.3</f>
        <v>6</v>
      </c>
      <c r="C33" s="15">
        <f>'Данные для ввода на bus.gov.ru'!AI32*0.4</f>
        <v>8</v>
      </c>
      <c r="D33" s="17">
        <f>IFERROR((('Данные для ввода на bus.gov.ru'!AK32/'Данные для ввода на bus.gov.ru'!AL32)*100)*0.3,0)</f>
        <v>30</v>
      </c>
      <c r="E33" s="17">
        <f t="shared" si="0"/>
        <v>44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">
      <c r="A34" s="8" t="str">
        <f>'Данные для ввода на bus.gov.ru'!A33</f>
        <v>Средняя общеобразовательная школа № 3 сл. Б. Орловка</v>
      </c>
      <c r="B34" s="15">
        <f>'Данные для ввода на bus.gov.ru'!AE33*0.3</f>
        <v>18</v>
      </c>
      <c r="C34" s="15">
        <f>'Данные для ввода на bus.gov.ru'!AI33*0.4</f>
        <v>24</v>
      </c>
      <c r="D34" s="17">
        <f>IFERROR((('Данные для ввода на bus.gov.ru'!AK33/'Данные для ввода на bus.gov.ru'!AL33)*100)*0.3,0)</f>
        <v>27</v>
      </c>
      <c r="E34" s="17">
        <f t="shared" si="0"/>
        <v>69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">
      <c r="A35" s="8" t="str">
        <f>'Данные для ввода на bus.gov.ru'!A34</f>
        <v>Средняя общеобразовательная школа № 5 п. Зеленолугский</v>
      </c>
      <c r="B35" s="15">
        <f>'Данные для ввода на bus.gov.ru'!AE34*0.3</f>
        <v>6</v>
      </c>
      <c r="C35" s="15">
        <f>'Данные для ввода на bus.gov.ru'!AI34*0.4</f>
        <v>16</v>
      </c>
      <c r="D35" s="17">
        <f>IFERROR((('Данные для ввода на bus.gov.ru'!AK34/'Данные для ввода на bus.gov.ru'!AL34)*100)*0.3,0)</f>
        <v>30</v>
      </c>
      <c r="E35" s="17">
        <f t="shared" si="0"/>
        <v>52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">
      <c r="A36" s="8" t="str">
        <f>'Данные для ввода на bus.gov.ru'!A35</f>
        <v>Средняя общеобразовательная школа № 6 х. Комаров</v>
      </c>
      <c r="B36" s="15">
        <f>'Данные для ввода на bus.gov.ru'!AE35*0.3</f>
        <v>6</v>
      </c>
      <c r="C36" s="15">
        <f>'Данные для ввода на bus.gov.ru'!AI35*0.4</f>
        <v>24</v>
      </c>
      <c r="D36" s="17">
        <f>IFERROR((('Данные для ввода на bus.gov.ru'!AK35/'Данные для ввода на bus.gov.ru'!AL35)*100)*0.3,0)</f>
        <v>30</v>
      </c>
      <c r="E36" s="17">
        <f t="shared" si="0"/>
        <v>60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">
      <c r="A37" s="8" t="str">
        <f>'Данные для ввода на bus.gov.ru'!A36</f>
        <v>Средняя общеобразовательная школа № 7 х. Новоселовка</v>
      </c>
      <c r="B37" s="15">
        <f>'Данные для ввода на bus.gov.ru'!AE36*0.3</f>
        <v>12</v>
      </c>
      <c r="C37" s="15">
        <f>'Данные для ввода на bus.gov.ru'!AI36*0.4</f>
        <v>24</v>
      </c>
      <c r="D37" s="17">
        <f>IFERROR((('Данные для ввода на bus.gov.ru'!AK36/'Данные для ввода на bus.gov.ru'!AL36)*100)*0.3,0)</f>
        <v>22.5</v>
      </c>
      <c r="E37" s="17">
        <f t="shared" si="0"/>
        <v>58.5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">
      <c r="A38" s="8" t="str">
        <f>'Данные для ввода на bus.gov.ru'!A37</f>
        <v>Средняя общеобразовательная школа № 8 п. Крутобережный</v>
      </c>
      <c r="B38" s="15">
        <f>'Данные для ввода на bus.gov.ru'!AE37*0.3</f>
        <v>0</v>
      </c>
      <c r="C38" s="15">
        <f>'Данные для ввода на bus.gov.ru'!AI37*0.4</f>
        <v>24</v>
      </c>
      <c r="D38" s="17">
        <f>IFERROR((('Данные для ввода на bus.gov.ru'!AK37/'Данные для ввода на bus.gov.ru'!AL37)*100)*0.3,0)</f>
        <v>15</v>
      </c>
      <c r="E38" s="17">
        <f t="shared" si="0"/>
        <v>39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">
      <c r="A39" s="8" t="str">
        <f>'Данные для ввода на bus.gov.ru'!A38</f>
        <v>Средняя общеобразовательная школа № 9 х. Денисов</v>
      </c>
      <c r="B39" s="15">
        <f>'Данные для ввода на bus.gov.ru'!AE38*0.3</f>
        <v>6</v>
      </c>
      <c r="C39" s="15">
        <f>'Данные для ввода на bus.gov.ru'!AI38*0.4</f>
        <v>8</v>
      </c>
      <c r="D39" s="17">
        <f>IFERROR((('Данные для ввода на bus.gov.ru'!AK38/'Данные для ввода на bus.gov.ru'!AL38)*100)*0.3,0)</f>
        <v>30</v>
      </c>
      <c r="E39" s="17">
        <f t="shared" si="0"/>
        <v>44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">
      <c r="A40" s="8" t="str">
        <f>'Данные для ввода на bus.gov.ru'!A39</f>
        <v>Средняя общеобразовательная школа №1 сл. Большая Мартыновка</v>
      </c>
      <c r="B40" s="15">
        <f>'Данные для ввода на bus.gov.ru'!AE39*0.3</f>
        <v>18</v>
      </c>
      <c r="C40" s="15">
        <f>'Данные для ввода на bus.gov.ru'!AI39*0.4</f>
        <v>24</v>
      </c>
      <c r="D40" s="17">
        <f>IFERROR((('Данные для ввода на bus.gov.ru'!AK39/'Данные для ввода на bus.gov.ru'!AL39)*100)*0.3,0)</f>
        <v>27</v>
      </c>
      <c r="E40" s="17">
        <f t="shared" si="0"/>
        <v>69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">
      <c r="A41" s="8" t="str">
        <f>'Данные для ввода на bus.gov.ru'!A40</f>
        <v>Средняя общеобразовательная школа №2 п. Южный</v>
      </c>
      <c r="B41" s="15">
        <f>'Данные для ввода на bus.gov.ru'!AE40*0.3</f>
        <v>12</v>
      </c>
      <c r="C41" s="15">
        <f>'Данные для ввода на bus.gov.ru'!AI40*0.4</f>
        <v>24</v>
      </c>
      <c r="D41" s="17">
        <f>IFERROR((('Данные для ввода на bus.gov.ru'!AK40/'Данные для ввода на bus.gov.ru'!AL40)*100)*0.3,0)</f>
        <v>21.111111111111111</v>
      </c>
      <c r="E41" s="17">
        <f t="shared" si="0"/>
        <v>57.111111111111114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">
      <c r="A42" s="8" t="str">
        <f>'Данные для ввода на bus.gov.ru'!A41</f>
        <v>Средняя общеобразовательной школы №4 х. Малоорловский</v>
      </c>
      <c r="B42" s="15">
        <f>'Данные для ввода на bus.gov.ru'!AE41*0.3</f>
        <v>6</v>
      </c>
      <c r="C42" s="15">
        <f>'Данные для ввода на bus.gov.ru'!AI41*0.4</f>
        <v>32</v>
      </c>
      <c r="D42" s="17">
        <f>IFERROR((('Данные для ввода на bus.gov.ru'!AK41/'Данные для ввода на bus.gov.ru'!AL41)*100)*0.3,0)</f>
        <v>25.714285714285712</v>
      </c>
      <c r="E42" s="17">
        <f t="shared" si="0"/>
        <v>63.714285714285708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">
      <c r="A43" s="8" t="str">
        <f>'Данные для ввода на bus.gov.ru'!A42</f>
        <v>Центр дополнительного образования детей</v>
      </c>
      <c r="B43" s="15">
        <f>'Данные для ввода на bus.gov.ru'!AE42*0.3</f>
        <v>24</v>
      </c>
      <c r="C43" s="15">
        <f>'Данные для ввода на bus.gov.ru'!AI42*0.4</f>
        <v>32</v>
      </c>
      <c r="D43" s="17">
        <f>IFERROR((('Данные для ввода на bus.gov.ru'!AK42/'Данные для ввода на bus.gov.ru'!AL42)*100)*0.3,0)</f>
        <v>26.25</v>
      </c>
      <c r="E43" s="17">
        <f t="shared" si="0"/>
        <v>82.25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56"/>
  <sheetViews>
    <sheetView topLeftCell="A23" workbookViewId="0">
      <selection activeCell="D60" sqref="D60"/>
    </sheetView>
  </sheetViews>
  <sheetFormatPr defaultColWidth="14.42578125" defaultRowHeight="15" customHeight="1" x14ac:dyDescent="0.2"/>
  <cols>
    <col min="1" max="1" width="78.7109375" style="4" customWidth="1"/>
    <col min="2" max="16384" width="14.42578125" style="4"/>
  </cols>
  <sheetData>
    <row r="1" spans="1:26" ht="282" customHeight="1" x14ac:dyDescent="0.2">
      <c r="A1" s="18" t="s">
        <v>20</v>
      </c>
      <c r="B1" s="19" t="s">
        <v>33</v>
      </c>
      <c r="C1" s="19" t="s">
        <v>34</v>
      </c>
      <c r="D1" s="19" t="s">
        <v>35</v>
      </c>
      <c r="E1" s="19" t="s">
        <v>27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29" customFormat="1" ht="12.75" customHeight="1" x14ac:dyDescent="0.2">
      <c r="A2" s="30" t="s">
        <v>28</v>
      </c>
      <c r="B2" s="25">
        <v>40</v>
      </c>
      <c r="C2" s="25">
        <v>40</v>
      </c>
      <c r="D2" s="25">
        <v>20</v>
      </c>
      <c r="E2" s="25">
        <v>100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s="29" customFormat="1" ht="12.75" customHeight="1" x14ac:dyDescent="0.2">
      <c r="A3" s="8" t="str">
        <f>'Данные для ввода на bus.gov.ru'!A2</f>
        <v>Детский сад "Аленушка" сл. Б. Мартыновка</v>
      </c>
      <c r="B3" s="17">
        <f>(('Данные для ввода на bus.gov.ru'!AN2/'Данные для ввода на bus.gov.ru'!AO2)*100)*0.4</f>
        <v>39.420289855072468</v>
      </c>
      <c r="C3" s="16">
        <f>(('Данные для ввода на bus.gov.ru'!AQ2/'Данные для ввода на bus.gov.ru'!AR2)*100)*0.4</f>
        <v>39.420289855072468</v>
      </c>
      <c r="D3" s="17">
        <f>(('Данные для ввода на bus.gov.ru'!AT2/'Данные для ввода на bus.gov.ru'!AU2)*100)*0.2</f>
        <v>20</v>
      </c>
      <c r="E3" s="17">
        <f t="shared" ref="E3:E43" si="0">B3+C3+D3</f>
        <v>98.840579710144937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s="29" customFormat="1" ht="12.75" customHeight="1" x14ac:dyDescent="0.2">
      <c r="A4" s="8" t="str">
        <f>'Данные для ввода на bus.gov.ru'!A3</f>
        <v>Детский сад "Аленький цветочек" х. Новосадковский</v>
      </c>
      <c r="B4" s="17">
        <f>(('Данные для ввода на bus.gov.ru'!AN3/'Данные для ввода на bus.gov.ru'!AO3)*100)*0.4</f>
        <v>40</v>
      </c>
      <c r="C4" s="16">
        <f>(('Данные для ввода на bus.gov.ru'!AQ3/'Данные для ввода на bus.gov.ru'!AR3)*100)*0.4</f>
        <v>40</v>
      </c>
      <c r="D4" s="17">
        <f>(('Данные для ввода на bus.gov.ru'!AT3/'Данные для ввода на bus.gov.ru'!AU3)*100)*0.2</f>
        <v>20</v>
      </c>
      <c r="E4" s="17">
        <f t="shared" si="0"/>
        <v>100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29" customFormat="1" ht="12.75" customHeight="1" x14ac:dyDescent="0.2">
      <c r="A5" s="8" t="str">
        <f>'Данные для ввода на bus.gov.ru'!A4</f>
        <v>Детский сад "Дружба" п. Южный</v>
      </c>
      <c r="B5" s="17">
        <f>(('Данные для ввода на bus.gov.ru'!AN4/'Данные для ввода на bus.gov.ru'!AO4)*100)*0.4</f>
        <v>37.53846153846154</v>
      </c>
      <c r="C5" s="16">
        <f>(('Данные для ввода на bus.gov.ru'!AQ4/'Данные для ввода на bus.gov.ru'!AR4)*100)*0.4</f>
        <v>38.153846153846153</v>
      </c>
      <c r="D5" s="17">
        <f>(('Данные для ввода на bus.gov.ru'!AT4/'Данные для ввода на bus.gov.ru'!AU4)*100)*0.2</f>
        <v>19.480519480519483</v>
      </c>
      <c r="E5" s="17">
        <f t="shared" si="0"/>
        <v>95.172827172827169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9" customFormat="1" ht="12.75" customHeight="1" x14ac:dyDescent="0.2">
      <c r="A6" s="8" t="str">
        <f>'Данные для ввода на bus.gov.ru'!A5</f>
        <v>Детский сад "Золотой ключик" сл. Б. Мартыновка</v>
      </c>
      <c r="B6" s="17">
        <f>(('Данные для ввода на bus.gov.ru'!AN5/'Данные для ввода на bus.gov.ru'!AO5)*100)*0.4</f>
        <v>38.888888888888886</v>
      </c>
      <c r="C6" s="16">
        <f>(('Данные для ввода на bus.gov.ru'!AQ5/'Данные для ввода на bus.gov.ru'!AR5)*100)*0.4</f>
        <v>40</v>
      </c>
      <c r="D6" s="17">
        <f>(('Данные для ввода на bus.gov.ru'!AT5/'Данные для ввода на bus.gov.ru'!AU5)*100)*0.2</f>
        <v>20</v>
      </c>
      <c r="E6" s="17">
        <f t="shared" si="0"/>
        <v>98.888888888888886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29" customFormat="1" ht="12.75" customHeight="1" x14ac:dyDescent="0.2">
      <c r="A7" s="8" t="str">
        <f>'Данные для ввода на bus.gov.ru'!A6</f>
        <v>Детский сад "Зорька" п. Абрикосовый</v>
      </c>
      <c r="B7" s="17">
        <f>(('Данные для ввода на bus.gov.ru'!AN6/'Данные для ввода на bus.gov.ru'!AO6)*100)*0.4</f>
        <v>40</v>
      </c>
      <c r="C7" s="16">
        <f>(('Данные для ввода на bus.gov.ru'!AQ6/'Данные для ввода на bus.gov.ru'!AR6)*100)*0.4</f>
        <v>40</v>
      </c>
      <c r="D7" s="17">
        <f>(('Данные для ввода на bus.gov.ru'!AT6/'Данные для ввода на bus.gov.ru'!AU6)*100)*0.2</f>
        <v>20</v>
      </c>
      <c r="E7" s="17">
        <f t="shared" si="0"/>
        <v>100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29" customFormat="1" ht="12.75" customHeight="1" x14ac:dyDescent="0.2">
      <c r="A8" s="8" t="str">
        <f>'Данные для ввода на bus.gov.ru'!A7</f>
        <v>Детский сад "Колобок" х. Денисов</v>
      </c>
      <c r="B8" s="17">
        <f>(('Данные для ввода на bus.gov.ru'!AN7/'Данные для ввода на bus.gov.ru'!AO7)*100)*0.4</f>
        <v>40</v>
      </c>
      <c r="C8" s="16">
        <f>(('Данные для ввода на bus.gov.ru'!AQ7/'Данные для ввода на bus.gov.ru'!AR7)*100)*0.4</f>
        <v>40</v>
      </c>
      <c r="D8" s="17">
        <f>(('Данные для ввода на bus.gov.ru'!AT7/'Данные для ввода на bus.gov.ru'!AU7)*100)*0.2</f>
        <v>20</v>
      </c>
      <c r="E8" s="17">
        <f t="shared" si="0"/>
        <v>100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s="29" customFormat="1" ht="12.75" customHeight="1" x14ac:dyDescent="0.2">
      <c r="A9" s="8" t="str">
        <f>'Данные для ввода на bus.gov.ru'!A8</f>
        <v>Детский сад "Колокольчик" п. Поречье</v>
      </c>
      <c r="B9" s="17">
        <f>(('Данные для ввода на bus.gov.ru'!AN8/'Данные для ввода на bus.gov.ru'!AO8)*100)*0.4</f>
        <v>40</v>
      </c>
      <c r="C9" s="16">
        <f>(('Данные для ввода на bus.gov.ru'!AQ8/'Данные для ввода на bus.gov.ru'!AR8)*100)*0.4</f>
        <v>40</v>
      </c>
      <c r="D9" s="17">
        <f>(('Данные для ввода на bus.gov.ru'!AT8/'Данные для ввода на bus.gov.ru'!AU8)*100)*0.2</f>
        <v>20</v>
      </c>
      <c r="E9" s="17">
        <f t="shared" si="0"/>
        <v>100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29" customFormat="1" ht="12.75" customHeight="1" x14ac:dyDescent="0.2">
      <c r="A10" s="8" t="str">
        <f>'Данные для ввода на bus.gov.ru'!A9</f>
        <v>Детский сад "Колокольчик" сл. Б. Мартыновка</v>
      </c>
      <c r="B10" s="17">
        <f>(('Данные для ввода на bus.gov.ru'!AN9/'Данные для ввода на bus.gov.ru'!AO9)*100)*0.4</f>
        <v>38.048780487804883</v>
      </c>
      <c r="C10" s="16">
        <f>(('Данные для ввода на bus.gov.ru'!AQ9/'Данные для ввода на bus.gov.ru'!AR9)*100)*0.4</f>
        <v>39.024390243902445</v>
      </c>
      <c r="D10" s="17">
        <f>(('Данные для ввода на bus.gov.ru'!AT9/'Данные для ввода на bus.gov.ru'!AU9)*100)*0.2</f>
        <v>20</v>
      </c>
      <c r="E10" s="17">
        <f t="shared" si="0"/>
        <v>97.073170731707336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s="29" customFormat="1" ht="12.75" customHeight="1" x14ac:dyDescent="0.2">
      <c r="A11" s="8" t="str">
        <f>'Данные для ввода на bus.gov.ru'!A10</f>
        <v>Детский сад "Колокольчик" х. Комаров</v>
      </c>
      <c r="B11" s="17">
        <f>(('Данные для ввода на bus.gov.ru'!AN10/'Данные для ввода на bus.gov.ru'!AO10)*100)*0.4</f>
        <v>40</v>
      </c>
      <c r="C11" s="16">
        <f>(('Данные для ввода на bus.gov.ru'!AQ10/'Данные для ввода на bus.gov.ru'!AR10)*100)*0.4</f>
        <v>36.666666666666664</v>
      </c>
      <c r="D11" s="17">
        <f>(('Данные для ввода на bus.gov.ru'!AT10/'Данные для ввода на bus.gov.ru'!AU10)*100)*0.2</f>
        <v>20</v>
      </c>
      <c r="E11" s="17">
        <f t="shared" si="0"/>
        <v>96.666666666666657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s="29" customFormat="1" ht="12.75" customHeight="1" x14ac:dyDescent="0.2">
      <c r="A12" s="8" t="str">
        <f>'Данные для ввода на bus.gov.ru'!A11</f>
        <v>Детский сад "Ромашка" х. Малоорловский</v>
      </c>
      <c r="B12" s="17">
        <f>(('Данные для ввода на bus.gov.ru'!AN11/'Данные для ввода на bus.gov.ru'!AO11)*100)*0.4</f>
        <v>40</v>
      </c>
      <c r="C12" s="16">
        <f>(('Данные для ввода на bus.gov.ru'!AQ11/'Данные для ввода на bus.gov.ru'!AR11)*100)*0.4</f>
        <v>40</v>
      </c>
      <c r="D12" s="17">
        <f>(('Данные для ввода на bus.gov.ru'!AT11/'Данные для ввода на bus.gov.ru'!AU11)*100)*0.2</f>
        <v>20</v>
      </c>
      <c r="E12" s="17">
        <f t="shared" si="0"/>
        <v>100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s="29" customFormat="1" ht="12.75" customHeight="1" x14ac:dyDescent="0.2">
      <c r="A13" s="8" t="str">
        <f>'Данные для ввода на bus.gov.ru'!A12</f>
        <v>Детский сад "Росинка" х. Новоселовка</v>
      </c>
      <c r="B13" s="17">
        <f>(('Данные для ввода на bus.gov.ru'!AN12/'Данные для ввода на bus.gov.ru'!AO12)*100)*0.4</f>
        <v>38.400000000000006</v>
      </c>
      <c r="C13" s="16">
        <f>(('Данные для ввода на bus.gov.ru'!AQ12/'Данные для ввода на bus.gov.ru'!AR12)*100)*0.4</f>
        <v>40</v>
      </c>
      <c r="D13" s="17">
        <f>(('Данные для ввода на bus.gov.ru'!AT12/'Данные для ввода на bus.gov.ru'!AU12)*100)*0.2</f>
        <v>18.94736842105263</v>
      </c>
      <c r="E13" s="17">
        <f t="shared" si="0"/>
        <v>97.347368421052636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s="29" customFormat="1" ht="12.75" customHeight="1" x14ac:dyDescent="0.2">
      <c r="A14" s="8" t="str">
        <f>'Данные для ввода на bus.gov.ru'!A13</f>
        <v>Детский сад "Ручеек" п. Крутобережный</v>
      </c>
      <c r="B14" s="17">
        <f>(('Данные для ввода на bus.gov.ru'!AN13/'Данные для ввода на bus.gov.ru'!AO13)*100)*0.4</f>
        <v>40</v>
      </c>
      <c r="C14" s="16">
        <f>(('Данные для ввода на bus.gov.ru'!AQ13/'Данные для ввода на bus.gov.ru'!AR13)*100)*0.4</f>
        <v>40</v>
      </c>
      <c r="D14" s="17">
        <f>(('Данные для ввода на bus.gov.ru'!AT13/'Данные для ввода на bus.gov.ru'!AU13)*100)*0.2</f>
        <v>20</v>
      </c>
      <c r="E14" s="17">
        <f t="shared" si="0"/>
        <v>100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s="29" customFormat="1" ht="12.75" customHeight="1" x14ac:dyDescent="0.2">
      <c r="A15" s="8" t="str">
        <f>'Данные для ввода на bus.gov.ru'!A14</f>
        <v>Детский сад "Ручеек" п. Новоберезовка</v>
      </c>
      <c r="B15" s="17">
        <f>(('Данные для ввода на bus.gov.ru'!AN14/'Данные для ввода на bus.gov.ru'!AO14)*100)*0.4</f>
        <v>40</v>
      </c>
      <c r="C15" s="16">
        <f>(('Данные для ввода на bus.gov.ru'!AQ14/'Данные для ввода на bus.gov.ru'!AR14)*100)*0.4</f>
        <v>37.647058823529413</v>
      </c>
      <c r="D15" s="17">
        <f>(('Данные для ввода на bus.gov.ru'!AT14/'Данные для ввода на bus.gov.ru'!AU14)*100)*0.2</f>
        <v>20</v>
      </c>
      <c r="E15" s="17">
        <f t="shared" si="0"/>
        <v>97.64705882352942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s="29" customFormat="1" ht="12.75" customHeight="1" x14ac:dyDescent="0.2">
      <c r="A16" s="8" t="str">
        <f>'Данные для ввода на bus.gov.ru'!A15</f>
        <v>Детский сад "Синеглазка" х. Сальский Кагальник</v>
      </c>
      <c r="B16" s="17">
        <f>(('Данные для ввода на bus.gov.ru'!AN15/'Данные для ввода на bus.gov.ru'!AO15)*100)*0.4</f>
        <v>40</v>
      </c>
      <c r="C16" s="16">
        <f>(('Данные для ввода на bus.gov.ru'!AQ15/'Данные для ввода на bus.gov.ru'!AR15)*100)*0.4</f>
        <v>40</v>
      </c>
      <c r="D16" s="17">
        <f>(('Данные для ввода на bus.gov.ru'!AT15/'Данные для ввода на bus.gov.ru'!AU15)*100)*0.2</f>
        <v>20</v>
      </c>
      <c r="E16" s="17">
        <f t="shared" si="0"/>
        <v>100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s="29" customFormat="1" ht="12.75" customHeight="1" x14ac:dyDescent="0.2">
      <c r="A17" s="8" t="str">
        <f>'Данные для ввода на bus.gov.ru'!A16</f>
        <v>Детский сад "Сказка" сл. Б. Орловка</v>
      </c>
      <c r="B17" s="17">
        <f>(('Данные для ввода на bus.gov.ru'!AN16/'Данные для ввода на bus.gov.ru'!AO16)*100)*0.4</f>
        <v>38.113207547169814</v>
      </c>
      <c r="C17" s="16">
        <f>(('Данные для ввода на bus.gov.ru'!AQ16/'Данные для ввода на bus.gov.ru'!AR16)*100)*0.4</f>
        <v>37.735849056603776</v>
      </c>
      <c r="D17" s="17">
        <f>(('Данные для ввода на bus.gov.ru'!AT16/'Данные для ввода на bus.gov.ru'!AU16)*100)*0.2</f>
        <v>20</v>
      </c>
      <c r="E17" s="17">
        <f t="shared" si="0"/>
        <v>95.84905660377359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s="29" customFormat="1" ht="12.75" customHeight="1" x14ac:dyDescent="0.2">
      <c r="A18" s="8" t="str">
        <f>'Данные для ввода на bus.gov.ru'!A17</f>
        <v>Детский сад "Сказка" х. Кривой Лиман</v>
      </c>
      <c r="B18" s="17">
        <f>(('Данные для ввода на bus.gov.ru'!AN17/'Данные для ввода на bus.gov.ru'!AO17)*100)*0.4</f>
        <v>37.333333333333336</v>
      </c>
      <c r="C18" s="16">
        <f>(('Данные для ввода на bus.gov.ru'!AQ17/'Данные для ввода на bus.gov.ru'!AR17)*100)*0.4</f>
        <v>34.666666666666671</v>
      </c>
      <c r="D18" s="17">
        <f>(('Данные для ввода на bus.gov.ru'!AT17/'Данные для ввода на bus.gov.ru'!AU17)*100)*0.2</f>
        <v>20</v>
      </c>
      <c r="E18" s="17">
        <f t="shared" si="0"/>
        <v>92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s="29" customFormat="1" ht="12.75" customHeight="1" x14ac:dyDescent="0.2">
      <c r="A19" s="8" t="str">
        <f>'Данные для ввода на bus.gov.ru'!A18</f>
        <v>Детский сад "Теремок" п. Зеленолугский</v>
      </c>
      <c r="B19" s="17">
        <f>(('Данные для ввода на bus.gov.ru'!AN18/'Данные для ввода на bus.gov.ru'!AO18)*100)*0.4</f>
        <v>40</v>
      </c>
      <c r="C19" s="16">
        <f>(('Данные для ввода на bus.gov.ru'!AQ18/'Данные для ввода на bus.gov.ru'!AR18)*100)*0.4</f>
        <v>40</v>
      </c>
      <c r="D19" s="17">
        <f>(('Данные для ввода на bus.gov.ru'!AT18/'Данные для ввода на bus.gov.ru'!AU18)*100)*0.2</f>
        <v>20</v>
      </c>
      <c r="E19" s="17">
        <f t="shared" si="0"/>
        <v>100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s="29" customFormat="1" ht="12.75" customHeight="1" x14ac:dyDescent="0.2">
      <c r="A20" s="8" t="str">
        <f>'Данные для ввода на bus.gov.ru'!A19</f>
        <v>Детский сад "Теремок" х. Арбузов</v>
      </c>
      <c r="B20" s="17">
        <f>(('Данные для ввода на bus.gov.ru'!AN19/'Данные для ввода на bus.gov.ru'!AO19)*100)*0.4</f>
        <v>40</v>
      </c>
      <c r="C20" s="16">
        <f>(('Данные для ввода на bus.gov.ru'!AQ19/'Данные для ввода на bus.gov.ru'!AR19)*100)*0.4</f>
        <v>40</v>
      </c>
      <c r="D20" s="17">
        <f>(('Данные для ввода на bus.gov.ru'!AT19/'Данные для ввода на bus.gov.ru'!AU19)*100)*0.2</f>
        <v>20</v>
      </c>
      <c r="E20" s="17">
        <f t="shared" si="0"/>
        <v>100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s="29" customFormat="1" ht="12.75" customHeight="1" x14ac:dyDescent="0.2">
      <c r="A21" s="8" t="str">
        <f>'Данные для ввода на bus.gov.ru'!A20</f>
        <v>Детский сад "Улыбка" х. Долгий</v>
      </c>
      <c r="B21" s="17">
        <f>(('Данные для ввода на bus.gov.ru'!AN20/'Данные для ввода на bus.gov.ru'!AO20)*100)*0.4</f>
        <v>40</v>
      </c>
      <c r="C21" s="16">
        <f>(('Данные для ввода на bus.gov.ru'!AQ20/'Данные для ввода на bus.gov.ru'!AR20)*100)*0.4</f>
        <v>40</v>
      </c>
      <c r="D21" s="17">
        <f>(('Данные для ввода на bus.gov.ru'!AT20/'Данные для ввода на bus.gov.ru'!AU20)*100)*0.2</f>
        <v>20</v>
      </c>
      <c r="E21" s="17">
        <f t="shared" si="0"/>
        <v>100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s="29" customFormat="1" ht="12.75" customHeight="1" x14ac:dyDescent="0.2">
      <c r="A22" s="8" t="str">
        <f>'Данные для ввода на bus.gov.ru'!A21</f>
        <v>Детский сад "Чебурашка" х. Лесной</v>
      </c>
      <c r="B22" s="17">
        <f>(('Данные для ввода на bus.gov.ru'!AN21/'Данные для ввода на bus.gov.ru'!AO21)*100)*0.4</f>
        <v>37.89473684210526</v>
      </c>
      <c r="C22" s="16">
        <f>(('Данные для ввода на bus.gov.ru'!AQ21/'Данные для ввода на bus.gov.ru'!AR21)*100)*0.4</f>
        <v>37.89473684210526</v>
      </c>
      <c r="D22" s="17">
        <f>(('Данные для ввода на bus.gov.ru'!AT21/'Данные для ввода на bus.gov.ru'!AU21)*100)*0.2</f>
        <v>20</v>
      </c>
      <c r="E22" s="17">
        <f t="shared" si="0"/>
        <v>95.78947368421052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s="29" customFormat="1" ht="12.75" customHeight="1" x14ac:dyDescent="0.2">
      <c r="A23" s="8" t="str">
        <f>'Данные для ввода на bus.gov.ru'!A22</f>
        <v>Детского-юношеская спортивная школа</v>
      </c>
      <c r="B23" s="17">
        <f>(('Данные для ввода на bus.gov.ru'!AN22/'Данные для ввода на bus.gov.ru'!AO22)*100)*0.4</f>
        <v>39.575971731448767</v>
      </c>
      <c r="C23" s="16">
        <f>(('Данные для ввода на bus.gov.ru'!AQ22/'Данные для ввода на bus.gov.ru'!AR22)*100)*0.4</f>
        <v>39.293286219081274</v>
      </c>
      <c r="D23" s="17">
        <f>(('Данные для ввода на bus.gov.ru'!AT22/'Данные для ввода на bus.gov.ru'!AU22)*100)*0.2</f>
        <v>19.927536231884059</v>
      </c>
      <c r="E23" s="17">
        <f t="shared" si="0"/>
        <v>98.796794182414104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s="29" customFormat="1" ht="12.75" customHeight="1" x14ac:dyDescent="0.2">
      <c r="A24" s="8" t="str">
        <f>'Данные для ввода на bus.gov.ru'!A23</f>
        <v>Основная общеобразовательная школа № 11 п. Новоберезовка</v>
      </c>
      <c r="B24" s="17">
        <f>(('Данные для ввода на bus.gov.ru'!AN23/'Данные для ввода на bus.gov.ru'!AO23)*100)*0.4</f>
        <v>36.82539682539683</v>
      </c>
      <c r="C24" s="16">
        <f>(('Данные для ввода на bus.gov.ru'!AQ23/'Данные для ввода на bus.gov.ru'!AR23)*100)*0.4</f>
        <v>37.142857142857146</v>
      </c>
      <c r="D24" s="17">
        <f>(('Данные для ввода на bus.gov.ru'!AT23/'Данные для ввода на bus.gov.ru'!AU23)*100)*0.2</f>
        <v>19.753086419753089</v>
      </c>
      <c r="E24" s="17">
        <f t="shared" si="0"/>
        <v>93.721340388007064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s="29" customFormat="1" ht="12.75" customHeight="1" x14ac:dyDescent="0.2">
      <c r="A25" s="8" t="str">
        <f>'Данные для ввода на bus.gov.ru'!A24</f>
        <v>Основная общеобразовательная школа № 12 п. Малая Горка</v>
      </c>
      <c r="B25" s="17">
        <f>(('Данные для ввода на bus.gov.ru'!AN24/'Данные для ввода на bus.gov.ru'!AO24)*100)*0.4</f>
        <v>38.518518518518519</v>
      </c>
      <c r="C25" s="16">
        <f>(('Данные для ввода на bus.gov.ru'!AQ24/'Данные для ввода на bus.gov.ru'!AR24)*100)*0.4</f>
        <v>37.037037037037038</v>
      </c>
      <c r="D25" s="17">
        <f>(('Данные для ввода на bus.gov.ru'!AT24/'Данные для ввода на bus.gov.ru'!AU24)*100)*0.2</f>
        <v>20</v>
      </c>
      <c r="E25" s="17">
        <f t="shared" si="0"/>
        <v>95.555555555555557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s="29" customFormat="1" ht="12.75" customHeight="1" x14ac:dyDescent="0.2">
      <c r="A26" s="8" t="str">
        <f>'Данные для ввода на bus.gov.ru'!A25</f>
        <v>Основная общеобразовательная школа № 13 п. Черемухи</v>
      </c>
      <c r="B26" s="17">
        <f>(('Данные для ввода на bus.gov.ru'!AN25/'Данные для ввода на bus.gov.ru'!AO25)*100)*0.4</f>
        <v>39.090909090909093</v>
      </c>
      <c r="C26" s="16">
        <f>(('Данные для ввода на bus.gov.ru'!AQ25/'Данные для ввода на bus.gov.ru'!AR25)*100)*0.4</f>
        <v>39.090909090909093</v>
      </c>
      <c r="D26" s="17">
        <f>(('Данные для ввода на bus.gov.ru'!AT25/'Данные для ввода на bus.gov.ru'!AU25)*100)*0.2</f>
        <v>20</v>
      </c>
      <c r="E26" s="17">
        <f t="shared" si="0"/>
        <v>98.181818181818187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s="29" customFormat="1" ht="12.75" customHeight="1" x14ac:dyDescent="0.2">
      <c r="A27" s="8" t="str">
        <f>'Данные для ввода на bus.gov.ru'!A26</f>
        <v>Основная общеобразовательная школа № 14 х. Ильинов</v>
      </c>
      <c r="B27" s="17">
        <f>(('Данные для ввода на bus.gov.ru'!AN26/'Данные для ввода на bus.gov.ru'!AO26)*100)*0.4</f>
        <v>34.285714285714285</v>
      </c>
      <c r="C27" s="16">
        <f>(('Данные для ввода на bus.gov.ru'!AQ26/'Данные для ввода на bus.gov.ru'!AR26)*100)*0.4</f>
        <v>40</v>
      </c>
      <c r="D27" s="17">
        <f>(('Данные для ввода на bus.gov.ru'!AT26/'Данные для ввода на bus.gov.ru'!AU26)*100)*0.2</f>
        <v>20</v>
      </c>
      <c r="E27" s="17">
        <f t="shared" si="0"/>
        <v>94.285714285714278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s="29" customFormat="1" ht="12.75" customHeight="1" x14ac:dyDescent="0.2">
      <c r="A28" s="8" t="str">
        <f>'Данные для ввода на bus.gov.ru'!A27</f>
        <v>Основная общеобразовательная школа № 15 п. Восход</v>
      </c>
      <c r="B28" s="17">
        <f>(('Данные для ввода на bus.gov.ru'!AN27/'Данные для ввода на bus.gov.ru'!AO27)*100)*0.4</f>
        <v>35.555555555555557</v>
      </c>
      <c r="C28" s="16">
        <f>(('Данные для ввода на bus.gov.ru'!AQ27/'Данные для ввода на bus.gov.ru'!AR27)*100)*0.4</f>
        <v>37.037037037037038</v>
      </c>
      <c r="D28" s="17">
        <f>(('Данные для ввода на bus.gov.ru'!AT27/'Данные для ввода на bus.gov.ru'!AU27)*100)*0.2</f>
        <v>19.130434782608699</v>
      </c>
      <c r="E28" s="17">
        <f t="shared" si="0"/>
        <v>91.723027375201298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s="29" customFormat="1" ht="12.75" customHeight="1" x14ac:dyDescent="0.2">
      <c r="A29" s="8" t="str">
        <f>'Данные для ввода на bus.gov.ru'!A28</f>
        <v>Основная общеобразовательная школа № 16 х. Арбузов</v>
      </c>
      <c r="B29" s="17">
        <f>(('Данные для ввода на bus.gov.ru'!AN28/'Данные для ввода на bus.gov.ru'!AO28)*100)*0.4</f>
        <v>38.18181818181818</v>
      </c>
      <c r="C29" s="16">
        <f>(('Данные для ввода на bus.gov.ru'!AQ28/'Данные для ввода на bus.gov.ru'!AR28)*100)*0.4</f>
        <v>38.18181818181818</v>
      </c>
      <c r="D29" s="17">
        <f>(('Данные для ввода на bus.gov.ru'!AT28/'Данные для ввода на bus.gov.ru'!AU28)*100)*0.2</f>
        <v>19.512195121951223</v>
      </c>
      <c r="E29" s="17">
        <f t="shared" si="0"/>
        <v>95.875831485587582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s="29" customFormat="1" ht="12.75" customHeight="1" x14ac:dyDescent="0.2">
      <c r="A30" s="8" t="str">
        <f>'Данные для ввода на bus.gov.ru'!A29</f>
        <v>Основная общеобразовательная школа № 20 х. Сальский Кагальник</v>
      </c>
      <c r="B30" s="17">
        <f>(('Данные для ввода на bus.gov.ru'!AN29/'Данные для ввода на bus.gov.ru'!AO29)*100)*0.4</f>
        <v>33.777777777777779</v>
      </c>
      <c r="C30" s="16">
        <f>(('Данные для ввода на bus.gov.ru'!AQ29/'Данные для ввода на bus.gov.ru'!AR29)*100)*0.4</f>
        <v>34.222222222222221</v>
      </c>
      <c r="D30" s="17">
        <f>(('Данные для ввода на bus.gov.ru'!AT29/'Данные для ввода на bus.gov.ru'!AU29)*100)*0.2</f>
        <v>18.94736842105263</v>
      </c>
      <c r="E30" s="17">
        <f t="shared" si="0"/>
        <v>86.94736842105263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s="29" customFormat="1" ht="12.75" customHeight="1" x14ac:dyDescent="0.2">
      <c r="A31" s="8" t="str">
        <f>'Данные для ввода на bus.gov.ru'!A30</f>
        <v>Средняя общеобразовательная школа № 10 х. Новосадковский</v>
      </c>
      <c r="B31" s="17">
        <f>(('Данные для ввода на bus.gov.ru'!AN30/'Данные для ввода на bus.gov.ru'!AO30)*100)*0.4</f>
        <v>37.272727272727273</v>
      </c>
      <c r="C31" s="16">
        <f>(('Данные для ввода на bus.gov.ru'!AQ30/'Данные для ввода на bus.gov.ru'!AR30)*100)*0.4</f>
        <v>38.18181818181818</v>
      </c>
      <c r="D31" s="17">
        <f>(('Данные для ввода на bus.gov.ru'!AT30/'Данные для ввода на bus.gov.ru'!AU30)*100)*0.2</f>
        <v>19.473684210526315</v>
      </c>
      <c r="E31" s="17">
        <f t="shared" si="0"/>
        <v>94.928229665071768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s="29" customFormat="1" ht="12.75" customHeight="1" x14ac:dyDescent="0.2">
      <c r="A32" s="8" t="str">
        <f>'Данные для ввода на bus.gov.ru'!A31</f>
        <v>Средняя общеобразовательная школа № 19 х. Лесной</v>
      </c>
      <c r="B32" s="17">
        <f>(('Данные для ввода на bus.gov.ru'!AN31/'Данные для ввода на bus.gov.ru'!AO31)*100)*0.4</f>
        <v>38.709677419354847</v>
      </c>
      <c r="C32" s="16">
        <f>(('Данные для ввода на bus.gov.ru'!AQ31/'Данные для ввода на bus.gov.ru'!AR31)*100)*0.4</f>
        <v>38.27956989247312</v>
      </c>
      <c r="D32" s="17">
        <f>(('Данные для ввода на bus.gov.ru'!AT31/'Данные для ввода на bus.gov.ru'!AU31)*100)*0.2</f>
        <v>20</v>
      </c>
      <c r="E32" s="17">
        <f t="shared" si="0"/>
        <v>96.989247311827967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s="29" customFormat="1" ht="12.75" customHeight="1" x14ac:dyDescent="0.2">
      <c r="A33" s="8" t="str">
        <f>'Данные для ввода на bus.gov.ru'!A32</f>
        <v>Средняя общеобразовательная школа № 22 х. Кривой Лиман</v>
      </c>
      <c r="B33" s="17">
        <f>(('Данные для ввода на bus.gov.ru'!AN32/'Данные для ввода на bus.gov.ru'!AO32)*100)*0.4</f>
        <v>38.596491228070178</v>
      </c>
      <c r="C33" s="16">
        <f>(('Данные для ввода на bus.gov.ru'!AQ32/'Данные для ввода на bus.gov.ru'!AR32)*100)*0.4</f>
        <v>40</v>
      </c>
      <c r="D33" s="17">
        <f>(('Данные для ввода на bus.gov.ru'!AT32/'Данные для ввода на bus.gov.ru'!AU32)*100)*0.2</f>
        <v>19.600000000000001</v>
      </c>
      <c r="E33" s="17">
        <f t="shared" si="0"/>
        <v>98.196491228070187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s="29" customFormat="1" ht="12.75" customHeight="1" x14ac:dyDescent="0.2">
      <c r="A34" s="8" t="str">
        <f>'Данные для ввода на bus.gov.ru'!A33</f>
        <v>Средняя общеобразовательная школа № 3 сл. Б. Орловка</v>
      </c>
      <c r="B34" s="17">
        <f>(('Данные для ввода на bus.gov.ru'!AN33/'Данные для ввода на bus.gov.ru'!AO33)*100)*0.4</f>
        <v>34.878892733564015</v>
      </c>
      <c r="C34" s="16">
        <f>(('Данные для ввода на bus.gov.ru'!AQ33/'Данные для ввода на bus.gov.ru'!AR33)*100)*0.4</f>
        <v>36.955017301038069</v>
      </c>
      <c r="D34" s="17">
        <f>(('Данные для ввода на bus.gov.ru'!AT33/'Данные для ввода на bus.gov.ru'!AU33)*100)*0.2</f>
        <v>19.76047904191617</v>
      </c>
      <c r="E34" s="17">
        <f t="shared" si="0"/>
        <v>91.594389076518254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s="29" customFormat="1" ht="12.75" customHeight="1" x14ac:dyDescent="0.2">
      <c r="A35" s="8" t="str">
        <f>'Данные для ввода на bus.gov.ru'!A34</f>
        <v>Средняя общеобразовательная школа № 5 п. Зеленолугский</v>
      </c>
      <c r="B35" s="17">
        <f>(('Данные для ввода на bus.gov.ru'!AN34/'Данные для ввода на bus.gov.ru'!AO34)*100)*0.4</f>
        <v>39.534883720930232</v>
      </c>
      <c r="C35" s="16">
        <f>(('Данные для ввода на bus.gov.ru'!AQ34/'Данные для ввода на bus.gov.ru'!AR34)*100)*0.4</f>
        <v>39.534883720930232</v>
      </c>
      <c r="D35" s="17">
        <f>(('Данные для ввода на bus.gov.ru'!AT34/'Данные для ввода на bus.gov.ru'!AU34)*100)*0.2</f>
        <v>19.710144927536234</v>
      </c>
      <c r="E35" s="17">
        <f t="shared" si="0"/>
        <v>98.779912369396698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s="29" customFormat="1" ht="12.75" customHeight="1" x14ac:dyDescent="0.2">
      <c r="A36" s="8" t="str">
        <f>'Данные для ввода на bus.gov.ru'!A35</f>
        <v>Средняя общеобразовательная школа № 6 х. Комаров</v>
      </c>
      <c r="B36" s="17">
        <f>(('Данные для ввода на bus.gov.ru'!AN35/'Данные для ввода на bus.gov.ru'!AO35)*100)*0.4</f>
        <v>34.074074074074076</v>
      </c>
      <c r="C36" s="16">
        <f>(('Данные для ввода на bus.gov.ru'!AQ35/'Данные для ввода на bus.gov.ru'!AR35)*100)*0.4</f>
        <v>40</v>
      </c>
      <c r="D36" s="17">
        <f>(('Данные для ввода на bus.gov.ru'!AT35/'Данные для ввода на bus.gov.ru'!AU35)*100)*0.2</f>
        <v>20</v>
      </c>
      <c r="E36" s="17">
        <f t="shared" si="0"/>
        <v>94.074074074074076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s="29" customFormat="1" ht="12.75" customHeight="1" x14ac:dyDescent="0.2">
      <c r="A37" s="8" t="str">
        <f>'Данные для ввода на bus.gov.ru'!A36</f>
        <v>Средняя общеобразовательная школа № 7 х. Новоселовка</v>
      </c>
      <c r="B37" s="17">
        <f>(('Данные для ввода на bus.gov.ru'!AN36/'Данные для ввода на bus.gov.ru'!AO36)*100)*0.4</f>
        <v>37.61194029850747</v>
      </c>
      <c r="C37" s="16">
        <f>(('Данные для ввода на bus.gov.ru'!AQ36/'Данные для ввода на bus.gov.ru'!AR36)*100)*0.4</f>
        <v>38.805970149253739</v>
      </c>
      <c r="D37" s="17">
        <f>(('Данные для ввода на bus.gov.ru'!AT36/'Данные для ввода на bus.gov.ru'!AU36)*100)*0.2</f>
        <v>20</v>
      </c>
      <c r="E37" s="17">
        <f t="shared" si="0"/>
        <v>96.417910447761216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s="29" customFormat="1" ht="12.75" customHeight="1" x14ac:dyDescent="0.2">
      <c r="A38" s="8" t="str">
        <f>'Данные для ввода на bus.gov.ru'!A37</f>
        <v>Средняя общеобразовательная школа № 8 п. Крутобережный</v>
      </c>
      <c r="B38" s="17">
        <f>(('Данные для ввода на bus.gov.ru'!AN37/'Данные для ввода на bus.gov.ru'!AO37)*100)*0.4</f>
        <v>35.294117647058826</v>
      </c>
      <c r="C38" s="16">
        <f>(('Данные для ввода на bus.gov.ru'!AQ37/'Данные для ввода на bus.gov.ru'!AR37)*100)*0.4</f>
        <v>36.86274509803922</v>
      </c>
      <c r="D38" s="17">
        <f>(('Данные для ввода на bus.gov.ru'!AT37/'Данные для ввода на bus.gov.ru'!AU37)*100)*0.2</f>
        <v>20</v>
      </c>
      <c r="E38" s="17">
        <f t="shared" si="0"/>
        <v>92.156862745098039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s="29" customFormat="1" ht="12.75" customHeight="1" x14ac:dyDescent="0.2">
      <c r="A39" s="8" t="str">
        <f>'Данные для ввода на bus.gov.ru'!A38</f>
        <v>Средняя общеобразовательная школа № 9 х. Денисов</v>
      </c>
      <c r="B39" s="17">
        <f>(('Данные для ввода на bus.gov.ru'!AN38/'Данные для ввода на bus.gov.ru'!AO38)*100)*0.4</f>
        <v>37</v>
      </c>
      <c r="C39" s="16">
        <f>(('Данные для ввода на bus.gov.ru'!AQ38/'Данные для ввода на bus.gov.ru'!AR38)*100)*0.4</f>
        <v>39</v>
      </c>
      <c r="D39" s="17">
        <f>(('Данные для ввода на bus.gov.ru'!AT38/'Данные для ввода на bus.gov.ru'!AU38)*100)*0.2</f>
        <v>19.375</v>
      </c>
      <c r="E39" s="17">
        <f t="shared" si="0"/>
        <v>95.375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s="29" customFormat="1" ht="12.75" customHeight="1" x14ac:dyDescent="0.2">
      <c r="A40" s="8" t="str">
        <f>'Данные для ввода на bus.gov.ru'!A39</f>
        <v>Средняя общеобразовательная школа №1 сл. Большая Мартыновка</v>
      </c>
      <c r="B40" s="17">
        <f>(('Данные для ввода на bus.gov.ru'!AN39/'Данные для ввода на bus.gov.ru'!AO39)*100)*0.4</f>
        <v>38.057142857142857</v>
      </c>
      <c r="C40" s="16">
        <f>(('Данные для ввода на bus.gov.ru'!AQ39/'Данные для ввода на bus.gov.ru'!AR39)*100)*0.4</f>
        <v>38.971428571428575</v>
      </c>
      <c r="D40" s="17">
        <f>(('Данные для ввода на bus.gov.ru'!AT39/'Данные для ввода на bus.gov.ru'!AU39)*100)*0.2</f>
        <v>19.835390946502059</v>
      </c>
      <c r="E40" s="17">
        <f t="shared" si="0"/>
        <v>96.863962375073498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s="29" customFormat="1" ht="12.75" customHeight="1" x14ac:dyDescent="0.2">
      <c r="A41" s="8" t="str">
        <f>'Данные для ввода на bus.gov.ru'!A40</f>
        <v>Средняя общеобразовательная школа №2 п. Южный</v>
      </c>
      <c r="B41" s="17">
        <f>(('Данные для ввода на bus.gov.ru'!AN40/'Данные для ввода на bus.gov.ru'!AO40)*100)*0.4</f>
        <v>33.35640138408305</v>
      </c>
      <c r="C41" s="16">
        <f>(('Данные для ввода на bus.gov.ru'!AQ40/'Данные для ввода на bus.gov.ru'!AR40)*100)*0.4</f>
        <v>33.910034602076131</v>
      </c>
      <c r="D41" s="17">
        <f>(('Данные для ввода на bus.gov.ru'!AT40/'Данные для ввода на bus.gov.ru'!AU40)*100)*0.2</f>
        <v>18.810810810810814</v>
      </c>
      <c r="E41" s="17">
        <f t="shared" si="0"/>
        <v>86.077246796970002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s="29" customFormat="1" ht="12.75" customHeight="1" x14ac:dyDescent="0.2">
      <c r="A42" s="8" t="str">
        <f>'Данные для ввода на bus.gov.ru'!A41</f>
        <v>Средняя общеобразовательной школы №4 х. Малоорловский</v>
      </c>
      <c r="B42" s="17">
        <f>(('Данные для ввода на bus.gov.ru'!AN41/'Данные для ввода на bus.gov.ru'!AO41)*100)*0.4</f>
        <v>38.192090395480228</v>
      </c>
      <c r="C42" s="16">
        <f>(('Данные для ввода на bus.gov.ru'!AQ41/'Данные для ввода на bus.gov.ru'!AR41)*100)*0.4</f>
        <v>38.870056497175142</v>
      </c>
      <c r="D42" s="17">
        <f>(('Данные для ввода на bus.gov.ru'!AT41/'Данные для ввода на bus.gov.ru'!AU41)*100)*0.2</f>
        <v>19.591836734693878</v>
      </c>
      <c r="E42" s="17">
        <f t="shared" si="0"/>
        <v>96.653983627349248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s="29" customFormat="1" ht="12.75" customHeight="1" x14ac:dyDescent="0.2">
      <c r="A43" s="8" t="str">
        <f>'Данные для ввода на bus.gov.ru'!A42</f>
        <v>Центр дополнительного образования детей</v>
      </c>
      <c r="B43" s="17">
        <f>(('Данные для ввода на bus.gov.ru'!AN42/'Данные для ввода на bus.gov.ru'!AO42)*100)*0.4</f>
        <v>38.655462184873954</v>
      </c>
      <c r="C43" s="16">
        <f>(('Данные для ввода на bus.gov.ru'!AQ42/'Данные для ввода на bus.gov.ru'!AR42)*100)*0.4</f>
        <v>39.327731092436977</v>
      </c>
      <c r="D43" s="17">
        <f>(('Данные для ввода на bus.gov.ru'!AT42/'Данные для ввода на bus.gov.ru'!AU42)*100)*0.2</f>
        <v>20</v>
      </c>
      <c r="E43" s="17">
        <f t="shared" si="0"/>
        <v>97.983193277310932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2.7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56"/>
  <sheetViews>
    <sheetView topLeftCell="A23" workbookViewId="0">
      <selection activeCell="D52" sqref="D52"/>
    </sheetView>
  </sheetViews>
  <sheetFormatPr defaultColWidth="14.42578125" defaultRowHeight="15" customHeight="1" x14ac:dyDescent="0.2"/>
  <cols>
    <col min="1" max="1" width="78.7109375" style="29" customWidth="1"/>
    <col min="2" max="16384" width="14.42578125" style="4"/>
  </cols>
  <sheetData>
    <row r="1" spans="1:26" ht="113.25" customHeight="1" x14ac:dyDescent="0.2">
      <c r="A1" s="11" t="s">
        <v>20</v>
      </c>
      <c r="B1" s="19" t="s">
        <v>19</v>
      </c>
      <c r="C1" s="19" t="s">
        <v>36</v>
      </c>
      <c r="D1" s="19" t="s">
        <v>37</v>
      </c>
      <c r="E1" s="19" t="s">
        <v>27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">
      <c r="A2" s="30" t="s">
        <v>28</v>
      </c>
      <c r="B2" s="25">
        <v>30</v>
      </c>
      <c r="C2" s="25">
        <v>20</v>
      </c>
      <c r="D2" s="25">
        <v>50</v>
      </c>
      <c r="E2" s="25">
        <v>100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">
      <c r="A3" s="8" t="str">
        <f>'Данные для ввода на bus.gov.ru'!A2</f>
        <v>Детский сад "Аленушка" сл. Б. Мартыновка</v>
      </c>
      <c r="B3" s="17">
        <f>(('Данные для ввода на bus.gov.ru'!AW2/'Данные для ввода на bus.gov.ru'!AX2)*100)*0.3</f>
        <v>30</v>
      </c>
      <c r="C3" s="17">
        <f>(('Данные для ввода на bus.gov.ru'!AZ2/'Данные для ввода на bus.gov.ru'!BA2)*100)*0.2</f>
        <v>19.130434782608699</v>
      </c>
      <c r="D3" s="17">
        <f>(('Данные для ввода на bus.gov.ru'!BC2/'Данные для ввода на bus.gov.ru'!BD2)*100)*0.5</f>
        <v>48.550724637681157</v>
      </c>
      <c r="E3" s="17">
        <f t="shared" ref="E3:E43" si="0">B3+C3+D3</f>
        <v>97.681159420289859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">
      <c r="A4" s="8" t="str">
        <f>'Данные для ввода на bus.gov.ru'!A3</f>
        <v>Детский сад "Аленький цветочек" х. Новосадковский</v>
      </c>
      <c r="B4" s="17">
        <f>(('Данные для ввода на bus.gov.ru'!AW3/'Данные для ввода на bus.gov.ru'!AX3)*100)*0.3</f>
        <v>29.4</v>
      </c>
      <c r="C4" s="17">
        <f>(('Данные для ввода на bus.gov.ru'!AZ3/'Данные для ввода на bus.gov.ru'!BA3)*100)*0.2</f>
        <v>19.600000000000001</v>
      </c>
      <c r="D4" s="17">
        <f>(('Данные для ввода на bus.gov.ru'!BC3/'Данные для ввода на bus.gov.ru'!BD3)*100)*0.5</f>
        <v>50</v>
      </c>
      <c r="E4" s="17">
        <f t="shared" si="0"/>
        <v>99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">
      <c r="A5" s="8" t="str">
        <f>'Данные для ввода на bus.gov.ru'!A4</f>
        <v>Детский сад "Дружба" п. Южный</v>
      </c>
      <c r="B5" s="17">
        <f>(('Данные для ввода на bus.gov.ru'!AW4/'Данные для ввода на bus.gov.ru'!AX4)*100)*0.3</f>
        <v>27.69230769230769</v>
      </c>
      <c r="C5" s="17">
        <f>(('Данные для ввода на bus.gov.ru'!AZ4/'Данные для ввода на bus.gov.ru'!BA4)*100)*0.2</f>
        <v>18.153846153846157</v>
      </c>
      <c r="D5" s="17">
        <f>(('Данные для ввода на bus.gov.ru'!BC4/'Данные для ввода на bus.gov.ru'!BD4)*100)*0.5</f>
        <v>46.153846153846153</v>
      </c>
      <c r="E5" s="17">
        <f t="shared" si="0"/>
        <v>92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">
      <c r="A6" s="8" t="str">
        <f>'Данные для ввода на bus.gov.ru'!A5</f>
        <v>Детский сад "Золотой ключик" сл. Б. Мартыновка</v>
      </c>
      <c r="B6" s="17">
        <f>(('Данные для ввода на bus.gov.ru'!AW5/'Данные для ввода на bus.gov.ru'!AX5)*100)*0.3</f>
        <v>29.166666666666664</v>
      </c>
      <c r="C6" s="17">
        <f>(('Данные для ввода на bus.gov.ru'!AZ5/'Данные для ввода на bus.gov.ru'!BA5)*100)*0.2</f>
        <v>19.444444444444443</v>
      </c>
      <c r="D6" s="17">
        <f>(('Данные для ввода на bus.gov.ru'!BC5/'Данные для ввода на bus.gov.ru'!BD5)*100)*0.5</f>
        <v>48.611111111111107</v>
      </c>
      <c r="E6" s="17">
        <f t="shared" si="0"/>
        <v>97.222222222222214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2">
      <c r="A7" s="8" t="str">
        <f>'Данные для ввода на bus.gov.ru'!A6</f>
        <v>Детский сад "Зорька" п. Абрикосовый</v>
      </c>
      <c r="B7" s="17">
        <f>(('Данные для ввода на bus.gov.ru'!AW6/'Данные для ввода на bus.gov.ru'!AX6)*100)*0.3</f>
        <v>30</v>
      </c>
      <c r="C7" s="17">
        <f>(('Данные для ввода на bus.gov.ru'!AZ6/'Данные для ввода на bus.gov.ru'!BA6)*100)*0.2</f>
        <v>20</v>
      </c>
      <c r="D7" s="17">
        <f>(('Данные для ввода на bus.gov.ru'!BC6/'Данные для ввода на bus.gov.ru'!BD6)*100)*0.5</f>
        <v>50</v>
      </c>
      <c r="E7" s="17">
        <f t="shared" si="0"/>
        <v>100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2">
      <c r="A8" s="8" t="str">
        <f>'Данные для ввода на bus.gov.ru'!A7</f>
        <v>Детский сад "Колобок" х. Денисов</v>
      </c>
      <c r="B8" s="17">
        <f>(('Данные для ввода на bus.gov.ru'!AW7/'Данные для ввода на bus.gov.ru'!AX7)*100)*0.3</f>
        <v>28.125</v>
      </c>
      <c r="C8" s="17">
        <f>(('Данные для ввода на bus.gov.ru'!AZ7/'Данные для ввода на bus.gov.ru'!BA7)*100)*0.2</f>
        <v>20</v>
      </c>
      <c r="D8" s="17">
        <f>(('Данные для ввода на bus.gov.ru'!BC7/'Данные для ввода на bus.gov.ru'!BD7)*100)*0.5</f>
        <v>50</v>
      </c>
      <c r="E8" s="17">
        <f t="shared" si="0"/>
        <v>98.125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">
      <c r="A9" s="8" t="str">
        <f>'Данные для ввода на bus.gov.ru'!A8</f>
        <v>Детский сад "Колокольчик" п. Поречье</v>
      </c>
      <c r="B9" s="17">
        <f>(('Данные для ввода на bus.gov.ru'!AW8/'Данные для ввода на bus.gov.ru'!AX8)*100)*0.3</f>
        <v>25.000000000000004</v>
      </c>
      <c r="C9" s="17">
        <f>(('Данные для ввода на bus.gov.ru'!AZ8/'Данные для ввода на bus.gov.ru'!BA8)*100)*0.2</f>
        <v>20</v>
      </c>
      <c r="D9" s="17">
        <f>(('Данные для ввода на bus.gov.ru'!BC8/'Данные для ввода на bus.gov.ru'!BD8)*100)*0.5</f>
        <v>50</v>
      </c>
      <c r="E9" s="17">
        <f t="shared" si="0"/>
        <v>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">
      <c r="A10" s="8" t="str">
        <f>'Данные для ввода на bus.gov.ru'!A9</f>
        <v>Детский сад "Колокольчик" сл. Б. Мартыновка</v>
      </c>
      <c r="B10" s="17">
        <f>(('Данные для ввода на bus.gov.ru'!AW9/'Данные для ввода на bus.gov.ru'!AX9)*100)*0.3</f>
        <v>28.536585365853657</v>
      </c>
      <c r="C10" s="17">
        <f>(('Данные для ввода на bus.gov.ru'!AZ9/'Данные для ввода на bus.gov.ru'!BA9)*100)*0.2</f>
        <v>19.024390243902442</v>
      </c>
      <c r="D10" s="17">
        <f>(('Данные для ввода на bus.gov.ru'!BC9/'Данные для ввода на bus.gov.ru'!BD9)*100)*0.5</f>
        <v>45.121951219512198</v>
      </c>
      <c r="E10" s="17">
        <f t="shared" si="0"/>
        <v>92.682926829268297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">
      <c r="A11" s="8" t="str">
        <f>'Данные для ввода на bus.gov.ru'!A10</f>
        <v>Детский сад "Колокольчик" х. Комаров</v>
      </c>
      <c r="B11" s="17">
        <f>(('Данные для ввода на bus.gov.ru'!AW10/'Данные для ввода на bus.gov.ru'!AX10)*100)*0.3</f>
        <v>30</v>
      </c>
      <c r="C11" s="17">
        <f>(('Данные для ввода на bus.gov.ru'!AZ10/'Данные для ввода на bus.gov.ru'!BA10)*100)*0.2</f>
        <v>20</v>
      </c>
      <c r="D11" s="17">
        <f>(('Данные для ввода на bus.gov.ru'!BC10/'Данные для ввода на bus.gov.ru'!BD10)*100)*0.5</f>
        <v>50</v>
      </c>
      <c r="E11" s="17">
        <f t="shared" si="0"/>
        <v>100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">
      <c r="A12" s="8" t="str">
        <f>'Данные для ввода на bus.gov.ru'!A11</f>
        <v>Детский сад "Ромашка" х. Малоорловский</v>
      </c>
      <c r="B12" s="17">
        <f>(('Данные для ввода на bus.gov.ru'!AW11/'Данные для ввода на bus.gov.ru'!AX11)*100)*0.3</f>
        <v>30</v>
      </c>
      <c r="C12" s="17">
        <f>(('Данные для ввода на bus.gov.ru'!AZ11/'Данные для ввода на bus.gov.ru'!BA11)*100)*0.2</f>
        <v>18.857142857142858</v>
      </c>
      <c r="D12" s="17">
        <f>(('Данные для ввода на bus.gov.ru'!BC11/'Данные для ввода на bus.gov.ru'!BD11)*100)*0.5</f>
        <v>50</v>
      </c>
      <c r="E12" s="17">
        <f t="shared" si="0"/>
        <v>98.857142857142861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">
      <c r="A13" s="8" t="str">
        <f>'Данные для ввода на bus.gov.ru'!A12</f>
        <v>Детский сад "Росинка" х. Новоселовка</v>
      </c>
      <c r="B13" s="17">
        <f>(('Данные для ввода на bus.gov.ru'!AW12/'Данные для ввода на bus.gov.ru'!AX12)*100)*0.3</f>
        <v>28.799999999999997</v>
      </c>
      <c r="C13" s="17">
        <f>(('Данные для ввода на bus.gov.ru'!AZ12/'Данные для ввода на bus.gov.ru'!BA12)*100)*0.2</f>
        <v>19.200000000000003</v>
      </c>
      <c r="D13" s="17">
        <f>(('Данные для ввода на bus.gov.ru'!BC12/'Данные для ввода на bus.gov.ru'!BD12)*100)*0.5</f>
        <v>46</v>
      </c>
      <c r="E13" s="17">
        <f t="shared" si="0"/>
        <v>94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">
      <c r="A14" s="8" t="str">
        <f>'Данные для ввода на bus.gov.ru'!A13</f>
        <v>Детский сад "Ручеек" п. Крутобережный</v>
      </c>
      <c r="B14" s="17">
        <f>(('Данные для ввода на bus.gov.ru'!AW13/'Данные для ввода на bus.gov.ru'!AX13)*100)*0.3</f>
        <v>30</v>
      </c>
      <c r="C14" s="17">
        <f>(('Данные для ввода на bus.gov.ru'!AZ13/'Данные для ввода на bus.gov.ru'!BA13)*100)*0.2</f>
        <v>18.888888888888889</v>
      </c>
      <c r="D14" s="17">
        <f>(('Данные для ввода на bus.gov.ru'!BC13/'Данные для ввода на bus.gov.ru'!BD13)*100)*0.5</f>
        <v>50</v>
      </c>
      <c r="E14" s="17">
        <f t="shared" si="0"/>
        <v>98.888888888888886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">
      <c r="A15" s="8" t="str">
        <f>'Данные для ввода на bus.gov.ru'!A14</f>
        <v>Детский сад "Ручеек" п. Новоберезовка</v>
      </c>
      <c r="B15" s="17">
        <f>(('Данные для ввода на bus.gov.ru'!AW14/'Данные для ввода на bus.gov.ru'!AX14)*100)*0.3</f>
        <v>30</v>
      </c>
      <c r="C15" s="17">
        <f>(('Данные для ввода на bus.gov.ru'!AZ14/'Данные для ввода на bus.gov.ru'!BA14)*100)*0.2</f>
        <v>18.823529411764707</v>
      </c>
      <c r="D15" s="17">
        <f>(('Данные для ввода на bus.gov.ru'!BC14/'Данные для ввода на bus.gov.ru'!BD14)*100)*0.5</f>
        <v>50</v>
      </c>
      <c r="E15" s="17">
        <f t="shared" si="0"/>
        <v>98.82352941176471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">
      <c r="A16" s="8" t="str">
        <f>'Данные для ввода на bus.gov.ru'!A15</f>
        <v>Детский сад "Синеглазка" х. Сальский Кагальник</v>
      </c>
      <c r="B16" s="17">
        <f>(('Данные для ввода на bus.gov.ru'!AW15/'Данные для ввода на bus.gov.ru'!AX15)*100)*0.3</f>
        <v>30</v>
      </c>
      <c r="C16" s="17">
        <f>(('Данные для ввода на bus.gov.ru'!AZ15/'Данные для ввода на bus.gov.ru'!BA15)*100)*0.2</f>
        <v>20</v>
      </c>
      <c r="D16" s="17">
        <f>(('Данные для ввода на bus.gov.ru'!BC15/'Данные для ввода на bus.gov.ru'!BD15)*100)*0.5</f>
        <v>50</v>
      </c>
      <c r="E16" s="17">
        <f t="shared" si="0"/>
        <v>100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">
      <c r="A17" s="8" t="str">
        <f>'Данные для ввода на bus.gov.ru'!A16</f>
        <v>Детский сад "Сказка" сл. Б. Орловка</v>
      </c>
      <c r="B17" s="17">
        <f>(('Данные для ввода на bus.gov.ru'!AW16/'Данные для ввода на bus.gov.ru'!AX16)*100)*0.3</f>
        <v>28.30188679245283</v>
      </c>
      <c r="C17" s="17">
        <f>(('Данные для ввода на bus.gov.ru'!AZ16/'Данные для ввода на bus.gov.ru'!BA16)*100)*0.2</f>
        <v>18.679245283018869</v>
      </c>
      <c r="D17" s="17">
        <f>(('Данные для ввода на bus.gov.ru'!BC16/'Данные для ввода на bus.gov.ru'!BD16)*100)*0.5</f>
        <v>47.641509433962263</v>
      </c>
      <c r="E17" s="17">
        <f t="shared" si="0"/>
        <v>94.622641509433961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">
      <c r="A18" s="8" t="str">
        <f>'Данные для ввода на bus.gov.ru'!A17</f>
        <v>Детский сад "Сказка" х. Кривой Лиман</v>
      </c>
      <c r="B18" s="17">
        <f>(('Данные для ввода на bus.gov.ru'!AW17/'Данные для ввода на bus.gov.ru'!AX17)*100)*0.3</f>
        <v>21.999999999999996</v>
      </c>
      <c r="C18" s="17">
        <f>(('Данные для ввода на bus.gov.ru'!AZ17/'Данные для ввода на bus.gov.ru'!BA17)*100)*0.2</f>
        <v>17.333333333333336</v>
      </c>
      <c r="D18" s="17">
        <f>(('Данные для ввода на bus.gov.ru'!BC17/'Данные для ввода на bus.gov.ru'!BD17)*100)*0.5</f>
        <v>43.333333333333336</v>
      </c>
      <c r="E18" s="17">
        <f t="shared" si="0"/>
        <v>82.666666666666657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">
      <c r="A19" s="8" t="str">
        <f>'Данные для ввода на bus.gov.ru'!A18</f>
        <v>Детский сад "Теремок" п. Зеленолугский</v>
      </c>
      <c r="B19" s="17">
        <f>(('Данные для ввода на bus.gov.ru'!AW18/'Данные для ввода на bus.gov.ru'!AX18)*100)*0.3</f>
        <v>30</v>
      </c>
      <c r="C19" s="17">
        <f>(('Данные для ввода на bus.gov.ru'!AZ18/'Данные для ввода на bus.gov.ru'!BA18)*100)*0.2</f>
        <v>20</v>
      </c>
      <c r="D19" s="17">
        <f>(('Данные для ввода на bus.gov.ru'!BC18/'Данные для ввода на bus.gov.ru'!BD18)*100)*0.5</f>
        <v>50</v>
      </c>
      <c r="E19" s="17">
        <f t="shared" si="0"/>
        <v>100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">
      <c r="A20" s="8" t="str">
        <f>'Данные для ввода на bus.gov.ru'!A19</f>
        <v>Детский сад "Теремок" х. Арбузов</v>
      </c>
      <c r="B20" s="17">
        <f>(('Данные для ввода на bus.gov.ru'!AW19/'Данные для ввода на bus.gov.ru'!AX19)*100)*0.3</f>
        <v>30</v>
      </c>
      <c r="C20" s="17">
        <f>(('Данные для ввода на bus.gov.ru'!AZ19/'Данные для ввода на bus.gov.ru'!BA19)*100)*0.2</f>
        <v>20</v>
      </c>
      <c r="D20" s="17">
        <f>(('Данные для ввода на bus.gov.ru'!BC19/'Данные для ввода на bus.gov.ru'!BD19)*100)*0.5</f>
        <v>50</v>
      </c>
      <c r="E20" s="17">
        <f t="shared" si="0"/>
        <v>100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">
      <c r="A21" s="8" t="str">
        <f>'Данные для ввода на bus.gov.ru'!A20</f>
        <v>Детский сад "Улыбка" х. Долгий</v>
      </c>
      <c r="B21" s="17">
        <f>(('Данные для ввода на bus.gov.ru'!AW20/'Данные для ввода на bus.gov.ru'!AX20)*100)*0.3</f>
        <v>25.384615384615383</v>
      </c>
      <c r="C21" s="17">
        <f>(('Данные для ввода на bus.gov.ru'!AZ20/'Данные для ввода на bus.gov.ru'!BA20)*100)*0.2</f>
        <v>20</v>
      </c>
      <c r="D21" s="17">
        <f>(('Данные для ввода на bus.gov.ru'!BC20/'Данные для ввода на bus.gov.ru'!BD20)*100)*0.5</f>
        <v>50</v>
      </c>
      <c r="E21" s="17">
        <f t="shared" si="0"/>
        <v>95.384615384615387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">
      <c r="A22" s="8" t="str">
        <f>'Данные для ввода на bus.gov.ru'!A21</f>
        <v>Детский сад "Чебурашка" х. Лесной</v>
      </c>
      <c r="B22" s="17">
        <f>(('Данные для ввода на bus.gov.ru'!AW21/'Данные для ввода на bus.gov.ru'!AX21)*100)*0.3</f>
        <v>29.210526315789473</v>
      </c>
      <c r="C22" s="17">
        <f>(('Данные для ввода на bus.gov.ru'!AZ21/'Данные для ввода на bus.gov.ru'!BA21)*100)*0.2</f>
        <v>18.421052631578949</v>
      </c>
      <c r="D22" s="17">
        <f>(('Данные для ввода на bus.gov.ru'!BC21/'Данные для ввода на bus.gov.ru'!BD21)*100)*0.5</f>
        <v>44.736842105263158</v>
      </c>
      <c r="E22" s="17">
        <f t="shared" si="0"/>
        <v>92.368421052631589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">
      <c r="A23" s="8" t="str">
        <f>'Данные для ввода на bus.gov.ru'!A22</f>
        <v>Детского-юношеская спортивная школа</v>
      </c>
      <c r="B23" s="17">
        <f>(('Данные для ввода на bus.gov.ru'!AW22/'Данные для ввода на bus.gov.ru'!AX22)*100)*0.3</f>
        <v>29.89399293286219</v>
      </c>
      <c r="C23" s="17">
        <f>(('Данные для ввода на bus.gov.ru'!AZ22/'Данные для ввода на bus.gov.ru'!BA22)*100)*0.2</f>
        <v>19.858657243816253</v>
      </c>
      <c r="D23" s="17">
        <f>(('Данные для ввода на bus.gov.ru'!BC22/'Данные для ввода на bus.gov.ru'!BD22)*100)*0.5</f>
        <v>48.763250883392232</v>
      </c>
      <c r="E23" s="17">
        <f t="shared" si="0"/>
        <v>98.515901060070675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">
      <c r="A24" s="8" t="str">
        <f>'Данные для ввода на bus.gov.ru'!A23</f>
        <v>Основная общеобразовательная школа № 11 п. Новоберезовка</v>
      </c>
      <c r="B24" s="17">
        <f>(('Данные для ввода на bus.gov.ru'!AW23/'Данные для ввода на bus.gov.ru'!AX23)*100)*0.3</f>
        <v>27.619047619047617</v>
      </c>
      <c r="C24" s="17">
        <f>(('Данные для ввода на bus.gov.ru'!AZ23/'Данные для ввода на bus.gov.ru'!BA23)*100)*0.2</f>
        <v>17.777777777777779</v>
      </c>
      <c r="D24" s="17">
        <f>(('Данные для ввода на bus.gov.ru'!BC23/'Данные для ввода на bus.gov.ru'!BD23)*100)*0.5</f>
        <v>46.031746031746032</v>
      </c>
      <c r="E24" s="17">
        <f t="shared" si="0"/>
        <v>91.428571428571416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">
      <c r="A25" s="8" t="str">
        <f>'Данные для ввода на bus.gov.ru'!A24</f>
        <v>Основная общеобразовательная школа № 12 п. Малая Горка</v>
      </c>
      <c r="B25" s="17">
        <f>(('Данные для ввода на bus.gov.ru'!AW24/'Данные для ввода на bus.gov.ru'!AX24)*100)*0.3</f>
        <v>28.148148148148145</v>
      </c>
      <c r="C25" s="17">
        <f>(('Данные для ввода на bus.gov.ru'!AZ24/'Данные для ввода на bus.gov.ru'!BA24)*100)*0.2</f>
        <v>18.024691358024693</v>
      </c>
      <c r="D25" s="17">
        <f>(('Данные для ввода на bus.gov.ru'!BC24/'Данные для ввода на bus.gov.ru'!BD24)*100)*0.5</f>
        <v>46.296296296296298</v>
      </c>
      <c r="E25" s="17">
        <f t="shared" si="0"/>
        <v>92.46913580246914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">
      <c r="A26" s="8" t="str">
        <f>'Данные для ввода на bus.gov.ru'!A25</f>
        <v>Основная общеобразовательная школа № 13 п. Черемухи</v>
      </c>
      <c r="B26" s="17">
        <f>(('Данные для ввода на bus.gov.ru'!AW25/'Данные для ввода на bus.gov.ru'!AX25)*100)*0.3</f>
        <v>29.31818181818182</v>
      </c>
      <c r="C26" s="17">
        <f>(('Данные для ввода на bus.gov.ru'!AZ25/'Данные для ввода на bus.gov.ru'!BA25)*100)*0.2</f>
        <v>19.545454545454547</v>
      </c>
      <c r="D26" s="17">
        <f>(('Данные для ввода на bus.gov.ru'!BC25/'Данные для ввода на bus.gov.ru'!BD25)*100)*0.5</f>
        <v>48.863636363636367</v>
      </c>
      <c r="E26" s="17">
        <f t="shared" si="0"/>
        <v>97.727272727272734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">
      <c r="A27" s="8" t="str">
        <f>'Данные для ввода на bus.gov.ru'!A26</f>
        <v>Основная общеобразовательная школа № 14 х. Ильинов</v>
      </c>
      <c r="B27" s="17">
        <f>(('Данные для ввода на bus.gov.ru'!AW26/'Данные для ввода на bus.gov.ru'!AX26)*100)*0.3</f>
        <v>30</v>
      </c>
      <c r="C27" s="17">
        <f>(('Данные для ввода на bus.gov.ru'!AZ26/'Данные для ввода на bus.gov.ru'!BA26)*100)*0.2</f>
        <v>17.142857142857142</v>
      </c>
      <c r="D27" s="17">
        <f>(('Данные для ввода на bus.gov.ru'!BC26/'Данные для ввода на bus.gov.ru'!BD26)*100)*0.5</f>
        <v>50</v>
      </c>
      <c r="E27" s="17">
        <f t="shared" si="0"/>
        <v>97.142857142857139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">
      <c r="A28" s="8" t="str">
        <f>'Данные для ввода на bus.gov.ru'!A27</f>
        <v>Основная общеобразовательная школа № 15 п. Восход</v>
      </c>
      <c r="B28" s="17">
        <f>(('Данные для ввода на bus.gov.ru'!AW27/'Данные для ввода на bus.gov.ru'!AX27)*100)*0.3</f>
        <v>27.777777777777779</v>
      </c>
      <c r="C28" s="17">
        <f>(('Данные для ввода на bus.gov.ru'!AZ27/'Данные для ввода на bus.gov.ru'!BA27)*100)*0.2</f>
        <v>17.777777777777779</v>
      </c>
      <c r="D28" s="17">
        <f>(('Данные для ввода на bus.gov.ru'!BC27/'Данные для ввода на bus.gov.ru'!BD27)*100)*0.5</f>
        <v>48.148148148148145</v>
      </c>
      <c r="E28" s="17">
        <f t="shared" si="0"/>
        <v>93.703703703703695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">
      <c r="A29" s="8" t="str">
        <f>'Данные для ввода на bus.gov.ru'!A28</f>
        <v>Основная общеобразовательная школа № 16 х. Арбузов</v>
      </c>
      <c r="B29" s="17">
        <f>(('Данные для ввода на bus.gov.ru'!AW28/'Данные для ввода на bus.gov.ru'!AX28)*100)*0.3</f>
        <v>29.31818181818182</v>
      </c>
      <c r="C29" s="17">
        <f>(('Данные для ввода на bus.gov.ru'!AZ28/'Данные для ввода на bus.gov.ru'!BA28)*100)*0.2</f>
        <v>19.545454545454547</v>
      </c>
      <c r="D29" s="17">
        <f>(('Данные для ввода на bus.gov.ru'!BC28/'Данные для ввода на bus.gov.ru'!BD28)*100)*0.5</f>
        <v>50</v>
      </c>
      <c r="E29" s="17">
        <f t="shared" si="0"/>
        <v>98.863636363636374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">
      <c r="A30" s="8" t="str">
        <f>'Данные для ввода на bus.gov.ru'!A29</f>
        <v>Основная общеобразовательная школа № 20 х. Сальский Кагальник</v>
      </c>
      <c r="B30" s="17">
        <f>(('Данные для ввода на bus.gov.ru'!AW29/'Данные для ввода на bus.gov.ru'!AX29)*100)*0.3</f>
        <v>25.000000000000004</v>
      </c>
      <c r="C30" s="17">
        <f>(('Данные для ввода на bus.gov.ru'!AZ29/'Данные для ввода на bus.gov.ru'!BA29)*100)*0.2</f>
        <v>17.111111111111111</v>
      </c>
      <c r="D30" s="17">
        <f>(('Данные для ввода на bus.gov.ru'!BC29/'Данные для ввода на bus.gov.ru'!BD29)*100)*0.5</f>
        <v>42.222222222222221</v>
      </c>
      <c r="E30" s="17">
        <f t="shared" si="0"/>
        <v>84.333333333333343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">
      <c r="A31" s="8" t="str">
        <f>'Данные для ввода на bus.gov.ru'!A30</f>
        <v>Средняя общеобразовательная школа № 10 х. Новосадковский</v>
      </c>
      <c r="B31" s="17">
        <f>(('Данные для ввода на bus.gov.ru'!AW30/'Данные для ввода на bus.gov.ru'!AX30)*100)*0.3</f>
        <v>27.27272727272727</v>
      </c>
      <c r="C31" s="17">
        <f>(('Данные для ввода на bus.gov.ru'!AZ30/'Данные для ввода на bus.gov.ru'!BA30)*100)*0.2</f>
        <v>18.636363636363637</v>
      </c>
      <c r="D31" s="17">
        <f>(('Данные для ввода на bus.gov.ru'!BC30/'Данные для ввода на bus.gov.ru'!BD30)*100)*0.5</f>
        <v>44.31818181818182</v>
      </c>
      <c r="E31" s="17">
        <f t="shared" si="0"/>
        <v>90.22727272727272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">
      <c r="A32" s="8" t="str">
        <f>'Данные для ввода на bus.gov.ru'!A31</f>
        <v>Средняя общеобразовательная школа № 19 х. Лесной</v>
      </c>
      <c r="B32" s="17">
        <f>(('Данные для ввода на bus.gov.ru'!AW31/'Данные для ввода на bus.gov.ru'!AX31)*100)*0.3</f>
        <v>29.032258064516128</v>
      </c>
      <c r="C32" s="17">
        <f>(('Данные для ввода на bus.gov.ru'!AZ31/'Данные для ввода на bus.gov.ru'!BA31)*100)*0.2</f>
        <v>19.13978494623656</v>
      </c>
      <c r="D32" s="17">
        <f>(('Данные для ввода на bus.gov.ru'!BC31/'Данные для ввода на bus.gov.ru'!BD31)*100)*0.5</f>
        <v>48.924731182795696</v>
      </c>
      <c r="E32" s="17">
        <f t="shared" si="0"/>
        <v>97.096774193548384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">
      <c r="A33" s="8" t="str">
        <f>'Данные для ввода на bus.gov.ru'!A32</f>
        <v>Средняя общеобразовательная школа № 22 х. Кривой Лиман</v>
      </c>
      <c r="B33" s="17">
        <f>(('Данные для ввода на bus.gov.ru'!AW32/'Данные для ввода на bus.gov.ru'!AX32)*100)*0.3</f>
        <v>28.421052631578945</v>
      </c>
      <c r="C33" s="17">
        <f>(('Данные для ввода на bus.gov.ru'!AZ32/'Данные для ввода на bus.gov.ru'!BA32)*100)*0.2</f>
        <v>19.298245614035089</v>
      </c>
      <c r="D33" s="17">
        <f>(('Данные для ввода на bus.gov.ru'!BC32/'Данные для ввода на bus.gov.ru'!BD32)*100)*0.5</f>
        <v>49.122807017543856</v>
      </c>
      <c r="E33" s="17">
        <f t="shared" si="0"/>
        <v>96.84210526315789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">
      <c r="A34" s="8" t="str">
        <f>'Данные для ввода на bus.gov.ru'!A33</f>
        <v>Средняя общеобразовательная школа № 3 сл. Б. Орловка</v>
      </c>
      <c r="B34" s="17">
        <f>(('Данные для ввода на bus.gov.ru'!AW33/'Данные для ввода на bus.gov.ru'!AX33)*100)*0.3</f>
        <v>25.121107266435985</v>
      </c>
      <c r="C34" s="17">
        <f>(('Данные для ввода на bus.gov.ru'!AZ33/'Данные для ввода на bus.gov.ru'!BA33)*100)*0.2</f>
        <v>17.577854671280278</v>
      </c>
      <c r="D34" s="17">
        <f>(('Данные для ввода на bus.gov.ru'!BC33/'Данные для ввода на bus.gov.ru'!BD33)*100)*0.5</f>
        <v>43.771626297577853</v>
      </c>
      <c r="E34" s="17">
        <f t="shared" si="0"/>
        <v>86.470588235294116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">
      <c r="A35" s="8" t="str">
        <f>'Данные для ввода на bus.gov.ru'!A34</f>
        <v>Средняя общеобразовательная школа № 5 п. Зеленолугский</v>
      </c>
      <c r="B35" s="17">
        <f>(('Данные для ввода на bus.gov.ru'!AW34/'Данные для ввода на bus.gov.ru'!AX34)*100)*0.3</f>
        <v>24.418604651162788</v>
      </c>
      <c r="C35" s="17">
        <f>(('Данные для ввода на bus.gov.ru'!AZ34/'Данные для ввода на bus.gov.ru'!BA34)*100)*0.2</f>
        <v>19.534883720930232</v>
      </c>
      <c r="D35" s="17">
        <f>(('Данные для ввода на bus.gov.ru'!BC34/'Данные для ввода на bus.gov.ru'!BD34)*100)*0.5</f>
        <v>50</v>
      </c>
      <c r="E35" s="17">
        <f t="shared" si="0"/>
        <v>93.95348837209302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">
      <c r="A36" s="8" t="str">
        <f>'Данные для ввода на bus.gov.ru'!A35</f>
        <v>Средняя общеобразовательная школа № 6 х. Комаров</v>
      </c>
      <c r="B36" s="17">
        <f>(('Данные для ввода на bus.gov.ru'!AW35/'Данные для ввода на bus.gov.ru'!AX35)*100)*0.3</f>
        <v>26.666666666666664</v>
      </c>
      <c r="C36" s="17">
        <f>(('Данные для ввода на bus.gov.ru'!AZ35/'Данные для ввода на bus.gov.ru'!BA35)*100)*0.2</f>
        <v>18.518518518518519</v>
      </c>
      <c r="D36" s="17">
        <f>(('Данные для ввода на bus.gov.ru'!BC35/'Данные для ввода на bus.gov.ru'!BD35)*100)*0.5</f>
        <v>46.296296296296298</v>
      </c>
      <c r="E36" s="17">
        <f t="shared" si="0"/>
        <v>91.481481481481481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">
      <c r="A37" s="8" t="str">
        <f>'Данные для ввода на bus.gov.ru'!A36</f>
        <v>Средняя общеобразовательная школа № 7 х. Новоселовка</v>
      </c>
      <c r="B37" s="17">
        <f>(('Данные для ввода на bus.gov.ru'!AW36/'Данные для ввода на bus.gov.ru'!AX36)*100)*0.3</f>
        <v>28.656716417910445</v>
      </c>
      <c r="C37" s="17">
        <f>(('Данные для ввода на bus.gov.ru'!AZ36/'Данные для ввода на bus.gov.ru'!BA36)*100)*0.2</f>
        <v>19.104477611940297</v>
      </c>
      <c r="D37" s="17">
        <f>(('Данные для ввода на bus.gov.ru'!BC36/'Данные для ввода на bus.gov.ru'!BD36)*100)*0.5</f>
        <v>47.761194029850742</v>
      </c>
      <c r="E37" s="17">
        <f t="shared" si="0"/>
        <v>95.522388059701484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">
      <c r="A38" s="8" t="str">
        <f>'Данные для ввода на bus.gov.ru'!A37</f>
        <v>Средняя общеобразовательная школа № 8 п. Крутобережный</v>
      </c>
      <c r="B38" s="17">
        <f>(('Данные для ввода на bus.gov.ru'!AW37/'Данные для ввода на bus.gov.ru'!AX37)*100)*0.3</f>
        <v>27.647058823529409</v>
      </c>
      <c r="C38" s="17">
        <f>(('Данные для ввода на bus.gov.ru'!AZ37/'Данные для ввода на bus.gov.ru'!BA37)*100)*0.2</f>
        <v>18.43137254901961</v>
      </c>
      <c r="D38" s="17">
        <f>(('Данные для ввода на bus.gov.ru'!BC37/'Данные для ввода на bus.gov.ru'!BD37)*100)*0.5</f>
        <v>44.117647058823529</v>
      </c>
      <c r="E38" s="17">
        <f t="shared" si="0"/>
        <v>90.196078431372541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">
      <c r="A39" s="8" t="str">
        <f>'Данные для ввода на bus.gov.ru'!A38</f>
        <v>Средняя общеобразовательная школа № 9 х. Денисов</v>
      </c>
      <c r="B39" s="17">
        <f>(('Данные для ввода на bus.gov.ru'!AW38/'Данные для ввода на bus.gov.ru'!AX38)*100)*0.3</f>
        <v>26.625</v>
      </c>
      <c r="C39" s="17">
        <f>(('Данные для ввода на bus.gov.ru'!AZ38/'Данные для ввода на bus.gov.ru'!BA38)*100)*0.2</f>
        <v>18.25</v>
      </c>
      <c r="D39" s="17">
        <f>(('Данные для ввода на bus.gov.ru'!BC38/'Данные для ввода на bus.gov.ru'!BD38)*100)*0.5</f>
        <v>46.875</v>
      </c>
      <c r="E39" s="17">
        <f t="shared" si="0"/>
        <v>91.75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">
      <c r="A40" s="8" t="str">
        <f>'Данные для ввода на bus.gov.ru'!A39</f>
        <v>Средняя общеобразовательная школа №1 сл. Большая Мартыновка</v>
      </c>
      <c r="B40" s="17">
        <f>(('Данные для ввода на bus.gov.ru'!AW39/'Данные для ввода на bus.gov.ru'!AX39)*100)*0.3</f>
        <v>28.028571428571428</v>
      </c>
      <c r="C40" s="17">
        <f>(('Данные для ввода на bus.gov.ru'!AZ39/'Данные для ввода на bus.gov.ru'!BA39)*100)*0.2</f>
        <v>19.028571428571428</v>
      </c>
      <c r="D40" s="17">
        <f>(('Данные для ввода на bus.gov.ru'!BC39/'Данные для ввода на bus.gov.ru'!BD39)*100)*0.5</f>
        <v>48.714285714285715</v>
      </c>
      <c r="E40" s="17">
        <f t="shared" si="0"/>
        <v>95.771428571428572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">
      <c r="A41" s="8" t="str">
        <f>'Данные для ввода на bus.gov.ru'!A40</f>
        <v>Средняя общеобразовательная школа №2 п. Южный</v>
      </c>
      <c r="B41" s="17">
        <f>(('Данные для ввода на bus.gov.ru'!AW40/'Данные для ввода на bus.gov.ru'!AX40)*100)*0.3</f>
        <v>25.32871972318339</v>
      </c>
      <c r="C41" s="17">
        <f>(('Данные для ввода на bus.gov.ru'!AZ40/'Данные для ввода на bus.gov.ru'!BA40)*100)*0.2</f>
        <v>17.162629757785467</v>
      </c>
      <c r="D41" s="17">
        <f>(('Данные для ввода на bus.gov.ru'!BC40/'Данные для ввода на bus.gov.ru'!BD40)*100)*0.5</f>
        <v>41.003460207612456</v>
      </c>
      <c r="E41" s="17">
        <f t="shared" si="0"/>
        <v>83.494809688581313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">
      <c r="A42" s="8" t="str">
        <f>'Данные для ввода на bus.gov.ru'!A41</f>
        <v>Средняя общеобразовательной школы №4 х. Малоорловский</v>
      </c>
      <c r="B42" s="17">
        <f>(('Данные для ввода на bus.gov.ru'!AW41/'Данные для ввода на bus.gov.ru'!AX41)*100)*0.3</f>
        <v>27.457627118644069</v>
      </c>
      <c r="C42" s="17">
        <f>(('Данные для ввода на bus.gov.ru'!AZ41/'Данные для ввода на bus.gov.ru'!BA41)*100)*0.2</f>
        <v>18.531073446327685</v>
      </c>
      <c r="D42" s="17">
        <f>(('Данные для ввода на bus.gov.ru'!BC41/'Данные для ввода на bus.gov.ru'!BD41)*100)*0.5</f>
        <v>47.740112994350284</v>
      </c>
      <c r="E42" s="17">
        <f t="shared" si="0"/>
        <v>93.728813559322035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">
      <c r="A43" s="8" t="str">
        <f>'Данные для ввода на bus.gov.ru'!A42</f>
        <v>Центр дополнительного образования детей</v>
      </c>
      <c r="B43" s="17">
        <f>(('Данные для ввода на bus.gov.ru'!AW42/'Данные для ввода на bus.gov.ru'!AX42)*100)*0.3</f>
        <v>28.739495798319329</v>
      </c>
      <c r="C43" s="17">
        <f>(('Данные для ввода на bus.gov.ru'!AZ42/'Данные для ввода на bus.gov.ru'!BA42)*100)*0.2</f>
        <v>18.823529411764707</v>
      </c>
      <c r="D43" s="17">
        <f>(('Данные для ввода на bus.gov.ru'!BC42/'Данные для ввода на bus.gov.ru'!BD42)*100)*0.5</f>
        <v>47.899159663865547</v>
      </c>
      <c r="E43" s="17">
        <f t="shared" si="0"/>
        <v>95.462184873949582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7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7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7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7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7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7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7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7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7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7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7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7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7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7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7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7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7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7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7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7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7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7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7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7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7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7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7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7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7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7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7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7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7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7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7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7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7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7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7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7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7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7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7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7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7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7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7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7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7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7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7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7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7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7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7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7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7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7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7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7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7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7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7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7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7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7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7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7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7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7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7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7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7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7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7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7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7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7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7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7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7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7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7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7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7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7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7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7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7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7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7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7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7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7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7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7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7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7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7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7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7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7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7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7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7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7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7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7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7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7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7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7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7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7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7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7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7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7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7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7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7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7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7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7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7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7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7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7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7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7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7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7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7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7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7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7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7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7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7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7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7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7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7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7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7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7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7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7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7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7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7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7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7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7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7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7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7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7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7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7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7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7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7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7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7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7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7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7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7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7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7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7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7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7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7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7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7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7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7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7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7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7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7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7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7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7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7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7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7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7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7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7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7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7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7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7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7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7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7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7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7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7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7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7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7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7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7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7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7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7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7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7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7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7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7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7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7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7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7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7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7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7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7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7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7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7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7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7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7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7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7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7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7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7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7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7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7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7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7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7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7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7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7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7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7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7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7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7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7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7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7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7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7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7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7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7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7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7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7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7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7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7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7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7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7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7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7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7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7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7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7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7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7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7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7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7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7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7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7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7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7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7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7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7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7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7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7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7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7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7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7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7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7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7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7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7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7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7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7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7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7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7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7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7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7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7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7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7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7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7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7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7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7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7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7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7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7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7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7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7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7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7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7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7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7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7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7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7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7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7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7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7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7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7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7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7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7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7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7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7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7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7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7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7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7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7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7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7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7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7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7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7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7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7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7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7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7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7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7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7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7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7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7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7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7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7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7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7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7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7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7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7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7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7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7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7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7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7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7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7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7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7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7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7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7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7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7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7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7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7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7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7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7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7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7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7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7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7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7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7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7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7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7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7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7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7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7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7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7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7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7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7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7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7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7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7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7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7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7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7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7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7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7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7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7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7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7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7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7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7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7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7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7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7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7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7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7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7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7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7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7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7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7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7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7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7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7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7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7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7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7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7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7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7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7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7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7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7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7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7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7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7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7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7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7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7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7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7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7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7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7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7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7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7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7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7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7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7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7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7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7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7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7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7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7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7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7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7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7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7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7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7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7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7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7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7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7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7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7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7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7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7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7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7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7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7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7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7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7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7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7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7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7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7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7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7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7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7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7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7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7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7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7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7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7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7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7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7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7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7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7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7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7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7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7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7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7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7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7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7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7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7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7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7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7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7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7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7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7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7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7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7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7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7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7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7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7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7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7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7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7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7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7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7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7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7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7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7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7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7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7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7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7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7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7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7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7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7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7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7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7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7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7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7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7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7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7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7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7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7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7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7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7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7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7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7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7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7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7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7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7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7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7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7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7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7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7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7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7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7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7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7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7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7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7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7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7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7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7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7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7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7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7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7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7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7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7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7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7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7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7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7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7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7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7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7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7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7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7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7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7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7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7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7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7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7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7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7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7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7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7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7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7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7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7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7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7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7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7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7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7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7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7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7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7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7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7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7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7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7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7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7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7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7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7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7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7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7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7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7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7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7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7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7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7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7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7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7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7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7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7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7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7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7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7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7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7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7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7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7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7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7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7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7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7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7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7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7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7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7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7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7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7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7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7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7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7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7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7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7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7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7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7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7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7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7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7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7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7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7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7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7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7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7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7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7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7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7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7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7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7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7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7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7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7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7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7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7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7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7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7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7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7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7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7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7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7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7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7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7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7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7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7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7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7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7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7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7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7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7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7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7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7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7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7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7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7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7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7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7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7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7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7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7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7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7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7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7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7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7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7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7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7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7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7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7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7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7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7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7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7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7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7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7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7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7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7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7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7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7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7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7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7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7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7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7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7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7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7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7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7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7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7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7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7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7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7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7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7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7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7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7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7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7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7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7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7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7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7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7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7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7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7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7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7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7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7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7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7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7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7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7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7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7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7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7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7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7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7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7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7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7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7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7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7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7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7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7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7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7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7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7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7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7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7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7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7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7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7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7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7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7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7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7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7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7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7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7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7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7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7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7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7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7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7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7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7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7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7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7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7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7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7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7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7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7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7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7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7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7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57"/>
  <sheetViews>
    <sheetView workbookViewId="0">
      <selection activeCell="A48" sqref="A48"/>
    </sheetView>
  </sheetViews>
  <sheetFormatPr defaultColWidth="14.42578125" defaultRowHeight="15" customHeight="1" x14ac:dyDescent="0.2"/>
  <cols>
    <col min="1" max="1" width="78.7109375" style="4" customWidth="1"/>
    <col min="2" max="16384" width="14.42578125" style="4"/>
  </cols>
  <sheetData>
    <row r="1" spans="1:26" ht="81" customHeight="1" x14ac:dyDescent="0.2">
      <c r="A1" s="18" t="s">
        <v>38</v>
      </c>
      <c r="B1" s="26" t="s">
        <v>39</v>
      </c>
      <c r="C1" s="27" t="s">
        <v>40</v>
      </c>
      <c r="D1" s="27" t="s">
        <v>41</v>
      </c>
      <c r="E1" s="27" t="s">
        <v>42</v>
      </c>
      <c r="F1" s="27" t="s">
        <v>43</v>
      </c>
      <c r="G1" s="5" t="s">
        <v>44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29" customFormat="1" ht="12.75" customHeight="1" x14ac:dyDescent="0.2">
      <c r="A2" s="24" t="s">
        <v>28</v>
      </c>
      <c r="B2" s="28">
        <f>'Критерий 1'!E2</f>
        <v>100</v>
      </c>
      <c r="C2" s="28">
        <f>'Критерий 2'!D2</f>
        <v>100</v>
      </c>
      <c r="D2" s="28">
        <f>'Критерий 3'!E2</f>
        <v>100</v>
      </c>
      <c r="E2" s="28">
        <f>'Критерий 4'!E2</f>
        <v>100</v>
      </c>
      <c r="F2" s="28">
        <f>'Критерий 5'!E2</f>
        <v>100</v>
      </c>
      <c r="G2" s="28">
        <f>AVERAGE(B2:F2)</f>
        <v>100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s="29" customFormat="1" ht="12.75" customHeight="1" x14ac:dyDescent="0.2">
      <c r="A3" s="8" t="str">
        <f>'Критерий 1'!A3</f>
        <v>Детский сад "Аленушка" сл. Б. Мартыновка</v>
      </c>
      <c r="B3" s="16">
        <f>'Критерий 1'!E3</f>
        <v>92.024691358024697</v>
      </c>
      <c r="C3" s="16">
        <f>'Критерий 2'!D3</f>
        <v>94.20289855072464</v>
      </c>
      <c r="D3" s="16">
        <f>'Критерий 3'!E3</f>
        <v>38</v>
      </c>
      <c r="E3" s="16">
        <f>'Критерий 4'!E3</f>
        <v>98.840579710144937</v>
      </c>
      <c r="F3" s="16">
        <f>'Критерий 5'!E3</f>
        <v>97.681159420289859</v>
      </c>
      <c r="G3" s="16">
        <f t="shared" ref="G3:G43" si="0">AVERAGE(B3:F3)</f>
        <v>84.149865807836832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s="29" customFormat="1" ht="12.75" customHeight="1" x14ac:dyDescent="0.2">
      <c r="A4" s="8" t="str">
        <f>'Критерий 1'!A4</f>
        <v>Детский сад "Аленький цветочек" х. Новосадковский</v>
      </c>
      <c r="B4" s="16">
        <f>'Критерий 1'!E4</f>
        <v>94.25</v>
      </c>
      <c r="C4" s="16">
        <f>'Критерий 2'!D4</f>
        <v>99</v>
      </c>
      <c r="D4" s="16">
        <f>'Критерий 3'!E4</f>
        <v>60</v>
      </c>
      <c r="E4" s="16">
        <f>'Критерий 4'!E4</f>
        <v>100</v>
      </c>
      <c r="F4" s="16">
        <f>'Критерий 5'!E4</f>
        <v>99</v>
      </c>
      <c r="G4" s="16">
        <f t="shared" si="0"/>
        <v>90.45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29" customFormat="1" ht="12.75" customHeight="1" x14ac:dyDescent="0.2">
      <c r="A5" s="8" t="str">
        <f>'Критерий 1'!A5</f>
        <v>Детский сад "Дружба" п. Южный</v>
      </c>
      <c r="B5" s="16">
        <f>'Критерий 1'!E5</f>
        <v>95.191729323308266</v>
      </c>
      <c r="C5" s="16">
        <f>'Критерий 2'!D5</f>
        <v>92.307692307692307</v>
      </c>
      <c r="D5" s="16">
        <f>'Критерий 3'!E5</f>
        <v>32</v>
      </c>
      <c r="E5" s="16">
        <f>'Критерий 4'!E5</f>
        <v>95.172827172827169</v>
      </c>
      <c r="F5" s="16">
        <f>'Критерий 5'!E5</f>
        <v>92</v>
      </c>
      <c r="G5" s="16">
        <f t="shared" si="0"/>
        <v>81.334449760765551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9" customFormat="1" ht="12.75" customHeight="1" x14ac:dyDescent="0.2">
      <c r="A6" s="8" t="str">
        <f>'Критерий 1'!A6</f>
        <v>Детский сад "Золотой ключик" сл. Б. Мартыновка</v>
      </c>
      <c r="B6" s="16">
        <f>'Критерий 1'!E6</f>
        <v>93.532786885245912</v>
      </c>
      <c r="C6" s="16">
        <f>'Критерий 2'!D6</f>
        <v>98.611111111111114</v>
      </c>
      <c r="D6" s="16">
        <f>'Критерий 3'!E6</f>
        <v>52</v>
      </c>
      <c r="E6" s="16">
        <f>'Критерий 4'!E6</f>
        <v>98.888888888888886</v>
      </c>
      <c r="F6" s="16">
        <f>'Критерий 5'!E6</f>
        <v>97.222222222222214</v>
      </c>
      <c r="G6" s="16">
        <f t="shared" si="0"/>
        <v>88.051001821493628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29" customFormat="1" ht="12.75" customHeight="1" x14ac:dyDescent="0.2">
      <c r="A7" s="8" t="str">
        <f>'Критерий 1'!A7</f>
        <v>Детский сад "Зорька" п. Абрикосовый</v>
      </c>
      <c r="B7" s="16">
        <f>'Критерий 1'!E7</f>
        <v>91.077272727272728</v>
      </c>
      <c r="C7" s="16">
        <f>'Критерий 2'!D7</f>
        <v>87.5</v>
      </c>
      <c r="D7" s="16">
        <f>'Критерий 3'!E7</f>
        <v>46</v>
      </c>
      <c r="E7" s="16">
        <f>'Критерий 4'!E7</f>
        <v>100</v>
      </c>
      <c r="F7" s="16">
        <f>'Критерий 5'!E7</f>
        <v>100</v>
      </c>
      <c r="G7" s="16">
        <f t="shared" si="0"/>
        <v>84.915454545454537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29" customFormat="1" ht="12.75" customHeight="1" x14ac:dyDescent="0.2">
      <c r="A8" s="8" t="str">
        <f>'Критерий 1'!A8</f>
        <v>Детский сад "Колобок" х. Денисов</v>
      </c>
      <c r="B8" s="16">
        <f>'Критерий 1'!E8</f>
        <v>98.8</v>
      </c>
      <c r="C8" s="16">
        <f>'Критерий 2'!D8</f>
        <v>100</v>
      </c>
      <c r="D8" s="16">
        <f>'Критерий 3'!E8</f>
        <v>52</v>
      </c>
      <c r="E8" s="16">
        <f>'Критерий 4'!E8</f>
        <v>100</v>
      </c>
      <c r="F8" s="16">
        <f>'Критерий 5'!E8</f>
        <v>98.125</v>
      </c>
      <c r="G8" s="16">
        <f t="shared" si="0"/>
        <v>89.784999999999997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s="29" customFormat="1" ht="12.75" customHeight="1" x14ac:dyDescent="0.2">
      <c r="A9" s="8" t="str">
        <f>'Критерий 1'!A9</f>
        <v>Детский сад "Колокольчик" п. Поречье</v>
      </c>
      <c r="B9" s="16">
        <f>'Критерий 1'!E9</f>
        <v>99.4</v>
      </c>
      <c r="C9" s="16">
        <f>'Критерий 2'!D9</f>
        <v>100</v>
      </c>
      <c r="D9" s="16">
        <f>'Критерий 3'!E9</f>
        <v>36</v>
      </c>
      <c r="E9" s="16">
        <f>'Критерий 4'!E9</f>
        <v>100</v>
      </c>
      <c r="F9" s="16">
        <f>'Критерий 5'!E9</f>
        <v>95</v>
      </c>
      <c r="G9" s="16">
        <f t="shared" si="0"/>
        <v>86.08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29" customFormat="1" ht="12.75" customHeight="1" x14ac:dyDescent="0.2">
      <c r="A10" s="8" t="str">
        <f>'Критерий 1'!A10</f>
        <v>Детский сад "Колокольчик" сл. Б. Мартыновка</v>
      </c>
      <c r="B10" s="16">
        <f>'Критерий 1'!E10</f>
        <v>96.5</v>
      </c>
      <c r="C10" s="16">
        <f>'Критерий 2'!D10</f>
        <v>96.341463414634148</v>
      </c>
      <c r="D10" s="16">
        <f>'Критерий 3'!E10</f>
        <v>46</v>
      </c>
      <c r="E10" s="16">
        <f>'Критерий 4'!E10</f>
        <v>97.073170731707336</v>
      </c>
      <c r="F10" s="16">
        <f>'Критерий 5'!E10</f>
        <v>92.682926829268297</v>
      </c>
      <c r="G10" s="16">
        <f t="shared" si="0"/>
        <v>85.719512195121951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s="29" customFormat="1" ht="12.75" customHeight="1" x14ac:dyDescent="0.2">
      <c r="A11" s="8" t="str">
        <f>'Критерий 1'!A11</f>
        <v>Детский сад "Колокольчик" х. Комаров</v>
      </c>
      <c r="B11" s="16">
        <f>'Критерий 1'!E11</f>
        <v>94.3</v>
      </c>
      <c r="C11" s="16">
        <f>'Критерий 2'!D11</f>
        <v>100</v>
      </c>
      <c r="D11" s="16">
        <f>'Критерий 3'!E11</f>
        <v>56</v>
      </c>
      <c r="E11" s="16">
        <f>'Критерий 4'!E11</f>
        <v>96.666666666666657</v>
      </c>
      <c r="F11" s="16">
        <f>'Критерий 5'!E11</f>
        <v>100</v>
      </c>
      <c r="G11" s="16">
        <f t="shared" si="0"/>
        <v>89.393333333333345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s="29" customFormat="1" ht="12.75" customHeight="1" x14ac:dyDescent="0.2">
      <c r="A12" s="8" t="str">
        <f>'Критерий 1'!A12</f>
        <v>Детский сад "Ромашка" х. Малоорловский</v>
      </c>
      <c r="B12" s="16">
        <f>'Критерий 1'!E12</f>
        <v>95.925757575757572</v>
      </c>
      <c r="C12" s="16">
        <f>'Критерий 2'!D12</f>
        <v>98.571428571428569</v>
      </c>
      <c r="D12" s="16">
        <f>'Критерий 3'!E12</f>
        <v>38</v>
      </c>
      <c r="E12" s="16">
        <f>'Критерий 4'!E12</f>
        <v>100</v>
      </c>
      <c r="F12" s="16">
        <f>'Критерий 5'!E12</f>
        <v>98.857142857142861</v>
      </c>
      <c r="G12" s="16">
        <f t="shared" si="0"/>
        <v>86.270865800865792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s="29" customFormat="1" ht="12.75" customHeight="1" x14ac:dyDescent="0.2">
      <c r="A13" s="8" t="str">
        <f>'Критерий 1'!A13</f>
        <v>Детский сад "Росинка" х. Новоселовка</v>
      </c>
      <c r="B13" s="16">
        <f>'Критерий 1'!E13</f>
        <v>75.599999999999994</v>
      </c>
      <c r="C13" s="16">
        <f>'Критерий 2'!D13</f>
        <v>98</v>
      </c>
      <c r="D13" s="16">
        <f>'Критерий 3'!E13</f>
        <v>30</v>
      </c>
      <c r="E13" s="16">
        <f>'Критерий 4'!E13</f>
        <v>97.347368421052636</v>
      </c>
      <c r="F13" s="16">
        <f>'Критерий 5'!E13</f>
        <v>94</v>
      </c>
      <c r="G13" s="16">
        <f t="shared" si="0"/>
        <v>78.989473684210523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s="29" customFormat="1" ht="12.75" customHeight="1" x14ac:dyDescent="0.2">
      <c r="A14" s="8" t="str">
        <f>'Критерий 1'!A14</f>
        <v>Детский сад "Ручеек" п. Крутобережный</v>
      </c>
      <c r="B14" s="16">
        <f>'Критерий 1'!E14</f>
        <v>86.65</v>
      </c>
      <c r="C14" s="16">
        <f>'Критерий 2'!D14</f>
        <v>100</v>
      </c>
      <c r="D14" s="16">
        <f>'Критерий 3'!E14</f>
        <v>25.999999999999996</v>
      </c>
      <c r="E14" s="16">
        <f>'Критерий 4'!E14</f>
        <v>100</v>
      </c>
      <c r="F14" s="16">
        <f>'Критерий 5'!E14</f>
        <v>98.888888888888886</v>
      </c>
      <c r="G14" s="16">
        <f t="shared" si="0"/>
        <v>82.307777777777773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s="29" customFormat="1" ht="12.75" customHeight="1" x14ac:dyDescent="0.2">
      <c r="A15" s="8" t="str">
        <f>'Критерий 1'!A15</f>
        <v>Детский сад "Ручеек" п. Новоберезовка</v>
      </c>
      <c r="B15" s="16">
        <f>'Критерий 1'!E15</f>
        <v>87.1</v>
      </c>
      <c r="C15" s="16">
        <f>'Критерий 2'!D15</f>
        <v>94.117647058823536</v>
      </c>
      <c r="D15" s="16">
        <f>'Критерий 3'!E15</f>
        <v>68</v>
      </c>
      <c r="E15" s="16">
        <f>'Критерий 4'!E15</f>
        <v>97.64705882352942</v>
      </c>
      <c r="F15" s="16">
        <f>'Критерий 5'!E15</f>
        <v>98.82352941176471</v>
      </c>
      <c r="G15" s="16">
        <f t="shared" si="0"/>
        <v>89.137647058823532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s="29" customFormat="1" ht="12.75" customHeight="1" x14ac:dyDescent="0.2">
      <c r="A16" s="8" t="str">
        <f>'Критерий 1'!A16</f>
        <v>Детский сад "Синеглазка" х. Сальский Кагальник</v>
      </c>
      <c r="B16" s="16">
        <f>'Критерий 1'!E16</f>
        <v>94</v>
      </c>
      <c r="C16" s="16">
        <f>'Критерий 2'!D16</f>
        <v>100</v>
      </c>
      <c r="D16" s="16">
        <f>'Критерий 3'!E16</f>
        <v>46</v>
      </c>
      <c r="E16" s="16">
        <f>'Критерий 4'!E16</f>
        <v>100</v>
      </c>
      <c r="F16" s="16">
        <f>'Критерий 5'!E16</f>
        <v>100</v>
      </c>
      <c r="G16" s="16">
        <f t="shared" si="0"/>
        <v>88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s="29" customFormat="1" ht="12.75" customHeight="1" x14ac:dyDescent="0.2">
      <c r="A17" s="8" t="str">
        <f>'Критерий 1'!A17</f>
        <v>Детский сад "Сказка" сл. Б. Орловка</v>
      </c>
      <c r="B17" s="16">
        <f>'Критерий 1'!E17</f>
        <v>98.998245614035085</v>
      </c>
      <c r="C17" s="16">
        <f>'Критерий 2'!D17</f>
        <v>96.226415094339615</v>
      </c>
      <c r="D17" s="16">
        <f>'Критерий 3'!E17</f>
        <v>40.25</v>
      </c>
      <c r="E17" s="16">
        <f>'Критерий 4'!E17</f>
        <v>95.84905660377359</v>
      </c>
      <c r="F17" s="16">
        <f>'Критерий 5'!E17</f>
        <v>94.622641509433961</v>
      </c>
      <c r="G17" s="16">
        <f t="shared" si="0"/>
        <v>85.189271764316445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s="29" customFormat="1" ht="12.75" customHeight="1" x14ac:dyDescent="0.2">
      <c r="A18" s="8" t="str">
        <f>'Критерий 1'!A18</f>
        <v>Детский сад "Сказка" х. Кривой Лиман</v>
      </c>
      <c r="B18" s="16">
        <f>'Критерий 1'!E18</f>
        <v>90.516666666666652</v>
      </c>
      <c r="C18" s="16">
        <f>'Критерий 2'!D18</f>
        <v>90</v>
      </c>
      <c r="D18" s="16">
        <f>'Критерий 3'!E18</f>
        <v>15</v>
      </c>
      <c r="E18" s="16">
        <f>'Критерий 4'!E18</f>
        <v>92</v>
      </c>
      <c r="F18" s="16">
        <f>'Критерий 5'!E18</f>
        <v>82.666666666666657</v>
      </c>
      <c r="G18" s="16">
        <f t="shared" si="0"/>
        <v>74.036666666666662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s="29" customFormat="1" ht="12.75" customHeight="1" x14ac:dyDescent="0.2">
      <c r="A19" s="8" t="str">
        <f>'Критерий 1'!A19</f>
        <v>Детский сад "Теремок" п. Зеленолугский</v>
      </c>
      <c r="B19" s="16">
        <f>'Критерий 1'!E19</f>
        <v>96.55</v>
      </c>
      <c r="C19" s="16">
        <f>'Критерий 2'!D19</f>
        <v>100</v>
      </c>
      <c r="D19" s="16">
        <f>'Критерий 3'!E19</f>
        <v>46</v>
      </c>
      <c r="E19" s="16">
        <f>'Критерий 4'!E19</f>
        <v>100</v>
      </c>
      <c r="F19" s="16">
        <f>'Критерий 5'!E19</f>
        <v>100</v>
      </c>
      <c r="G19" s="16">
        <f t="shared" si="0"/>
        <v>88.51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s="29" customFormat="1" ht="12.75" customHeight="1" x14ac:dyDescent="0.2">
      <c r="A20" s="8" t="str">
        <f>'Критерий 1'!A20</f>
        <v>Детский сад "Теремок" х. Арбузов</v>
      </c>
      <c r="B20" s="16">
        <f>'Критерий 1'!E20</f>
        <v>94.75</v>
      </c>
      <c r="C20" s="16">
        <f>'Критерий 2'!D20</f>
        <v>100</v>
      </c>
      <c r="D20" s="16">
        <f>'Критерий 3'!E20</f>
        <v>44</v>
      </c>
      <c r="E20" s="16">
        <f>'Критерий 4'!E20</f>
        <v>100</v>
      </c>
      <c r="F20" s="16">
        <f>'Критерий 5'!E20</f>
        <v>100</v>
      </c>
      <c r="G20" s="16">
        <f t="shared" si="0"/>
        <v>87.75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s="29" customFormat="1" ht="12.75" customHeight="1" x14ac:dyDescent="0.2">
      <c r="A21" s="8" t="str">
        <f>'Критерий 1'!A21</f>
        <v>Детский сад "Улыбка" х. Долгий</v>
      </c>
      <c r="B21" s="16">
        <f>'Критерий 1'!E21</f>
        <v>92.5</v>
      </c>
      <c r="C21" s="16">
        <f>'Критерий 2'!D21</f>
        <v>96.15384615384616</v>
      </c>
      <c r="D21" s="16">
        <f>'Критерий 3'!E21</f>
        <v>38</v>
      </c>
      <c r="E21" s="16">
        <f>'Критерий 4'!E21</f>
        <v>100</v>
      </c>
      <c r="F21" s="16">
        <f>'Критерий 5'!E21</f>
        <v>95.384615384615387</v>
      </c>
      <c r="G21" s="16">
        <f t="shared" si="0"/>
        <v>84.407692307692315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s="29" customFormat="1" ht="12.75" customHeight="1" x14ac:dyDescent="0.2">
      <c r="A22" s="8" t="str">
        <f>'Критерий 1'!A22</f>
        <v>Детский сад "Чебурашка" х. Лесной</v>
      </c>
      <c r="B22" s="16">
        <f>'Критерий 1'!E22</f>
        <v>94.01111111111112</v>
      </c>
      <c r="C22" s="16">
        <f>'Критерий 2'!D22</f>
        <v>92.10526315789474</v>
      </c>
      <c r="D22" s="16">
        <f>'Критерий 3'!E22</f>
        <v>60</v>
      </c>
      <c r="E22" s="16">
        <f>'Критерий 4'!E22</f>
        <v>95.78947368421052</v>
      </c>
      <c r="F22" s="16">
        <f>'Критерий 5'!E22</f>
        <v>92.368421052631589</v>
      </c>
      <c r="G22" s="16">
        <f t="shared" si="0"/>
        <v>86.854853801169583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s="29" customFormat="1" ht="12.75" customHeight="1" x14ac:dyDescent="0.2">
      <c r="A23" s="8" t="str">
        <f>'Критерий 1'!A23</f>
        <v>Детского-юношеская спортивная школа</v>
      </c>
      <c r="B23" s="16">
        <f>'Критерий 1'!E23</f>
        <v>85.749056603773596</v>
      </c>
      <c r="C23" s="16">
        <f>'Критерий 2'!D23</f>
        <v>99.469964664310965</v>
      </c>
      <c r="D23" s="16">
        <f>'Критерий 3'!E23</f>
        <v>54.173913043478258</v>
      </c>
      <c r="E23" s="16">
        <f>'Критерий 4'!E23</f>
        <v>98.796794182414104</v>
      </c>
      <c r="F23" s="16">
        <f>'Критерий 5'!E23</f>
        <v>98.515901060070675</v>
      </c>
      <c r="G23" s="16">
        <f t="shared" si="0"/>
        <v>87.341125910809524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s="29" customFormat="1" ht="12.75" customHeight="1" x14ac:dyDescent="0.2">
      <c r="A24" s="8" t="str">
        <f>'Критерий 1'!A24</f>
        <v>Основная общеобразовательная школа № 11 п. Новоберезовка</v>
      </c>
      <c r="B24" s="16">
        <f>'Критерий 1'!E24</f>
        <v>67.379457364341079</v>
      </c>
      <c r="C24" s="16">
        <f>'Критерий 2'!D24</f>
        <v>95.634920634920633</v>
      </c>
      <c r="D24" s="16">
        <f>'Критерий 3'!E24</f>
        <v>55</v>
      </c>
      <c r="E24" s="16">
        <f>'Критерий 4'!E24</f>
        <v>93.721340388007064</v>
      </c>
      <c r="F24" s="16">
        <f>'Критерий 5'!E24</f>
        <v>91.428571428571416</v>
      </c>
      <c r="G24" s="16">
        <f t="shared" si="0"/>
        <v>80.63285796316805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s="29" customFormat="1" ht="12.75" customHeight="1" x14ac:dyDescent="0.2">
      <c r="A25" s="8" t="str">
        <f>'Критерий 1'!A25</f>
        <v>Основная общеобразовательная школа № 12 п. Малая Горка</v>
      </c>
      <c r="B25" s="16">
        <f>'Критерий 1'!E25</f>
        <v>94.865789473684202</v>
      </c>
      <c r="C25" s="16">
        <f>'Критерий 2'!D25</f>
        <v>94.444444444444443</v>
      </c>
      <c r="D25" s="16">
        <f>'Критерий 3'!E25</f>
        <v>48.666666666666664</v>
      </c>
      <c r="E25" s="16">
        <f>'Критерий 4'!E25</f>
        <v>95.555555555555557</v>
      </c>
      <c r="F25" s="16">
        <f>'Критерий 5'!E25</f>
        <v>92.46913580246914</v>
      </c>
      <c r="G25" s="16">
        <f t="shared" si="0"/>
        <v>85.200318388564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s="29" customFormat="1" ht="12.75" customHeight="1" x14ac:dyDescent="0.2">
      <c r="A26" s="8" t="str">
        <f>'Критерий 1'!A26</f>
        <v>Основная общеобразовательная школа № 13 п. Черемухи</v>
      </c>
      <c r="B26" s="16">
        <f>'Критерий 1'!E26</f>
        <v>99.2</v>
      </c>
      <c r="C26" s="16">
        <f>'Критерий 2'!D26</f>
        <v>100</v>
      </c>
      <c r="D26" s="16">
        <f>'Критерий 3'!E26</f>
        <v>50.5</v>
      </c>
      <c r="E26" s="16">
        <f>'Критерий 4'!E26</f>
        <v>98.181818181818187</v>
      </c>
      <c r="F26" s="16">
        <f>'Критерий 5'!E26</f>
        <v>97.727272727272734</v>
      </c>
      <c r="G26" s="16">
        <f t="shared" si="0"/>
        <v>89.121818181818185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s="29" customFormat="1" ht="12.75" customHeight="1" x14ac:dyDescent="0.2">
      <c r="A27" s="8" t="str">
        <f>'Критерий 1'!A27</f>
        <v>Основная общеобразовательная школа № 14 х. Ильинов</v>
      </c>
      <c r="B27" s="16">
        <f>'Критерий 1'!E27</f>
        <v>95.2</v>
      </c>
      <c r="C27" s="16">
        <f>'Критерий 2'!D27</f>
        <v>92.857142857142861</v>
      </c>
      <c r="D27" s="16">
        <f>'Критерий 3'!E27</f>
        <v>44</v>
      </c>
      <c r="E27" s="16">
        <f>'Критерий 4'!E27</f>
        <v>94.285714285714278</v>
      </c>
      <c r="F27" s="16">
        <f>'Критерий 5'!E27</f>
        <v>97.142857142857139</v>
      </c>
      <c r="G27" s="16">
        <f t="shared" si="0"/>
        <v>84.69714285714285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s="29" customFormat="1" ht="12.75" customHeight="1" x14ac:dyDescent="0.2">
      <c r="A28" s="8" t="str">
        <f>'Критерий 1'!A28</f>
        <v>Основная общеобразовательная школа № 15 п. Восход</v>
      </c>
      <c r="B28" s="16">
        <f>'Критерий 1'!E28</f>
        <v>95.790909090909096</v>
      </c>
      <c r="C28" s="16">
        <f>'Критерий 2'!D28</f>
        <v>94.444444444444443</v>
      </c>
      <c r="D28" s="16">
        <f>'Критерий 3'!E28</f>
        <v>52</v>
      </c>
      <c r="E28" s="16">
        <f>'Критерий 4'!E28</f>
        <v>91.723027375201298</v>
      </c>
      <c r="F28" s="16">
        <f>'Критерий 5'!E28</f>
        <v>93.703703703703695</v>
      </c>
      <c r="G28" s="16">
        <f t="shared" si="0"/>
        <v>85.532416922851709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s="29" customFormat="1" ht="12.75" customHeight="1" x14ac:dyDescent="0.2">
      <c r="A29" s="8" t="str">
        <f>'Критерий 1'!A29</f>
        <v>Основная общеобразовательная школа № 16 х. Арбузов</v>
      </c>
      <c r="B29" s="16">
        <f>'Критерий 1'!E29</f>
        <v>99.323684210526309</v>
      </c>
      <c r="C29" s="16">
        <f>'Критерий 2'!D29</f>
        <v>96.590909090909093</v>
      </c>
      <c r="D29" s="16">
        <f>'Критерий 3'!E29</f>
        <v>50</v>
      </c>
      <c r="E29" s="16">
        <f>'Критерий 4'!E29</f>
        <v>95.875831485587582</v>
      </c>
      <c r="F29" s="16">
        <f>'Критерий 5'!E29</f>
        <v>98.863636363636374</v>
      </c>
      <c r="G29" s="16">
        <f t="shared" si="0"/>
        <v>88.130812230131866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s="29" customFormat="1" ht="12.75" customHeight="1" x14ac:dyDescent="0.2">
      <c r="A30" s="8" t="str">
        <f>'Критерий 1'!A30</f>
        <v>Основная общеобразовательная школа № 20 х. Сальский Кагальник</v>
      </c>
      <c r="B30" s="16">
        <f>'Критерий 1'!E30</f>
        <v>96.481609195402299</v>
      </c>
      <c r="C30" s="16">
        <f>'Критерий 2'!D30</f>
        <v>89.444444444444443</v>
      </c>
      <c r="D30" s="16">
        <f>'Критерий 3'!E30</f>
        <v>45.333333333333336</v>
      </c>
      <c r="E30" s="16">
        <f>'Критерий 4'!E30</f>
        <v>86.94736842105263</v>
      </c>
      <c r="F30" s="16">
        <f>'Критерий 5'!E30</f>
        <v>84.333333333333343</v>
      </c>
      <c r="G30" s="16">
        <f t="shared" si="0"/>
        <v>80.508017745513214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s="29" customFormat="1" ht="12.75" customHeight="1" x14ac:dyDescent="0.2">
      <c r="A31" s="8" t="str">
        <f>'Критерий 1'!A31</f>
        <v>Средняя общеобразовательная школа № 10 х. Новосадковский</v>
      </c>
      <c r="B31" s="16">
        <f>'Критерий 1'!E31</f>
        <v>87.4</v>
      </c>
      <c r="C31" s="16">
        <f>'Критерий 2'!D31</f>
        <v>97.72727272727272</v>
      </c>
      <c r="D31" s="16">
        <f>'Критерий 3'!E31</f>
        <v>23</v>
      </c>
      <c r="E31" s="16">
        <f>'Критерий 4'!E31</f>
        <v>94.928229665071768</v>
      </c>
      <c r="F31" s="16">
        <f>'Критерий 5'!E31</f>
        <v>90.22727272727272</v>
      </c>
      <c r="G31" s="16">
        <f t="shared" si="0"/>
        <v>78.656555023923445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s="29" customFormat="1" ht="12.75" customHeight="1" x14ac:dyDescent="0.2">
      <c r="A32" s="8" t="str">
        <f>'Критерий 1'!A32</f>
        <v>Средняя общеобразовательная школа № 19 х. Лесной</v>
      </c>
      <c r="B32" s="16">
        <f>'Критерий 1'!E32</f>
        <v>98.873684210526307</v>
      </c>
      <c r="C32" s="16">
        <f>'Критерий 2'!D32</f>
        <v>98.387096774193552</v>
      </c>
      <c r="D32" s="16">
        <f>'Критерий 3'!E32</f>
        <v>52</v>
      </c>
      <c r="E32" s="16">
        <f>'Критерий 4'!E32</f>
        <v>96.989247311827967</v>
      </c>
      <c r="F32" s="16">
        <f>'Критерий 5'!E32</f>
        <v>97.096774193548384</v>
      </c>
      <c r="G32" s="16">
        <f t="shared" si="0"/>
        <v>88.669360498019245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s="29" customFormat="1" ht="12.75" customHeight="1" x14ac:dyDescent="0.2">
      <c r="A33" s="8" t="str">
        <f>'Критерий 1'!A33</f>
        <v>Средняя общеобразовательная школа № 22 х. Кривой Лиман</v>
      </c>
      <c r="B33" s="16">
        <f>'Критерий 1'!E33</f>
        <v>98.908823529411762</v>
      </c>
      <c r="C33" s="16">
        <f>'Критерий 2'!D33</f>
        <v>95.614035087719287</v>
      </c>
      <c r="D33" s="16">
        <f>'Критерий 3'!E33</f>
        <v>44</v>
      </c>
      <c r="E33" s="16">
        <f>'Критерий 4'!E33</f>
        <v>98.196491228070187</v>
      </c>
      <c r="F33" s="16">
        <f>'Критерий 5'!E33</f>
        <v>96.84210526315789</v>
      </c>
      <c r="G33" s="16">
        <f t="shared" si="0"/>
        <v>86.712291021671831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s="29" customFormat="1" ht="12.75" customHeight="1" x14ac:dyDescent="0.2">
      <c r="A34" s="8" t="str">
        <f>'Критерий 1'!A34</f>
        <v>Средняя общеобразовательная школа № 3 сл. Б. Орловка</v>
      </c>
      <c r="B34" s="16">
        <f>'Критерий 1'!E34</f>
        <v>96.813402061855669</v>
      </c>
      <c r="C34" s="16">
        <f>'Критерий 2'!D34</f>
        <v>90.65743944636678</v>
      </c>
      <c r="D34" s="16">
        <f>'Критерий 3'!E34</f>
        <v>69</v>
      </c>
      <c r="E34" s="16">
        <f>'Критерий 4'!E34</f>
        <v>91.594389076518254</v>
      </c>
      <c r="F34" s="16">
        <f>'Критерий 5'!E34</f>
        <v>86.470588235294116</v>
      </c>
      <c r="G34" s="16">
        <f t="shared" si="0"/>
        <v>86.907163764006967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s="29" customFormat="1" ht="12.75" customHeight="1" x14ac:dyDescent="0.2">
      <c r="A35" s="8" t="str">
        <f>'Критерий 1'!A35</f>
        <v>Средняя общеобразовательная школа № 5 п. Зеленолугский</v>
      </c>
      <c r="B35" s="16">
        <f>'Критерий 1'!E35</f>
        <v>85.032110091743121</v>
      </c>
      <c r="C35" s="16">
        <f>'Критерий 2'!D35</f>
        <v>98.255813953488371</v>
      </c>
      <c r="D35" s="16">
        <f>'Критерий 3'!E35</f>
        <v>52</v>
      </c>
      <c r="E35" s="16">
        <f>'Критерий 4'!E35</f>
        <v>98.779912369396698</v>
      </c>
      <c r="F35" s="16">
        <f>'Критерий 5'!E35</f>
        <v>93.95348837209302</v>
      </c>
      <c r="G35" s="16">
        <f t="shared" si="0"/>
        <v>85.604264957344242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s="29" customFormat="1" ht="12.75" customHeight="1" x14ac:dyDescent="0.2">
      <c r="A36" s="8" t="str">
        <f>'Критерий 1'!A36</f>
        <v>Средняя общеобразовательная школа № 6 х. Комаров</v>
      </c>
      <c r="B36" s="16">
        <f>'Критерий 1'!E36</f>
        <v>95.35</v>
      </c>
      <c r="C36" s="16">
        <f>'Критерий 2'!D36</f>
        <v>96.296296296296305</v>
      </c>
      <c r="D36" s="16">
        <f>'Критерий 3'!E36</f>
        <v>60</v>
      </c>
      <c r="E36" s="16">
        <f>'Критерий 4'!E36</f>
        <v>94.074074074074076</v>
      </c>
      <c r="F36" s="16">
        <f>'Критерий 5'!E36</f>
        <v>91.481481481481481</v>
      </c>
      <c r="G36" s="16">
        <f t="shared" si="0"/>
        <v>87.44037037037036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s="29" customFormat="1" ht="12.75" customHeight="1" x14ac:dyDescent="0.2">
      <c r="A37" s="8" t="str">
        <f>'Критерий 1'!A37</f>
        <v>Средняя общеобразовательная школа № 7 х. Новоселовка</v>
      </c>
      <c r="B37" s="16">
        <f>'Критерий 1'!E37</f>
        <v>90.649122807017548</v>
      </c>
      <c r="C37" s="16">
        <f>'Критерий 2'!D37</f>
        <v>97.761194029850742</v>
      </c>
      <c r="D37" s="16">
        <f>'Критерий 3'!E37</f>
        <v>58.5</v>
      </c>
      <c r="E37" s="16">
        <f>'Критерий 4'!E37</f>
        <v>96.417910447761216</v>
      </c>
      <c r="F37" s="16">
        <f>'Критерий 5'!E37</f>
        <v>95.522388059701484</v>
      </c>
      <c r="G37" s="16">
        <f t="shared" si="0"/>
        <v>87.770123068866198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s="29" customFormat="1" ht="12.75" customHeight="1" x14ac:dyDescent="0.2">
      <c r="A38" s="8" t="str">
        <f>'Критерий 1'!A38</f>
        <v>Средняя общеобразовательная школа № 8 п. Крутобережный</v>
      </c>
      <c r="B38" s="16">
        <f>'Критерий 1'!E38</f>
        <v>76.167346938775495</v>
      </c>
      <c r="C38" s="16">
        <f>'Критерий 2'!D38</f>
        <v>90.196078431372541</v>
      </c>
      <c r="D38" s="16">
        <f>'Критерий 3'!E38</f>
        <v>39</v>
      </c>
      <c r="E38" s="16">
        <f>'Критерий 4'!E38</f>
        <v>92.156862745098039</v>
      </c>
      <c r="F38" s="16">
        <f>'Критерий 5'!E38</f>
        <v>90.196078431372541</v>
      </c>
      <c r="G38" s="16">
        <f t="shared" si="0"/>
        <v>77.543273309323723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s="29" customFormat="1" ht="12.75" customHeight="1" x14ac:dyDescent="0.2">
      <c r="A39" s="8" t="str">
        <f>'Критерий 1'!A39</f>
        <v>Средняя общеобразовательная школа № 9 х. Денисов</v>
      </c>
      <c r="B39" s="16">
        <f>'Критерий 1'!E39</f>
        <v>90.933177570093449</v>
      </c>
      <c r="C39" s="16">
        <f>'Критерий 2'!D39</f>
        <v>93.125</v>
      </c>
      <c r="D39" s="16">
        <f>'Критерий 3'!E39</f>
        <v>44</v>
      </c>
      <c r="E39" s="16">
        <f>'Критерий 4'!E39</f>
        <v>95.375</v>
      </c>
      <c r="F39" s="16">
        <f>'Критерий 5'!E39</f>
        <v>91.75</v>
      </c>
      <c r="G39" s="16">
        <f t="shared" si="0"/>
        <v>83.036635514018684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s="29" customFormat="1" ht="12.75" customHeight="1" x14ac:dyDescent="0.2">
      <c r="A40" s="8" t="str">
        <f>'Критерий 1'!A40</f>
        <v>Средняя общеобразовательная школа №1 сл. Большая Мартыновка</v>
      </c>
      <c r="B40" s="16">
        <f>'Критерий 1'!E40</f>
        <v>95.20622406639005</v>
      </c>
      <c r="C40" s="16">
        <f>'Критерий 2'!D40</f>
        <v>96.142857142857139</v>
      </c>
      <c r="D40" s="16">
        <f>'Критерий 3'!E40</f>
        <v>69</v>
      </c>
      <c r="E40" s="16">
        <f>'Критерий 4'!E40</f>
        <v>96.863962375073498</v>
      </c>
      <c r="F40" s="16">
        <f>'Критерий 5'!E40</f>
        <v>95.771428571428572</v>
      </c>
      <c r="G40" s="16">
        <f t="shared" si="0"/>
        <v>90.596894431149849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s="29" customFormat="1" ht="12.75" customHeight="1" x14ac:dyDescent="0.2">
      <c r="A41" s="8" t="str">
        <f>'Критерий 1'!A41</f>
        <v>Средняя общеобразовательная школа №2 п. Южный</v>
      </c>
      <c r="B41" s="16">
        <f>'Критерий 1'!E41</f>
        <v>82.871637426900577</v>
      </c>
      <c r="C41" s="16">
        <f>'Критерий 2'!D41</f>
        <v>88.581314878892726</v>
      </c>
      <c r="D41" s="16">
        <f>'Критерий 3'!E41</f>
        <v>57.111111111111114</v>
      </c>
      <c r="E41" s="16">
        <f>'Критерий 4'!E41</f>
        <v>86.077246796970002</v>
      </c>
      <c r="F41" s="16">
        <f>'Критерий 5'!E41</f>
        <v>83.494809688581313</v>
      </c>
      <c r="G41" s="16">
        <f t="shared" si="0"/>
        <v>79.627223980491152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s="29" customFormat="1" ht="12.75" customHeight="1" x14ac:dyDescent="0.2">
      <c r="A42" s="8" t="str">
        <f>'Критерий 1'!A42</f>
        <v>Средняя общеобразовательной школы №4 х. Малоорловский</v>
      </c>
      <c r="B42" s="16">
        <f>'Критерий 1'!E42</f>
        <v>94.947674418604663</v>
      </c>
      <c r="C42" s="16">
        <f>'Критерий 2'!D42</f>
        <v>96.327683615819211</v>
      </c>
      <c r="D42" s="16">
        <f>'Критерий 3'!E42</f>
        <v>63.714285714285708</v>
      </c>
      <c r="E42" s="16">
        <f>'Критерий 4'!E42</f>
        <v>96.653983627349248</v>
      </c>
      <c r="F42" s="16">
        <f>'Критерий 5'!E42</f>
        <v>93.728813559322035</v>
      </c>
      <c r="G42" s="16">
        <f t="shared" si="0"/>
        <v>89.07448818707617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s="29" customFormat="1" ht="12.75" customHeight="1" x14ac:dyDescent="0.2">
      <c r="A43" s="8" t="str">
        <f>'Критерий 1'!A43</f>
        <v>Центр дополнительного образования детей</v>
      </c>
      <c r="B43" s="16">
        <f>'Критерий 1'!E43</f>
        <v>96.693939393939388</v>
      </c>
      <c r="C43" s="16">
        <f>'Критерий 2'!D43</f>
        <v>98.319327731092443</v>
      </c>
      <c r="D43" s="16">
        <f>'Критерий 3'!E43</f>
        <v>82.25</v>
      </c>
      <c r="E43" s="16">
        <f>'Критерий 4'!E43</f>
        <v>97.983193277310932</v>
      </c>
      <c r="F43" s="16">
        <f>'Критерий 5'!E43</f>
        <v>95.462184873949582</v>
      </c>
      <c r="G43" s="16">
        <f t="shared" si="0"/>
        <v>94.141729055258466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2.75" x14ac:dyDescent="0.2">
      <c r="A44" s="3"/>
      <c r="B44" s="7"/>
      <c r="C44" s="3"/>
      <c r="D44" s="3"/>
      <c r="E44" s="3"/>
      <c r="F44" s="3"/>
      <c r="G44" s="7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7"/>
      <c r="C45" s="3"/>
      <c r="D45" s="3"/>
      <c r="E45" s="3"/>
      <c r="F45" s="3"/>
      <c r="G45" s="7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7"/>
      <c r="C46" s="3"/>
      <c r="D46" s="3"/>
      <c r="E46" s="3"/>
      <c r="F46" s="3"/>
      <c r="G46" s="7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7"/>
      <c r="C47" s="3"/>
      <c r="D47" s="3"/>
      <c r="E47" s="3"/>
      <c r="F47" s="3"/>
      <c r="G47" s="7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7"/>
      <c r="C48" s="3"/>
      <c r="D48" s="3"/>
      <c r="E48" s="3"/>
      <c r="F48" s="3"/>
      <c r="G48" s="7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7"/>
      <c r="C49" s="3"/>
      <c r="D49" s="3"/>
      <c r="E49" s="3"/>
      <c r="F49" s="3"/>
      <c r="G49" s="7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7"/>
      <c r="C50" s="3"/>
      <c r="D50" s="3"/>
      <c r="E50" s="3"/>
      <c r="F50" s="3"/>
      <c r="G50" s="7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7"/>
      <c r="C51" s="3"/>
      <c r="D51" s="3"/>
      <c r="E51" s="3"/>
      <c r="F51" s="3"/>
      <c r="G51" s="7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7"/>
      <c r="C52" s="3"/>
      <c r="D52" s="3"/>
      <c r="E52" s="3"/>
      <c r="F52" s="3"/>
      <c r="G52" s="7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7"/>
      <c r="C53" s="3"/>
      <c r="D53" s="3"/>
      <c r="E53" s="3"/>
      <c r="F53" s="3"/>
      <c r="G53" s="7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7"/>
      <c r="C54" s="3"/>
      <c r="D54" s="3"/>
      <c r="E54" s="3"/>
      <c r="F54" s="3"/>
      <c r="G54" s="7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7"/>
      <c r="C55" s="3"/>
      <c r="D55" s="3"/>
      <c r="E55" s="3"/>
      <c r="F55" s="3"/>
      <c r="G55" s="7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7"/>
      <c r="C56" s="3"/>
      <c r="D56" s="3"/>
      <c r="E56" s="3"/>
      <c r="F56" s="3"/>
      <c r="G56" s="7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7"/>
      <c r="C57" s="3"/>
      <c r="D57" s="3"/>
      <c r="E57" s="3"/>
      <c r="F57" s="3"/>
      <c r="G57" s="7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7"/>
      <c r="C58" s="3"/>
      <c r="D58" s="3"/>
      <c r="E58" s="3"/>
      <c r="F58" s="3"/>
      <c r="G58" s="7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7"/>
      <c r="C59" s="3"/>
      <c r="D59" s="3"/>
      <c r="E59" s="3"/>
      <c r="F59" s="3"/>
      <c r="G59" s="7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7"/>
      <c r="C60" s="3"/>
      <c r="D60" s="3"/>
      <c r="E60" s="3"/>
      <c r="F60" s="3"/>
      <c r="G60" s="7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7"/>
      <c r="C61" s="3"/>
      <c r="D61" s="3"/>
      <c r="E61" s="3"/>
      <c r="F61" s="3"/>
      <c r="G61" s="7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7"/>
      <c r="C62" s="3"/>
      <c r="D62" s="3"/>
      <c r="E62" s="3"/>
      <c r="F62" s="3"/>
      <c r="G62" s="7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7"/>
      <c r="C63" s="3"/>
      <c r="D63" s="3"/>
      <c r="E63" s="3"/>
      <c r="F63" s="3"/>
      <c r="G63" s="7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7"/>
      <c r="C64" s="3"/>
      <c r="D64" s="3"/>
      <c r="E64" s="3"/>
      <c r="F64" s="3"/>
      <c r="G64" s="7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7"/>
      <c r="C65" s="3"/>
      <c r="D65" s="3"/>
      <c r="E65" s="3"/>
      <c r="F65" s="3"/>
      <c r="G65" s="7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7"/>
      <c r="C66" s="3"/>
      <c r="D66" s="3"/>
      <c r="E66" s="3"/>
      <c r="F66" s="3"/>
      <c r="G66" s="7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7"/>
      <c r="C67" s="3"/>
      <c r="D67" s="3"/>
      <c r="E67" s="3"/>
      <c r="F67" s="3"/>
      <c r="G67" s="7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7"/>
      <c r="C68" s="3"/>
      <c r="D68" s="3"/>
      <c r="E68" s="3"/>
      <c r="F68" s="3"/>
      <c r="G68" s="7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7"/>
      <c r="C69" s="3"/>
      <c r="D69" s="3"/>
      <c r="E69" s="3"/>
      <c r="F69" s="3"/>
      <c r="G69" s="7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7"/>
      <c r="C70" s="3"/>
      <c r="D70" s="3"/>
      <c r="E70" s="3"/>
      <c r="F70" s="3"/>
      <c r="G70" s="7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7"/>
      <c r="C71" s="3"/>
      <c r="D71" s="3"/>
      <c r="E71" s="3"/>
      <c r="F71" s="3"/>
      <c r="G71" s="7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7"/>
      <c r="C72" s="3"/>
      <c r="D72" s="3"/>
      <c r="E72" s="3"/>
      <c r="F72" s="3"/>
      <c r="G72" s="7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7"/>
      <c r="C73" s="3"/>
      <c r="D73" s="3"/>
      <c r="E73" s="3"/>
      <c r="F73" s="3"/>
      <c r="G73" s="7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7"/>
      <c r="C74" s="3"/>
      <c r="D74" s="3"/>
      <c r="E74" s="3"/>
      <c r="F74" s="3"/>
      <c r="G74" s="7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7"/>
      <c r="C75" s="3"/>
      <c r="D75" s="3"/>
      <c r="E75" s="3"/>
      <c r="F75" s="3"/>
      <c r="G75" s="7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7"/>
      <c r="C76" s="3"/>
      <c r="D76" s="3"/>
      <c r="E76" s="3"/>
      <c r="F76" s="3"/>
      <c r="G76" s="7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7"/>
      <c r="C77" s="3"/>
      <c r="D77" s="3"/>
      <c r="E77" s="3"/>
      <c r="F77" s="3"/>
      <c r="G77" s="7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7"/>
      <c r="C78" s="3"/>
      <c r="D78" s="3"/>
      <c r="E78" s="3"/>
      <c r="F78" s="3"/>
      <c r="G78" s="7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7"/>
      <c r="C79" s="3"/>
      <c r="D79" s="3"/>
      <c r="E79" s="3"/>
      <c r="F79" s="3"/>
      <c r="G79" s="7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7"/>
      <c r="C80" s="3"/>
      <c r="D80" s="3"/>
      <c r="E80" s="3"/>
      <c r="F80" s="3"/>
      <c r="G80" s="7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7"/>
      <c r="C81" s="3"/>
      <c r="D81" s="3"/>
      <c r="E81" s="3"/>
      <c r="F81" s="3"/>
      <c r="G81" s="7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7"/>
      <c r="C82" s="3"/>
      <c r="D82" s="3"/>
      <c r="E82" s="3"/>
      <c r="F82" s="3"/>
      <c r="G82" s="7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7"/>
      <c r="C83" s="3"/>
      <c r="D83" s="3"/>
      <c r="E83" s="3"/>
      <c r="F83" s="3"/>
      <c r="G83" s="7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7"/>
      <c r="C84" s="3"/>
      <c r="D84" s="3"/>
      <c r="E84" s="3"/>
      <c r="F84" s="3"/>
      <c r="G84" s="7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7"/>
      <c r="C85" s="3"/>
      <c r="D85" s="3"/>
      <c r="E85" s="3"/>
      <c r="F85" s="3"/>
      <c r="G85" s="7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7"/>
      <c r="C86" s="3"/>
      <c r="D86" s="3"/>
      <c r="E86" s="3"/>
      <c r="F86" s="3"/>
      <c r="G86" s="7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7"/>
      <c r="C87" s="3"/>
      <c r="D87" s="3"/>
      <c r="E87" s="3"/>
      <c r="F87" s="3"/>
      <c r="G87" s="7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7"/>
      <c r="C88" s="3"/>
      <c r="D88" s="3"/>
      <c r="E88" s="3"/>
      <c r="F88" s="3"/>
      <c r="G88" s="7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7"/>
      <c r="C89" s="3"/>
      <c r="D89" s="3"/>
      <c r="E89" s="3"/>
      <c r="F89" s="3"/>
      <c r="G89" s="7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7"/>
      <c r="C90" s="3"/>
      <c r="D90" s="3"/>
      <c r="E90" s="3"/>
      <c r="F90" s="3"/>
      <c r="G90" s="7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7"/>
      <c r="C91" s="3"/>
      <c r="D91" s="3"/>
      <c r="E91" s="3"/>
      <c r="F91" s="3"/>
      <c r="G91" s="7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7"/>
      <c r="C92" s="3"/>
      <c r="D92" s="3"/>
      <c r="E92" s="3"/>
      <c r="F92" s="3"/>
      <c r="G92" s="7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7"/>
      <c r="C93" s="3"/>
      <c r="D93" s="3"/>
      <c r="E93" s="3"/>
      <c r="F93" s="3"/>
      <c r="G93" s="7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7"/>
      <c r="C94" s="3"/>
      <c r="D94" s="3"/>
      <c r="E94" s="3"/>
      <c r="F94" s="3"/>
      <c r="G94" s="7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7"/>
      <c r="C95" s="3"/>
      <c r="D95" s="3"/>
      <c r="E95" s="3"/>
      <c r="F95" s="3"/>
      <c r="G95" s="7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7"/>
      <c r="C96" s="3"/>
      <c r="D96" s="3"/>
      <c r="E96" s="3"/>
      <c r="F96" s="3"/>
      <c r="G96" s="7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7"/>
      <c r="C97" s="3"/>
      <c r="D97" s="3"/>
      <c r="E97" s="3"/>
      <c r="F97" s="3"/>
      <c r="G97" s="7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7"/>
      <c r="C98" s="3"/>
      <c r="D98" s="3"/>
      <c r="E98" s="3"/>
      <c r="F98" s="3"/>
      <c r="G98" s="7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7"/>
      <c r="C99" s="3"/>
      <c r="D99" s="3"/>
      <c r="E99" s="3"/>
      <c r="F99" s="3"/>
      <c r="G99" s="7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7"/>
      <c r="C100" s="3"/>
      <c r="D100" s="3"/>
      <c r="E100" s="3"/>
      <c r="F100" s="3"/>
      <c r="G100" s="7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7"/>
      <c r="C101" s="3"/>
      <c r="D101" s="3"/>
      <c r="E101" s="3"/>
      <c r="F101" s="3"/>
      <c r="G101" s="7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7"/>
      <c r="C102" s="3"/>
      <c r="D102" s="3"/>
      <c r="E102" s="3"/>
      <c r="F102" s="3"/>
      <c r="G102" s="7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7"/>
      <c r="C103" s="3"/>
      <c r="D103" s="3"/>
      <c r="E103" s="3"/>
      <c r="F103" s="3"/>
      <c r="G103" s="7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7"/>
      <c r="C104" s="3"/>
      <c r="D104" s="3"/>
      <c r="E104" s="3"/>
      <c r="F104" s="3"/>
      <c r="G104" s="7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7"/>
      <c r="C105" s="3"/>
      <c r="D105" s="3"/>
      <c r="E105" s="3"/>
      <c r="F105" s="3"/>
      <c r="G105" s="7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7"/>
      <c r="C106" s="3"/>
      <c r="D106" s="3"/>
      <c r="E106" s="3"/>
      <c r="F106" s="3"/>
      <c r="G106" s="7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7"/>
      <c r="C107" s="3"/>
      <c r="D107" s="3"/>
      <c r="E107" s="3"/>
      <c r="F107" s="3"/>
      <c r="G107" s="7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7"/>
      <c r="C108" s="3"/>
      <c r="D108" s="3"/>
      <c r="E108" s="3"/>
      <c r="F108" s="3"/>
      <c r="G108" s="7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7"/>
      <c r="C109" s="3"/>
      <c r="D109" s="3"/>
      <c r="E109" s="3"/>
      <c r="F109" s="3"/>
      <c r="G109" s="7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7"/>
      <c r="C110" s="3"/>
      <c r="D110" s="3"/>
      <c r="E110" s="3"/>
      <c r="F110" s="3"/>
      <c r="G110" s="7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7"/>
      <c r="C111" s="3"/>
      <c r="D111" s="3"/>
      <c r="E111" s="3"/>
      <c r="F111" s="3"/>
      <c r="G111" s="7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7"/>
      <c r="C112" s="3"/>
      <c r="D112" s="3"/>
      <c r="E112" s="3"/>
      <c r="F112" s="3"/>
      <c r="G112" s="7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7"/>
      <c r="C113" s="3"/>
      <c r="D113" s="3"/>
      <c r="E113" s="3"/>
      <c r="F113" s="3"/>
      <c r="G113" s="7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7"/>
      <c r="C114" s="3"/>
      <c r="D114" s="3"/>
      <c r="E114" s="3"/>
      <c r="F114" s="3"/>
      <c r="G114" s="7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7"/>
      <c r="C115" s="3"/>
      <c r="D115" s="3"/>
      <c r="E115" s="3"/>
      <c r="F115" s="3"/>
      <c r="G115" s="7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7"/>
      <c r="C116" s="3"/>
      <c r="D116" s="3"/>
      <c r="E116" s="3"/>
      <c r="F116" s="3"/>
      <c r="G116" s="7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7"/>
      <c r="C117" s="3"/>
      <c r="D117" s="3"/>
      <c r="E117" s="3"/>
      <c r="F117" s="3"/>
      <c r="G117" s="7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7"/>
      <c r="C118" s="3"/>
      <c r="D118" s="3"/>
      <c r="E118" s="3"/>
      <c r="F118" s="3"/>
      <c r="G118" s="7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7"/>
      <c r="C119" s="3"/>
      <c r="D119" s="3"/>
      <c r="E119" s="3"/>
      <c r="F119" s="3"/>
      <c r="G119" s="7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7"/>
      <c r="C120" s="3"/>
      <c r="D120" s="3"/>
      <c r="E120" s="3"/>
      <c r="F120" s="3"/>
      <c r="G120" s="7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7"/>
      <c r="C121" s="3"/>
      <c r="D121" s="3"/>
      <c r="E121" s="3"/>
      <c r="F121" s="3"/>
      <c r="G121" s="7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7"/>
      <c r="C122" s="3"/>
      <c r="D122" s="3"/>
      <c r="E122" s="3"/>
      <c r="F122" s="3"/>
      <c r="G122" s="7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7"/>
      <c r="C123" s="3"/>
      <c r="D123" s="3"/>
      <c r="E123" s="3"/>
      <c r="F123" s="3"/>
      <c r="G123" s="7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7"/>
      <c r="C124" s="3"/>
      <c r="D124" s="3"/>
      <c r="E124" s="3"/>
      <c r="F124" s="3"/>
      <c r="G124" s="7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7"/>
      <c r="C125" s="3"/>
      <c r="D125" s="3"/>
      <c r="E125" s="3"/>
      <c r="F125" s="3"/>
      <c r="G125" s="7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7"/>
      <c r="C126" s="3"/>
      <c r="D126" s="3"/>
      <c r="E126" s="3"/>
      <c r="F126" s="3"/>
      <c r="G126" s="7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7"/>
      <c r="C127" s="3"/>
      <c r="D127" s="3"/>
      <c r="E127" s="3"/>
      <c r="F127" s="3"/>
      <c r="G127" s="7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7"/>
      <c r="C128" s="3"/>
      <c r="D128" s="3"/>
      <c r="E128" s="3"/>
      <c r="F128" s="3"/>
      <c r="G128" s="7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7"/>
      <c r="C129" s="3"/>
      <c r="D129" s="3"/>
      <c r="E129" s="3"/>
      <c r="F129" s="3"/>
      <c r="G129" s="7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7"/>
      <c r="C130" s="3"/>
      <c r="D130" s="3"/>
      <c r="E130" s="3"/>
      <c r="F130" s="3"/>
      <c r="G130" s="7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7"/>
      <c r="C131" s="3"/>
      <c r="D131" s="3"/>
      <c r="E131" s="3"/>
      <c r="F131" s="3"/>
      <c r="G131" s="7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7"/>
      <c r="C132" s="3"/>
      <c r="D132" s="3"/>
      <c r="E132" s="3"/>
      <c r="F132" s="3"/>
      <c r="G132" s="7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7"/>
      <c r="C133" s="3"/>
      <c r="D133" s="3"/>
      <c r="E133" s="3"/>
      <c r="F133" s="3"/>
      <c r="G133" s="7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7"/>
      <c r="C134" s="3"/>
      <c r="D134" s="3"/>
      <c r="E134" s="3"/>
      <c r="F134" s="3"/>
      <c r="G134" s="7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7"/>
      <c r="C135" s="3"/>
      <c r="D135" s="3"/>
      <c r="E135" s="3"/>
      <c r="F135" s="3"/>
      <c r="G135" s="7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7"/>
      <c r="C136" s="3"/>
      <c r="D136" s="3"/>
      <c r="E136" s="3"/>
      <c r="F136" s="3"/>
      <c r="G136" s="7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7"/>
      <c r="C137" s="3"/>
      <c r="D137" s="3"/>
      <c r="E137" s="3"/>
      <c r="F137" s="3"/>
      <c r="G137" s="7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7"/>
      <c r="C138" s="3"/>
      <c r="D138" s="3"/>
      <c r="E138" s="3"/>
      <c r="F138" s="3"/>
      <c r="G138" s="7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7"/>
      <c r="C139" s="3"/>
      <c r="D139" s="3"/>
      <c r="E139" s="3"/>
      <c r="F139" s="3"/>
      <c r="G139" s="7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7"/>
      <c r="C140" s="3"/>
      <c r="D140" s="3"/>
      <c r="E140" s="3"/>
      <c r="F140" s="3"/>
      <c r="G140" s="7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7"/>
      <c r="C141" s="3"/>
      <c r="D141" s="3"/>
      <c r="E141" s="3"/>
      <c r="F141" s="3"/>
      <c r="G141" s="7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7"/>
      <c r="C142" s="3"/>
      <c r="D142" s="3"/>
      <c r="E142" s="3"/>
      <c r="F142" s="3"/>
      <c r="G142" s="7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7"/>
      <c r="C143" s="3"/>
      <c r="D143" s="3"/>
      <c r="E143" s="3"/>
      <c r="F143" s="3"/>
      <c r="G143" s="7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7"/>
      <c r="C144" s="3"/>
      <c r="D144" s="3"/>
      <c r="E144" s="3"/>
      <c r="F144" s="3"/>
      <c r="G144" s="7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7"/>
      <c r="C145" s="3"/>
      <c r="D145" s="3"/>
      <c r="E145" s="3"/>
      <c r="F145" s="3"/>
      <c r="G145" s="7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7"/>
      <c r="C146" s="3"/>
      <c r="D146" s="3"/>
      <c r="E146" s="3"/>
      <c r="F146" s="3"/>
      <c r="G146" s="7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7"/>
      <c r="C147" s="3"/>
      <c r="D147" s="3"/>
      <c r="E147" s="3"/>
      <c r="F147" s="3"/>
      <c r="G147" s="7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7"/>
      <c r="C148" s="3"/>
      <c r="D148" s="3"/>
      <c r="E148" s="3"/>
      <c r="F148" s="3"/>
      <c r="G148" s="7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7"/>
      <c r="C149" s="3"/>
      <c r="D149" s="3"/>
      <c r="E149" s="3"/>
      <c r="F149" s="3"/>
      <c r="G149" s="7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7"/>
      <c r="C150" s="3"/>
      <c r="D150" s="3"/>
      <c r="E150" s="3"/>
      <c r="F150" s="3"/>
      <c r="G150" s="7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7"/>
      <c r="C151" s="3"/>
      <c r="D151" s="3"/>
      <c r="E151" s="3"/>
      <c r="F151" s="3"/>
      <c r="G151" s="7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7"/>
      <c r="C152" s="3"/>
      <c r="D152" s="3"/>
      <c r="E152" s="3"/>
      <c r="F152" s="3"/>
      <c r="G152" s="7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7"/>
      <c r="C153" s="3"/>
      <c r="D153" s="3"/>
      <c r="E153" s="3"/>
      <c r="F153" s="3"/>
      <c r="G153" s="7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7"/>
      <c r="C154" s="3"/>
      <c r="D154" s="3"/>
      <c r="E154" s="3"/>
      <c r="F154" s="3"/>
      <c r="G154" s="7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7"/>
      <c r="C155" s="3"/>
      <c r="D155" s="3"/>
      <c r="E155" s="3"/>
      <c r="F155" s="3"/>
      <c r="G155" s="7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7"/>
      <c r="C156" s="3"/>
      <c r="D156" s="3"/>
      <c r="E156" s="3"/>
      <c r="F156" s="3"/>
      <c r="G156" s="7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7"/>
      <c r="C157" s="3"/>
      <c r="D157" s="3"/>
      <c r="E157" s="3"/>
      <c r="F157" s="3"/>
      <c r="G157" s="7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7"/>
      <c r="C158" s="3"/>
      <c r="D158" s="3"/>
      <c r="E158" s="3"/>
      <c r="F158" s="3"/>
      <c r="G158" s="7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7"/>
      <c r="C159" s="3"/>
      <c r="D159" s="3"/>
      <c r="E159" s="3"/>
      <c r="F159" s="3"/>
      <c r="G159" s="7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7"/>
      <c r="C160" s="3"/>
      <c r="D160" s="3"/>
      <c r="E160" s="3"/>
      <c r="F160" s="3"/>
      <c r="G160" s="7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7"/>
      <c r="C161" s="3"/>
      <c r="D161" s="3"/>
      <c r="E161" s="3"/>
      <c r="F161" s="3"/>
      <c r="G161" s="7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7"/>
      <c r="C162" s="3"/>
      <c r="D162" s="3"/>
      <c r="E162" s="3"/>
      <c r="F162" s="3"/>
      <c r="G162" s="7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7"/>
      <c r="C163" s="3"/>
      <c r="D163" s="3"/>
      <c r="E163" s="3"/>
      <c r="F163" s="3"/>
      <c r="G163" s="7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7"/>
      <c r="C164" s="3"/>
      <c r="D164" s="3"/>
      <c r="E164" s="3"/>
      <c r="F164" s="3"/>
      <c r="G164" s="7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7"/>
      <c r="C165" s="3"/>
      <c r="D165" s="3"/>
      <c r="E165" s="3"/>
      <c r="F165" s="3"/>
      <c r="G165" s="7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7"/>
      <c r="C166" s="3"/>
      <c r="D166" s="3"/>
      <c r="E166" s="3"/>
      <c r="F166" s="3"/>
      <c r="G166" s="7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7"/>
      <c r="C167" s="3"/>
      <c r="D167" s="3"/>
      <c r="E167" s="3"/>
      <c r="F167" s="3"/>
      <c r="G167" s="7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7"/>
      <c r="C168" s="3"/>
      <c r="D168" s="3"/>
      <c r="E168" s="3"/>
      <c r="F168" s="3"/>
      <c r="G168" s="7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7"/>
      <c r="C169" s="3"/>
      <c r="D169" s="3"/>
      <c r="E169" s="3"/>
      <c r="F169" s="3"/>
      <c r="G169" s="7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7"/>
      <c r="C170" s="3"/>
      <c r="D170" s="3"/>
      <c r="E170" s="3"/>
      <c r="F170" s="3"/>
      <c r="G170" s="7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7"/>
      <c r="C171" s="3"/>
      <c r="D171" s="3"/>
      <c r="E171" s="3"/>
      <c r="F171" s="3"/>
      <c r="G171" s="7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7"/>
      <c r="C172" s="3"/>
      <c r="D172" s="3"/>
      <c r="E172" s="3"/>
      <c r="F172" s="3"/>
      <c r="G172" s="7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7"/>
      <c r="C173" s="3"/>
      <c r="D173" s="3"/>
      <c r="E173" s="3"/>
      <c r="F173" s="3"/>
      <c r="G173" s="7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7"/>
      <c r="C174" s="3"/>
      <c r="D174" s="3"/>
      <c r="E174" s="3"/>
      <c r="F174" s="3"/>
      <c r="G174" s="7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7"/>
      <c r="C175" s="3"/>
      <c r="D175" s="3"/>
      <c r="E175" s="3"/>
      <c r="F175" s="3"/>
      <c r="G175" s="7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7"/>
      <c r="C176" s="3"/>
      <c r="D176" s="3"/>
      <c r="E176" s="3"/>
      <c r="F176" s="3"/>
      <c r="G176" s="7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7"/>
      <c r="C177" s="3"/>
      <c r="D177" s="3"/>
      <c r="E177" s="3"/>
      <c r="F177" s="3"/>
      <c r="G177" s="7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7"/>
      <c r="C178" s="3"/>
      <c r="D178" s="3"/>
      <c r="E178" s="3"/>
      <c r="F178" s="3"/>
      <c r="G178" s="7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7"/>
      <c r="C179" s="3"/>
      <c r="D179" s="3"/>
      <c r="E179" s="3"/>
      <c r="F179" s="3"/>
      <c r="G179" s="7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7"/>
      <c r="C180" s="3"/>
      <c r="D180" s="3"/>
      <c r="E180" s="3"/>
      <c r="F180" s="3"/>
      <c r="G180" s="7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7"/>
      <c r="C181" s="3"/>
      <c r="D181" s="3"/>
      <c r="E181" s="3"/>
      <c r="F181" s="3"/>
      <c r="G181" s="7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7"/>
      <c r="C182" s="3"/>
      <c r="D182" s="3"/>
      <c r="E182" s="3"/>
      <c r="F182" s="3"/>
      <c r="G182" s="7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7"/>
      <c r="C183" s="3"/>
      <c r="D183" s="3"/>
      <c r="E183" s="3"/>
      <c r="F183" s="3"/>
      <c r="G183" s="7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7"/>
      <c r="C184" s="3"/>
      <c r="D184" s="3"/>
      <c r="E184" s="3"/>
      <c r="F184" s="3"/>
      <c r="G184" s="7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7"/>
      <c r="C185" s="3"/>
      <c r="D185" s="3"/>
      <c r="E185" s="3"/>
      <c r="F185" s="3"/>
      <c r="G185" s="7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7"/>
      <c r="C186" s="3"/>
      <c r="D186" s="3"/>
      <c r="E186" s="3"/>
      <c r="F186" s="3"/>
      <c r="G186" s="7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7"/>
      <c r="C187" s="3"/>
      <c r="D187" s="3"/>
      <c r="E187" s="3"/>
      <c r="F187" s="3"/>
      <c r="G187" s="7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7"/>
      <c r="C188" s="3"/>
      <c r="D188" s="3"/>
      <c r="E188" s="3"/>
      <c r="F188" s="3"/>
      <c r="G188" s="7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7"/>
      <c r="C189" s="3"/>
      <c r="D189" s="3"/>
      <c r="E189" s="3"/>
      <c r="F189" s="3"/>
      <c r="G189" s="7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7"/>
      <c r="C190" s="3"/>
      <c r="D190" s="3"/>
      <c r="E190" s="3"/>
      <c r="F190" s="3"/>
      <c r="G190" s="7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7"/>
      <c r="C191" s="3"/>
      <c r="D191" s="3"/>
      <c r="E191" s="3"/>
      <c r="F191" s="3"/>
      <c r="G191" s="7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7"/>
      <c r="C192" s="3"/>
      <c r="D192" s="3"/>
      <c r="E192" s="3"/>
      <c r="F192" s="3"/>
      <c r="G192" s="7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7"/>
      <c r="C193" s="3"/>
      <c r="D193" s="3"/>
      <c r="E193" s="3"/>
      <c r="F193" s="3"/>
      <c r="G193" s="7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7"/>
      <c r="C194" s="3"/>
      <c r="D194" s="3"/>
      <c r="E194" s="3"/>
      <c r="F194" s="3"/>
      <c r="G194" s="7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7"/>
      <c r="C195" s="3"/>
      <c r="D195" s="3"/>
      <c r="E195" s="3"/>
      <c r="F195" s="3"/>
      <c r="G195" s="7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7"/>
      <c r="C196" s="3"/>
      <c r="D196" s="3"/>
      <c r="E196" s="3"/>
      <c r="F196" s="3"/>
      <c r="G196" s="7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7"/>
      <c r="C197" s="3"/>
      <c r="D197" s="3"/>
      <c r="E197" s="3"/>
      <c r="F197" s="3"/>
      <c r="G197" s="7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7"/>
      <c r="C198" s="3"/>
      <c r="D198" s="3"/>
      <c r="E198" s="3"/>
      <c r="F198" s="3"/>
      <c r="G198" s="7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7"/>
      <c r="C199" s="3"/>
      <c r="D199" s="3"/>
      <c r="E199" s="3"/>
      <c r="F199" s="3"/>
      <c r="G199" s="7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7"/>
      <c r="C200" s="3"/>
      <c r="D200" s="3"/>
      <c r="E200" s="3"/>
      <c r="F200" s="3"/>
      <c r="G200" s="7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7"/>
      <c r="C201" s="3"/>
      <c r="D201" s="3"/>
      <c r="E201" s="3"/>
      <c r="F201" s="3"/>
      <c r="G201" s="7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7"/>
      <c r="C202" s="3"/>
      <c r="D202" s="3"/>
      <c r="E202" s="3"/>
      <c r="F202" s="3"/>
      <c r="G202" s="7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7"/>
      <c r="C203" s="3"/>
      <c r="D203" s="3"/>
      <c r="E203" s="3"/>
      <c r="F203" s="3"/>
      <c r="G203" s="7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7"/>
      <c r="C204" s="3"/>
      <c r="D204" s="3"/>
      <c r="E204" s="3"/>
      <c r="F204" s="3"/>
      <c r="G204" s="7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7"/>
      <c r="C205" s="3"/>
      <c r="D205" s="3"/>
      <c r="E205" s="3"/>
      <c r="F205" s="3"/>
      <c r="G205" s="7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7"/>
      <c r="C206" s="3"/>
      <c r="D206" s="3"/>
      <c r="E206" s="3"/>
      <c r="F206" s="3"/>
      <c r="G206" s="7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7"/>
      <c r="C207" s="3"/>
      <c r="D207" s="3"/>
      <c r="E207" s="3"/>
      <c r="F207" s="3"/>
      <c r="G207" s="7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7"/>
      <c r="C208" s="3"/>
      <c r="D208" s="3"/>
      <c r="E208" s="3"/>
      <c r="F208" s="3"/>
      <c r="G208" s="7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7"/>
      <c r="C209" s="3"/>
      <c r="D209" s="3"/>
      <c r="E209" s="3"/>
      <c r="F209" s="3"/>
      <c r="G209" s="7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7"/>
      <c r="C210" s="3"/>
      <c r="D210" s="3"/>
      <c r="E210" s="3"/>
      <c r="F210" s="3"/>
      <c r="G210" s="7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7"/>
      <c r="C211" s="3"/>
      <c r="D211" s="3"/>
      <c r="E211" s="3"/>
      <c r="F211" s="3"/>
      <c r="G211" s="7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7"/>
      <c r="C212" s="3"/>
      <c r="D212" s="3"/>
      <c r="E212" s="3"/>
      <c r="F212" s="3"/>
      <c r="G212" s="7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7"/>
      <c r="C213" s="3"/>
      <c r="D213" s="3"/>
      <c r="E213" s="3"/>
      <c r="F213" s="3"/>
      <c r="G213" s="7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7"/>
      <c r="C214" s="3"/>
      <c r="D214" s="3"/>
      <c r="E214" s="3"/>
      <c r="F214" s="3"/>
      <c r="G214" s="7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7"/>
      <c r="C215" s="3"/>
      <c r="D215" s="3"/>
      <c r="E215" s="3"/>
      <c r="F215" s="3"/>
      <c r="G215" s="7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7"/>
      <c r="C216" s="3"/>
      <c r="D216" s="3"/>
      <c r="E216" s="3"/>
      <c r="F216" s="3"/>
      <c r="G216" s="7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7"/>
      <c r="C217" s="3"/>
      <c r="D217" s="3"/>
      <c r="E217" s="3"/>
      <c r="F217" s="3"/>
      <c r="G217" s="7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7"/>
      <c r="C218" s="3"/>
      <c r="D218" s="3"/>
      <c r="E218" s="3"/>
      <c r="F218" s="3"/>
      <c r="G218" s="7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7"/>
      <c r="C219" s="3"/>
      <c r="D219" s="3"/>
      <c r="E219" s="3"/>
      <c r="F219" s="3"/>
      <c r="G219" s="7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7"/>
      <c r="C220" s="3"/>
      <c r="D220" s="3"/>
      <c r="E220" s="3"/>
      <c r="F220" s="3"/>
      <c r="G220" s="7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7"/>
      <c r="C221" s="3"/>
      <c r="D221" s="3"/>
      <c r="E221" s="3"/>
      <c r="F221" s="3"/>
      <c r="G221" s="7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7"/>
      <c r="C222" s="3"/>
      <c r="D222" s="3"/>
      <c r="E222" s="3"/>
      <c r="F222" s="3"/>
      <c r="G222" s="7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7"/>
      <c r="C223" s="3"/>
      <c r="D223" s="3"/>
      <c r="E223" s="3"/>
      <c r="F223" s="3"/>
      <c r="G223" s="7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7"/>
      <c r="C224" s="3"/>
      <c r="D224" s="3"/>
      <c r="E224" s="3"/>
      <c r="F224" s="3"/>
      <c r="G224" s="7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7"/>
      <c r="C225" s="3"/>
      <c r="D225" s="3"/>
      <c r="E225" s="3"/>
      <c r="F225" s="3"/>
      <c r="G225" s="7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7"/>
      <c r="C226" s="3"/>
      <c r="D226" s="3"/>
      <c r="E226" s="3"/>
      <c r="F226" s="3"/>
      <c r="G226" s="7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7"/>
      <c r="C227" s="3"/>
      <c r="D227" s="3"/>
      <c r="E227" s="3"/>
      <c r="F227" s="3"/>
      <c r="G227" s="7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7"/>
      <c r="C228" s="3"/>
      <c r="D228" s="3"/>
      <c r="E228" s="3"/>
      <c r="F228" s="3"/>
      <c r="G228" s="7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7"/>
      <c r="C229" s="3"/>
      <c r="D229" s="3"/>
      <c r="E229" s="3"/>
      <c r="F229" s="3"/>
      <c r="G229" s="7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7"/>
      <c r="C230" s="3"/>
      <c r="D230" s="3"/>
      <c r="E230" s="3"/>
      <c r="F230" s="3"/>
      <c r="G230" s="7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7"/>
      <c r="C231" s="3"/>
      <c r="D231" s="3"/>
      <c r="E231" s="3"/>
      <c r="F231" s="3"/>
      <c r="G231" s="7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7"/>
      <c r="C232" s="3"/>
      <c r="D232" s="3"/>
      <c r="E232" s="3"/>
      <c r="F232" s="3"/>
      <c r="G232" s="7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7"/>
      <c r="C233" s="3"/>
      <c r="D233" s="3"/>
      <c r="E233" s="3"/>
      <c r="F233" s="3"/>
      <c r="G233" s="7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7"/>
      <c r="C234" s="3"/>
      <c r="D234" s="3"/>
      <c r="E234" s="3"/>
      <c r="F234" s="3"/>
      <c r="G234" s="7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7"/>
      <c r="C235" s="3"/>
      <c r="D235" s="3"/>
      <c r="E235" s="3"/>
      <c r="F235" s="3"/>
      <c r="G235" s="7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7"/>
      <c r="C236" s="3"/>
      <c r="D236" s="3"/>
      <c r="E236" s="3"/>
      <c r="F236" s="3"/>
      <c r="G236" s="7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7"/>
      <c r="C237" s="3"/>
      <c r="D237" s="3"/>
      <c r="E237" s="3"/>
      <c r="F237" s="3"/>
      <c r="G237" s="7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7"/>
      <c r="C238" s="3"/>
      <c r="D238" s="3"/>
      <c r="E238" s="3"/>
      <c r="F238" s="3"/>
      <c r="G238" s="7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7"/>
      <c r="C239" s="3"/>
      <c r="D239" s="3"/>
      <c r="E239" s="3"/>
      <c r="F239" s="3"/>
      <c r="G239" s="7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7"/>
      <c r="C240" s="3"/>
      <c r="D240" s="3"/>
      <c r="E240" s="3"/>
      <c r="F240" s="3"/>
      <c r="G240" s="7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7"/>
      <c r="C241" s="3"/>
      <c r="D241" s="3"/>
      <c r="E241" s="3"/>
      <c r="F241" s="3"/>
      <c r="G241" s="7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7"/>
      <c r="C242" s="3"/>
      <c r="D242" s="3"/>
      <c r="E242" s="3"/>
      <c r="F242" s="3"/>
      <c r="G242" s="7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7"/>
      <c r="C243" s="3"/>
      <c r="D243" s="3"/>
      <c r="E243" s="3"/>
      <c r="F243" s="3"/>
      <c r="G243" s="7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7"/>
      <c r="C244" s="3"/>
      <c r="D244" s="3"/>
      <c r="E244" s="3"/>
      <c r="F244" s="3"/>
      <c r="G244" s="7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7"/>
      <c r="C245" s="3"/>
      <c r="D245" s="3"/>
      <c r="E245" s="3"/>
      <c r="F245" s="3"/>
      <c r="G245" s="7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7"/>
      <c r="C246" s="3"/>
      <c r="D246" s="3"/>
      <c r="E246" s="3"/>
      <c r="F246" s="3"/>
      <c r="G246" s="7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7"/>
      <c r="C247" s="3"/>
      <c r="D247" s="3"/>
      <c r="E247" s="3"/>
      <c r="F247" s="3"/>
      <c r="G247" s="7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7"/>
      <c r="C248" s="3"/>
      <c r="D248" s="3"/>
      <c r="E248" s="3"/>
      <c r="F248" s="3"/>
      <c r="G248" s="7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7"/>
      <c r="C249" s="3"/>
      <c r="D249" s="3"/>
      <c r="E249" s="3"/>
      <c r="F249" s="3"/>
      <c r="G249" s="7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7"/>
      <c r="C250" s="3"/>
      <c r="D250" s="3"/>
      <c r="E250" s="3"/>
      <c r="F250" s="3"/>
      <c r="G250" s="7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7"/>
      <c r="C251" s="3"/>
      <c r="D251" s="3"/>
      <c r="E251" s="3"/>
      <c r="F251" s="3"/>
      <c r="G251" s="7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7"/>
      <c r="C252" s="3"/>
      <c r="D252" s="3"/>
      <c r="E252" s="3"/>
      <c r="F252" s="3"/>
      <c r="G252" s="7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7"/>
      <c r="C253" s="3"/>
      <c r="D253" s="3"/>
      <c r="E253" s="3"/>
      <c r="F253" s="3"/>
      <c r="G253" s="7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7"/>
      <c r="C254" s="3"/>
      <c r="D254" s="3"/>
      <c r="E254" s="3"/>
      <c r="F254" s="3"/>
      <c r="G254" s="7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7"/>
      <c r="C255" s="3"/>
      <c r="D255" s="3"/>
      <c r="E255" s="3"/>
      <c r="F255" s="3"/>
      <c r="G255" s="7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7"/>
      <c r="C256" s="3"/>
      <c r="D256" s="3"/>
      <c r="E256" s="3"/>
      <c r="F256" s="3"/>
      <c r="G256" s="7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7"/>
      <c r="C257" s="3"/>
      <c r="D257" s="3"/>
      <c r="E257" s="3"/>
      <c r="F257" s="3"/>
      <c r="G257" s="7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7"/>
      <c r="C258" s="3"/>
      <c r="D258" s="3"/>
      <c r="E258" s="3"/>
      <c r="F258" s="3"/>
      <c r="G258" s="7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7"/>
      <c r="C259" s="3"/>
      <c r="D259" s="3"/>
      <c r="E259" s="3"/>
      <c r="F259" s="3"/>
      <c r="G259" s="7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7"/>
      <c r="C260" s="3"/>
      <c r="D260" s="3"/>
      <c r="E260" s="3"/>
      <c r="F260" s="3"/>
      <c r="G260" s="7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7"/>
      <c r="C261" s="3"/>
      <c r="D261" s="3"/>
      <c r="E261" s="3"/>
      <c r="F261" s="3"/>
      <c r="G261" s="7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7"/>
      <c r="C262" s="3"/>
      <c r="D262" s="3"/>
      <c r="E262" s="3"/>
      <c r="F262" s="3"/>
      <c r="G262" s="7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7"/>
      <c r="C263" s="3"/>
      <c r="D263" s="3"/>
      <c r="E263" s="3"/>
      <c r="F263" s="3"/>
      <c r="G263" s="7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7"/>
      <c r="C264" s="3"/>
      <c r="D264" s="3"/>
      <c r="E264" s="3"/>
      <c r="F264" s="3"/>
      <c r="G264" s="7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7"/>
      <c r="C265" s="3"/>
      <c r="D265" s="3"/>
      <c r="E265" s="3"/>
      <c r="F265" s="3"/>
      <c r="G265" s="7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7"/>
      <c r="C266" s="3"/>
      <c r="D266" s="3"/>
      <c r="E266" s="3"/>
      <c r="F266" s="3"/>
      <c r="G266" s="7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7"/>
      <c r="C267" s="3"/>
      <c r="D267" s="3"/>
      <c r="E267" s="3"/>
      <c r="F267" s="3"/>
      <c r="G267" s="7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7"/>
      <c r="C268" s="3"/>
      <c r="D268" s="3"/>
      <c r="E268" s="3"/>
      <c r="F268" s="3"/>
      <c r="G268" s="7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7"/>
      <c r="C269" s="3"/>
      <c r="D269" s="3"/>
      <c r="E269" s="3"/>
      <c r="F269" s="3"/>
      <c r="G269" s="7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7"/>
      <c r="C270" s="3"/>
      <c r="D270" s="3"/>
      <c r="E270" s="3"/>
      <c r="F270" s="3"/>
      <c r="G270" s="7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7"/>
      <c r="C271" s="3"/>
      <c r="D271" s="3"/>
      <c r="E271" s="3"/>
      <c r="F271" s="3"/>
      <c r="G271" s="7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7"/>
      <c r="C272" s="3"/>
      <c r="D272" s="3"/>
      <c r="E272" s="3"/>
      <c r="F272" s="3"/>
      <c r="G272" s="7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7"/>
      <c r="C273" s="3"/>
      <c r="D273" s="3"/>
      <c r="E273" s="3"/>
      <c r="F273" s="3"/>
      <c r="G273" s="7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7"/>
      <c r="C274" s="3"/>
      <c r="D274" s="3"/>
      <c r="E274" s="3"/>
      <c r="F274" s="3"/>
      <c r="G274" s="7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7"/>
      <c r="C275" s="3"/>
      <c r="D275" s="3"/>
      <c r="E275" s="3"/>
      <c r="F275" s="3"/>
      <c r="G275" s="7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7"/>
      <c r="C276" s="3"/>
      <c r="D276" s="3"/>
      <c r="E276" s="3"/>
      <c r="F276" s="3"/>
      <c r="G276" s="7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7"/>
      <c r="C277" s="3"/>
      <c r="D277" s="3"/>
      <c r="E277" s="3"/>
      <c r="F277" s="3"/>
      <c r="G277" s="7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7"/>
      <c r="C278" s="3"/>
      <c r="D278" s="3"/>
      <c r="E278" s="3"/>
      <c r="F278" s="3"/>
      <c r="G278" s="7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7"/>
      <c r="C279" s="3"/>
      <c r="D279" s="3"/>
      <c r="E279" s="3"/>
      <c r="F279" s="3"/>
      <c r="G279" s="7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7"/>
      <c r="C280" s="3"/>
      <c r="D280" s="3"/>
      <c r="E280" s="3"/>
      <c r="F280" s="3"/>
      <c r="G280" s="7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7"/>
      <c r="C281" s="3"/>
      <c r="D281" s="3"/>
      <c r="E281" s="3"/>
      <c r="F281" s="3"/>
      <c r="G281" s="7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7"/>
      <c r="C282" s="3"/>
      <c r="D282" s="3"/>
      <c r="E282" s="3"/>
      <c r="F282" s="3"/>
      <c r="G282" s="7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7"/>
      <c r="C283" s="3"/>
      <c r="D283" s="3"/>
      <c r="E283" s="3"/>
      <c r="F283" s="3"/>
      <c r="G283" s="7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7"/>
      <c r="C284" s="3"/>
      <c r="D284" s="3"/>
      <c r="E284" s="3"/>
      <c r="F284" s="3"/>
      <c r="G284" s="7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7"/>
      <c r="C285" s="3"/>
      <c r="D285" s="3"/>
      <c r="E285" s="3"/>
      <c r="F285" s="3"/>
      <c r="G285" s="7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7"/>
      <c r="C286" s="3"/>
      <c r="D286" s="3"/>
      <c r="E286" s="3"/>
      <c r="F286" s="3"/>
      <c r="G286" s="7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7"/>
      <c r="C287" s="3"/>
      <c r="D287" s="3"/>
      <c r="E287" s="3"/>
      <c r="F287" s="3"/>
      <c r="G287" s="7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7"/>
      <c r="C288" s="3"/>
      <c r="D288" s="3"/>
      <c r="E288" s="3"/>
      <c r="F288" s="3"/>
      <c r="G288" s="7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7"/>
      <c r="C289" s="3"/>
      <c r="D289" s="3"/>
      <c r="E289" s="3"/>
      <c r="F289" s="3"/>
      <c r="G289" s="7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7"/>
      <c r="C290" s="3"/>
      <c r="D290" s="3"/>
      <c r="E290" s="3"/>
      <c r="F290" s="3"/>
      <c r="G290" s="7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7"/>
      <c r="C291" s="3"/>
      <c r="D291" s="3"/>
      <c r="E291" s="3"/>
      <c r="F291" s="3"/>
      <c r="G291" s="7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7"/>
      <c r="C292" s="3"/>
      <c r="D292" s="3"/>
      <c r="E292" s="3"/>
      <c r="F292" s="3"/>
      <c r="G292" s="7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7"/>
      <c r="C293" s="3"/>
      <c r="D293" s="3"/>
      <c r="E293" s="3"/>
      <c r="F293" s="3"/>
      <c r="G293" s="7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7"/>
      <c r="C294" s="3"/>
      <c r="D294" s="3"/>
      <c r="E294" s="3"/>
      <c r="F294" s="3"/>
      <c r="G294" s="7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7"/>
      <c r="C295" s="3"/>
      <c r="D295" s="3"/>
      <c r="E295" s="3"/>
      <c r="F295" s="3"/>
      <c r="G295" s="7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7"/>
      <c r="C296" s="3"/>
      <c r="D296" s="3"/>
      <c r="E296" s="3"/>
      <c r="F296" s="3"/>
      <c r="G296" s="7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7"/>
      <c r="C297" s="3"/>
      <c r="D297" s="3"/>
      <c r="E297" s="3"/>
      <c r="F297" s="3"/>
      <c r="G297" s="7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7"/>
      <c r="C298" s="3"/>
      <c r="D298" s="3"/>
      <c r="E298" s="3"/>
      <c r="F298" s="3"/>
      <c r="G298" s="7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7"/>
      <c r="C299" s="3"/>
      <c r="D299" s="3"/>
      <c r="E299" s="3"/>
      <c r="F299" s="3"/>
      <c r="G299" s="7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7"/>
      <c r="C300" s="3"/>
      <c r="D300" s="3"/>
      <c r="E300" s="3"/>
      <c r="F300" s="3"/>
      <c r="G300" s="7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7"/>
      <c r="C301" s="3"/>
      <c r="D301" s="3"/>
      <c r="E301" s="3"/>
      <c r="F301" s="3"/>
      <c r="G301" s="7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7"/>
      <c r="C302" s="3"/>
      <c r="D302" s="3"/>
      <c r="E302" s="3"/>
      <c r="F302" s="3"/>
      <c r="G302" s="7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7"/>
      <c r="C303" s="3"/>
      <c r="D303" s="3"/>
      <c r="E303" s="3"/>
      <c r="F303" s="3"/>
      <c r="G303" s="7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7"/>
      <c r="C304" s="3"/>
      <c r="D304" s="3"/>
      <c r="E304" s="3"/>
      <c r="F304" s="3"/>
      <c r="G304" s="7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7"/>
      <c r="C305" s="3"/>
      <c r="D305" s="3"/>
      <c r="E305" s="3"/>
      <c r="F305" s="3"/>
      <c r="G305" s="7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7"/>
      <c r="C306" s="3"/>
      <c r="D306" s="3"/>
      <c r="E306" s="3"/>
      <c r="F306" s="3"/>
      <c r="G306" s="7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7"/>
      <c r="C307" s="3"/>
      <c r="D307" s="3"/>
      <c r="E307" s="3"/>
      <c r="F307" s="3"/>
      <c r="G307" s="7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7"/>
      <c r="C308" s="3"/>
      <c r="D308" s="3"/>
      <c r="E308" s="3"/>
      <c r="F308" s="3"/>
      <c r="G308" s="7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7"/>
      <c r="C309" s="3"/>
      <c r="D309" s="3"/>
      <c r="E309" s="3"/>
      <c r="F309" s="3"/>
      <c r="G309" s="7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7"/>
      <c r="C310" s="3"/>
      <c r="D310" s="3"/>
      <c r="E310" s="3"/>
      <c r="F310" s="3"/>
      <c r="G310" s="7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7"/>
      <c r="C311" s="3"/>
      <c r="D311" s="3"/>
      <c r="E311" s="3"/>
      <c r="F311" s="3"/>
      <c r="G311" s="7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7"/>
      <c r="C312" s="3"/>
      <c r="D312" s="3"/>
      <c r="E312" s="3"/>
      <c r="F312" s="3"/>
      <c r="G312" s="7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7"/>
      <c r="C313" s="3"/>
      <c r="D313" s="3"/>
      <c r="E313" s="3"/>
      <c r="F313" s="3"/>
      <c r="G313" s="7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7"/>
      <c r="C314" s="3"/>
      <c r="D314" s="3"/>
      <c r="E314" s="3"/>
      <c r="F314" s="3"/>
      <c r="G314" s="7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7"/>
      <c r="C315" s="3"/>
      <c r="D315" s="3"/>
      <c r="E315" s="3"/>
      <c r="F315" s="3"/>
      <c r="G315" s="7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7"/>
      <c r="C316" s="3"/>
      <c r="D316" s="3"/>
      <c r="E316" s="3"/>
      <c r="F316" s="3"/>
      <c r="G316" s="7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7"/>
      <c r="C317" s="3"/>
      <c r="D317" s="3"/>
      <c r="E317" s="3"/>
      <c r="F317" s="3"/>
      <c r="G317" s="7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7"/>
      <c r="C318" s="3"/>
      <c r="D318" s="3"/>
      <c r="E318" s="3"/>
      <c r="F318" s="3"/>
      <c r="G318" s="7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7"/>
      <c r="C319" s="3"/>
      <c r="D319" s="3"/>
      <c r="E319" s="3"/>
      <c r="F319" s="3"/>
      <c r="G319" s="7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7"/>
      <c r="C320" s="3"/>
      <c r="D320" s="3"/>
      <c r="E320" s="3"/>
      <c r="F320" s="3"/>
      <c r="G320" s="7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7"/>
      <c r="C321" s="3"/>
      <c r="D321" s="3"/>
      <c r="E321" s="3"/>
      <c r="F321" s="3"/>
      <c r="G321" s="7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7"/>
      <c r="C322" s="3"/>
      <c r="D322" s="3"/>
      <c r="E322" s="3"/>
      <c r="F322" s="3"/>
      <c r="G322" s="7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7"/>
      <c r="C323" s="3"/>
      <c r="D323" s="3"/>
      <c r="E323" s="3"/>
      <c r="F323" s="3"/>
      <c r="G323" s="7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7"/>
      <c r="C324" s="3"/>
      <c r="D324" s="3"/>
      <c r="E324" s="3"/>
      <c r="F324" s="3"/>
      <c r="G324" s="7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7"/>
      <c r="C325" s="3"/>
      <c r="D325" s="3"/>
      <c r="E325" s="3"/>
      <c r="F325" s="3"/>
      <c r="G325" s="7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7"/>
      <c r="C326" s="3"/>
      <c r="D326" s="3"/>
      <c r="E326" s="3"/>
      <c r="F326" s="3"/>
      <c r="G326" s="7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7"/>
      <c r="C327" s="3"/>
      <c r="D327" s="3"/>
      <c r="E327" s="3"/>
      <c r="F327" s="3"/>
      <c r="G327" s="7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7"/>
      <c r="C328" s="3"/>
      <c r="D328" s="3"/>
      <c r="E328" s="3"/>
      <c r="F328" s="3"/>
      <c r="G328" s="7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7"/>
      <c r="C329" s="3"/>
      <c r="D329" s="3"/>
      <c r="E329" s="3"/>
      <c r="F329" s="3"/>
      <c r="G329" s="7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7"/>
      <c r="C330" s="3"/>
      <c r="D330" s="3"/>
      <c r="E330" s="3"/>
      <c r="F330" s="3"/>
      <c r="G330" s="7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7"/>
      <c r="C331" s="3"/>
      <c r="D331" s="3"/>
      <c r="E331" s="3"/>
      <c r="F331" s="3"/>
      <c r="G331" s="7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7"/>
      <c r="C332" s="3"/>
      <c r="D332" s="3"/>
      <c r="E332" s="3"/>
      <c r="F332" s="3"/>
      <c r="G332" s="7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7"/>
      <c r="C333" s="3"/>
      <c r="D333" s="3"/>
      <c r="E333" s="3"/>
      <c r="F333" s="3"/>
      <c r="G333" s="7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7"/>
      <c r="C334" s="3"/>
      <c r="D334" s="3"/>
      <c r="E334" s="3"/>
      <c r="F334" s="3"/>
      <c r="G334" s="7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7"/>
      <c r="C335" s="3"/>
      <c r="D335" s="3"/>
      <c r="E335" s="3"/>
      <c r="F335" s="3"/>
      <c r="G335" s="7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7"/>
      <c r="C336" s="3"/>
      <c r="D336" s="3"/>
      <c r="E336" s="3"/>
      <c r="F336" s="3"/>
      <c r="G336" s="7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7"/>
      <c r="C337" s="3"/>
      <c r="D337" s="3"/>
      <c r="E337" s="3"/>
      <c r="F337" s="3"/>
      <c r="G337" s="7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7"/>
      <c r="C338" s="3"/>
      <c r="D338" s="3"/>
      <c r="E338" s="3"/>
      <c r="F338" s="3"/>
      <c r="G338" s="7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7"/>
      <c r="C339" s="3"/>
      <c r="D339" s="3"/>
      <c r="E339" s="3"/>
      <c r="F339" s="3"/>
      <c r="G339" s="7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7"/>
      <c r="C340" s="3"/>
      <c r="D340" s="3"/>
      <c r="E340" s="3"/>
      <c r="F340" s="3"/>
      <c r="G340" s="7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7"/>
      <c r="C341" s="3"/>
      <c r="D341" s="3"/>
      <c r="E341" s="3"/>
      <c r="F341" s="3"/>
      <c r="G341" s="7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7"/>
      <c r="C342" s="3"/>
      <c r="D342" s="3"/>
      <c r="E342" s="3"/>
      <c r="F342" s="3"/>
      <c r="G342" s="7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7"/>
      <c r="C343" s="3"/>
      <c r="D343" s="3"/>
      <c r="E343" s="3"/>
      <c r="F343" s="3"/>
      <c r="G343" s="7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7"/>
      <c r="C344" s="3"/>
      <c r="D344" s="3"/>
      <c r="E344" s="3"/>
      <c r="F344" s="3"/>
      <c r="G344" s="7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7"/>
      <c r="C345" s="3"/>
      <c r="D345" s="3"/>
      <c r="E345" s="3"/>
      <c r="F345" s="3"/>
      <c r="G345" s="7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7"/>
      <c r="C346" s="3"/>
      <c r="D346" s="3"/>
      <c r="E346" s="3"/>
      <c r="F346" s="3"/>
      <c r="G346" s="7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7"/>
      <c r="C347" s="3"/>
      <c r="D347" s="3"/>
      <c r="E347" s="3"/>
      <c r="F347" s="3"/>
      <c r="G347" s="7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7"/>
      <c r="C348" s="3"/>
      <c r="D348" s="3"/>
      <c r="E348" s="3"/>
      <c r="F348" s="3"/>
      <c r="G348" s="7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7"/>
      <c r="C349" s="3"/>
      <c r="D349" s="3"/>
      <c r="E349" s="3"/>
      <c r="F349" s="3"/>
      <c r="G349" s="7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7"/>
      <c r="C350" s="3"/>
      <c r="D350" s="3"/>
      <c r="E350" s="3"/>
      <c r="F350" s="3"/>
      <c r="G350" s="7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7"/>
      <c r="C351" s="3"/>
      <c r="D351" s="3"/>
      <c r="E351" s="3"/>
      <c r="F351" s="3"/>
      <c r="G351" s="7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7"/>
      <c r="C352" s="3"/>
      <c r="D352" s="3"/>
      <c r="E352" s="3"/>
      <c r="F352" s="3"/>
      <c r="G352" s="7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7"/>
      <c r="C353" s="3"/>
      <c r="D353" s="3"/>
      <c r="E353" s="3"/>
      <c r="F353" s="3"/>
      <c r="G353" s="7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7"/>
      <c r="C354" s="3"/>
      <c r="D354" s="3"/>
      <c r="E354" s="3"/>
      <c r="F354" s="3"/>
      <c r="G354" s="7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7"/>
      <c r="C355" s="3"/>
      <c r="D355" s="3"/>
      <c r="E355" s="3"/>
      <c r="F355" s="3"/>
      <c r="G355" s="7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7"/>
      <c r="C356" s="3"/>
      <c r="D356" s="3"/>
      <c r="E356" s="3"/>
      <c r="F356" s="3"/>
      <c r="G356" s="7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7"/>
      <c r="C357" s="3"/>
      <c r="D357" s="3"/>
      <c r="E357" s="3"/>
      <c r="F357" s="3"/>
      <c r="G357" s="7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7"/>
      <c r="C358" s="3"/>
      <c r="D358" s="3"/>
      <c r="E358" s="3"/>
      <c r="F358" s="3"/>
      <c r="G358" s="7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7"/>
      <c r="C359" s="3"/>
      <c r="D359" s="3"/>
      <c r="E359" s="3"/>
      <c r="F359" s="3"/>
      <c r="G359" s="7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7"/>
      <c r="C360" s="3"/>
      <c r="D360" s="3"/>
      <c r="E360" s="3"/>
      <c r="F360" s="3"/>
      <c r="G360" s="7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7"/>
      <c r="C361" s="3"/>
      <c r="D361" s="3"/>
      <c r="E361" s="3"/>
      <c r="F361" s="3"/>
      <c r="G361" s="7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7"/>
      <c r="C362" s="3"/>
      <c r="D362" s="3"/>
      <c r="E362" s="3"/>
      <c r="F362" s="3"/>
      <c r="G362" s="7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7"/>
      <c r="C363" s="3"/>
      <c r="D363" s="3"/>
      <c r="E363" s="3"/>
      <c r="F363" s="3"/>
      <c r="G363" s="7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7"/>
      <c r="C364" s="3"/>
      <c r="D364" s="3"/>
      <c r="E364" s="3"/>
      <c r="F364" s="3"/>
      <c r="G364" s="7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7"/>
      <c r="C365" s="3"/>
      <c r="D365" s="3"/>
      <c r="E365" s="3"/>
      <c r="F365" s="3"/>
      <c r="G365" s="7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7"/>
      <c r="C366" s="3"/>
      <c r="D366" s="3"/>
      <c r="E366" s="3"/>
      <c r="F366" s="3"/>
      <c r="G366" s="7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7"/>
      <c r="C367" s="3"/>
      <c r="D367" s="3"/>
      <c r="E367" s="3"/>
      <c r="F367" s="3"/>
      <c r="G367" s="7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7"/>
      <c r="C368" s="3"/>
      <c r="D368" s="3"/>
      <c r="E368" s="3"/>
      <c r="F368" s="3"/>
      <c r="G368" s="7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7"/>
      <c r="C369" s="3"/>
      <c r="D369" s="3"/>
      <c r="E369" s="3"/>
      <c r="F369" s="3"/>
      <c r="G369" s="7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7"/>
      <c r="C370" s="3"/>
      <c r="D370" s="3"/>
      <c r="E370" s="3"/>
      <c r="F370" s="3"/>
      <c r="G370" s="7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7"/>
      <c r="C371" s="3"/>
      <c r="D371" s="3"/>
      <c r="E371" s="3"/>
      <c r="F371" s="3"/>
      <c r="G371" s="7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7"/>
      <c r="C372" s="3"/>
      <c r="D372" s="3"/>
      <c r="E372" s="3"/>
      <c r="F372" s="3"/>
      <c r="G372" s="7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7"/>
      <c r="C373" s="3"/>
      <c r="D373" s="3"/>
      <c r="E373" s="3"/>
      <c r="F373" s="3"/>
      <c r="G373" s="7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7"/>
      <c r="C374" s="3"/>
      <c r="D374" s="3"/>
      <c r="E374" s="3"/>
      <c r="F374" s="3"/>
      <c r="G374" s="7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7"/>
      <c r="C375" s="3"/>
      <c r="D375" s="3"/>
      <c r="E375" s="3"/>
      <c r="F375" s="3"/>
      <c r="G375" s="7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7"/>
      <c r="C376" s="3"/>
      <c r="D376" s="3"/>
      <c r="E376" s="3"/>
      <c r="F376" s="3"/>
      <c r="G376" s="7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7"/>
      <c r="C377" s="3"/>
      <c r="D377" s="3"/>
      <c r="E377" s="3"/>
      <c r="F377" s="3"/>
      <c r="G377" s="7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7"/>
      <c r="C378" s="3"/>
      <c r="D378" s="3"/>
      <c r="E378" s="3"/>
      <c r="F378" s="3"/>
      <c r="G378" s="7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7"/>
      <c r="C379" s="3"/>
      <c r="D379" s="3"/>
      <c r="E379" s="3"/>
      <c r="F379" s="3"/>
      <c r="G379" s="7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7"/>
      <c r="C380" s="3"/>
      <c r="D380" s="3"/>
      <c r="E380" s="3"/>
      <c r="F380" s="3"/>
      <c r="G380" s="7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7"/>
      <c r="C381" s="3"/>
      <c r="D381" s="3"/>
      <c r="E381" s="3"/>
      <c r="F381" s="3"/>
      <c r="G381" s="7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7"/>
      <c r="C382" s="3"/>
      <c r="D382" s="3"/>
      <c r="E382" s="3"/>
      <c r="F382" s="3"/>
      <c r="G382" s="7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7"/>
      <c r="C383" s="3"/>
      <c r="D383" s="3"/>
      <c r="E383" s="3"/>
      <c r="F383" s="3"/>
      <c r="G383" s="7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7"/>
      <c r="C384" s="3"/>
      <c r="D384" s="3"/>
      <c r="E384" s="3"/>
      <c r="F384" s="3"/>
      <c r="G384" s="7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7"/>
      <c r="C385" s="3"/>
      <c r="D385" s="3"/>
      <c r="E385" s="3"/>
      <c r="F385" s="3"/>
      <c r="G385" s="7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7"/>
      <c r="C386" s="3"/>
      <c r="D386" s="3"/>
      <c r="E386" s="3"/>
      <c r="F386" s="3"/>
      <c r="G386" s="7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7"/>
      <c r="C387" s="3"/>
      <c r="D387" s="3"/>
      <c r="E387" s="3"/>
      <c r="F387" s="3"/>
      <c r="G387" s="7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7"/>
      <c r="C388" s="3"/>
      <c r="D388" s="3"/>
      <c r="E388" s="3"/>
      <c r="F388" s="3"/>
      <c r="G388" s="7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7"/>
      <c r="C389" s="3"/>
      <c r="D389" s="3"/>
      <c r="E389" s="3"/>
      <c r="F389" s="3"/>
      <c r="G389" s="7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7"/>
      <c r="C390" s="3"/>
      <c r="D390" s="3"/>
      <c r="E390" s="3"/>
      <c r="F390" s="3"/>
      <c r="G390" s="7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7"/>
      <c r="C391" s="3"/>
      <c r="D391" s="3"/>
      <c r="E391" s="3"/>
      <c r="F391" s="3"/>
      <c r="G391" s="7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7"/>
      <c r="C392" s="3"/>
      <c r="D392" s="3"/>
      <c r="E392" s="3"/>
      <c r="F392" s="3"/>
      <c r="G392" s="7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7"/>
      <c r="C393" s="3"/>
      <c r="D393" s="3"/>
      <c r="E393" s="3"/>
      <c r="F393" s="3"/>
      <c r="G393" s="7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7"/>
      <c r="C394" s="3"/>
      <c r="D394" s="3"/>
      <c r="E394" s="3"/>
      <c r="F394" s="3"/>
      <c r="G394" s="7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7"/>
      <c r="C395" s="3"/>
      <c r="D395" s="3"/>
      <c r="E395" s="3"/>
      <c r="F395" s="3"/>
      <c r="G395" s="7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7"/>
      <c r="C396" s="3"/>
      <c r="D396" s="3"/>
      <c r="E396" s="3"/>
      <c r="F396" s="3"/>
      <c r="G396" s="7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7"/>
      <c r="C397" s="3"/>
      <c r="D397" s="3"/>
      <c r="E397" s="3"/>
      <c r="F397" s="3"/>
      <c r="G397" s="7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7"/>
      <c r="C398" s="3"/>
      <c r="D398" s="3"/>
      <c r="E398" s="3"/>
      <c r="F398" s="3"/>
      <c r="G398" s="7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7"/>
      <c r="C399" s="3"/>
      <c r="D399" s="3"/>
      <c r="E399" s="3"/>
      <c r="F399" s="3"/>
      <c r="G399" s="7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7"/>
      <c r="C400" s="3"/>
      <c r="D400" s="3"/>
      <c r="E400" s="3"/>
      <c r="F400" s="3"/>
      <c r="G400" s="7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7"/>
      <c r="C401" s="3"/>
      <c r="D401" s="3"/>
      <c r="E401" s="3"/>
      <c r="F401" s="3"/>
      <c r="G401" s="7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7"/>
      <c r="C402" s="3"/>
      <c r="D402" s="3"/>
      <c r="E402" s="3"/>
      <c r="F402" s="3"/>
      <c r="G402" s="7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7"/>
      <c r="C403" s="3"/>
      <c r="D403" s="3"/>
      <c r="E403" s="3"/>
      <c r="F403" s="3"/>
      <c r="G403" s="7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7"/>
      <c r="C404" s="3"/>
      <c r="D404" s="3"/>
      <c r="E404" s="3"/>
      <c r="F404" s="3"/>
      <c r="G404" s="7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7"/>
      <c r="C405" s="3"/>
      <c r="D405" s="3"/>
      <c r="E405" s="3"/>
      <c r="F405" s="3"/>
      <c r="G405" s="7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7"/>
      <c r="C406" s="3"/>
      <c r="D406" s="3"/>
      <c r="E406" s="3"/>
      <c r="F406" s="3"/>
      <c r="G406" s="7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7"/>
      <c r="C407" s="3"/>
      <c r="D407" s="3"/>
      <c r="E407" s="3"/>
      <c r="F407" s="3"/>
      <c r="G407" s="7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7"/>
      <c r="C408" s="3"/>
      <c r="D408" s="3"/>
      <c r="E408" s="3"/>
      <c r="F408" s="3"/>
      <c r="G408" s="7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7"/>
      <c r="C409" s="3"/>
      <c r="D409" s="3"/>
      <c r="E409" s="3"/>
      <c r="F409" s="3"/>
      <c r="G409" s="7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7"/>
      <c r="C410" s="3"/>
      <c r="D410" s="3"/>
      <c r="E410" s="3"/>
      <c r="F410" s="3"/>
      <c r="G410" s="7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7"/>
      <c r="C411" s="3"/>
      <c r="D411" s="3"/>
      <c r="E411" s="3"/>
      <c r="F411" s="3"/>
      <c r="G411" s="7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7"/>
      <c r="C412" s="3"/>
      <c r="D412" s="3"/>
      <c r="E412" s="3"/>
      <c r="F412" s="3"/>
      <c r="G412" s="7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7"/>
      <c r="C413" s="3"/>
      <c r="D413" s="3"/>
      <c r="E413" s="3"/>
      <c r="F413" s="3"/>
      <c r="G413" s="7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7"/>
      <c r="C414" s="3"/>
      <c r="D414" s="3"/>
      <c r="E414" s="3"/>
      <c r="F414" s="3"/>
      <c r="G414" s="7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7"/>
      <c r="C415" s="3"/>
      <c r="D415" s="3"/>
      <c r="E415" s="3"/>
      <c r="F415" s="3"/>
      <c r="G415" s="7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7"/>
      <c r="C416" s="3"/>
      <c r="D416" s="3"/>
      <c r="E416" s="3"/>
      <c r="F416" s="3"/>
      <c r="G416" s="7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7"/>
      <c r="C417" s="3"/>
      <c r="D417" s="3"/>
      <c r="E417" s="3"/>
      <c r="F417" s="3"/>
      <c r="G417" s="7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7"/>
      <c r="C418" s="3"/>
      <c r="D418" s="3"/>
      <c r="E418" s="3"/>
      <c r="F418" s="3"/>
      <c r="G418" s="7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7"/>
      <c r="C419" s="3"/>
      <c r="D419" s="3"/>
      <c r="E419" s="3"/>
      <c r="F419" s="3"/>
      <c r="G419" s="7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7"/>
      <c r="C420" s="3"/>
      <c r="D420" s="3"/>
      <c r="E420" s="3"/>
      <c r="F420" s="3"/>
      <c r="G420" s="7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7"/>
      <c r="C421" s="3"/>
      <c r="D421" s="3"/>
      <c r="E421" s="3"/>
      <c r="F421" s="3"/>
      <c r="G421" s="7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7"/>
      <c r="C422" s="3"/>
      <c r="D422" s="3"/>
      <c r="E422" s="3"/>
      <c r="F422" s="3"/>
      <c r="G422" s="7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7"/>
      <c r="C423" s="3"/>
      <c r="D423" s="3"/>
      <c r="E423" s="3"/>
      <c r="F423" s="3"/>
      <c r="G423" s="7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7"/>
      <c r="C424" s="3"/>
      <c r="D424" s="3"/>
      <c r="E424" s="3"/>
      <c r="F424" s="3"/>
      <c r="G424" s="7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7"/>
      <c r="C425" s="3"/>
      <c r="D425" s="3"/>
      <c r="E425" s="3"/>
      <c r="F425" s="3"/>
      <c r="G425" s="7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7"/>
      <c r="C426" s="3"/>
      <c r="D426" s="3"/>
      <c r="E426" s="3"/>
      <c r="F426" s="3"/>
      <c r="G426" s="7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7"/>
      <c r="C427" s="3"/>
      <c r="D427" s="3"/>
      <c r="E427" s="3"/>
      <c r="F427" s="3"/>
      <c r="G427" s="7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7"/>
      <c r="C428" s="3"/>
      <c r="D428" s="3"/>
      <c r="E428" s="3"/>
      <c r="F428" s="3"/>
      <c r="G428" s="7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7"/>
      <c r="C429" s="3"/>
      <c r="D429" s="3"/>
      <c r="E429" s="3"/>
      <c r="F429" s="3"/>
      <c r="G429" s="7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7"/>
      <c r="C430" s="3"/>
      <c r="D430" s="3"/>
      <c r="E430" s="3"/>
      <c r="F430" s="3"/>
      <c r="G430" s="7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7"/>
      <c r="C431" s="3"/>
      <c r="D431" s="3"/>
      <c r="E431" s="3"/>
      <c r="F431" s="3"/>
      <c r="G431" s="7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7"/>
      <c r="C432" s="3"/>
      <c r="D432" s="3"/>
      <c r="E432" s="3"/>
      <c r="F432" s="3"/>
      <c r="G432" s="7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7"/>
      <c r="C433" s="3"/>
      <c r="D433" s="3"/>
      <c r="E433" s="3"/>
      <c r="F433" s="3"/>
      <c r="G433" s="7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7"/>
      <c r="C434" s="3"/>
      <c r="D434" s="3"/>
      <c r="E434" s="3"/>
      <c r="F434" s="3"/>
      <c r="G434" s="7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7"/>
      <c r="C435" s="3"/>
      <c r="D435" s="3"/>
      <c r="E435" s="3"/>
      <c r="F435" s="3"/>
      <c r="G435" s="7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7"/>
      <c r="C436" s="3"/>
      <c r="D436" s="3"/>
      <c r="E436" s="3"/>
      <c r="F436" s="3"/>
      <c r="G436" s="7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7"/>
      <c r="C437" s="3"/>
      <c r="D437" s="3"/>
      <c r="E437" s="3"/>
      <c r="F437" s="3"/>
      <c r="G437" s="7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7"/>
      <c r="C438" s="3"/>
      <c r="D438" s="3"/>
      <c r="E438" s="3"/>
      <c r="F438" s="3"/>
      <c r="G438" s="7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7"/>
      <c r="C439" s="3"/>
      <c r="D439" s="3"/>
      <c r="E439" s="3"/>
      <c r="F439" s="3"/>
      <c r="G439" s="7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7"/>
      <c r="C440" s="3"/>
      <c r="D440" s="3"/>
      <c r="E440" s="3"/>
      <c r="F440" s="3"/>
      <c r="G440" s="7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7"/>
      <c r="C441" s="3"/>
      <c r="D441" s="3"/>
      <c r="E441" s="3"/>
      <c r="F441" s="3"/>
      <c r="G441" s="7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7"/>
      <c r="C442" s="3"/>
      <c r="D442" s="3"/>
      <c r="E442" s="3"/>
      <c r="F442" s="3"/>
      <c r="G442" s="7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7"/>
      <c r="C443" s="3"/>
      <c r="D443" s="3"/>
      <c r="E443" s="3"/>
      <c r="F443" s="3"/>
      <c r="G443" s="7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7"/>
      <c r="C444" s="3"/>
      <c r="D444" s="3"/>
      <c r="E444" s="3"/>
      <c r="F444" s="3"/>
      <c r="G444" s="7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7"/>
      <c r="C445" s="3"/>
      <c r="D445" s="3"/>
      <c r="E445" s="3"/>
      <c r="F445" s="3"/>
      <c r="G445" s="7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7"/>
      <c r="C446" s="3"/>
      <c r="D446" s="3"/>
      <c r="E446" s="3"/>
      <c r="F446" s="3"/>
      <c r="G446" s="7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7"/>
      <c r="C447" s="3"/>
      <c r="D447" s="3"/>
      <c r="E447" s="3"/>
      <c r="F447" s="3"/>
      <c r="G447" s="7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7"/>
      <c r="C448" s="3"/>
      <c r="D448" s="3"/>
      <c r="E448" s="3"/>
      <c r="F448" s="3"/>
      <c r="G448" s="7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7"/>
      <c r="C449" s="3"/>
      <c r="D449" s="3"/>
      <c r="E449" s="3"/>
      <c r="F449" s="3"/>
      <c r="G449" s="7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7"/>
      <c r="C450" s="3"/>
      <c r="D450" s="3"/>
      <c r="E450" s="3"/>
      <c r="F450" s="3"/>
      <c r="G450" s="7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7"/>
      <c r="C451" s="3"/>
      <c r="D451" s="3"/>
      <c r="E451" s="3"/>
      <c r="F451" s="3"/>
      <c r="G451" s="7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7"/>
      <c r="C452" s="3"/>
      <c r="D452" s="3"/>
      <c r="E452" s="3"/>
      <c r="F452" s="3"/>
      <c r="G452" s="7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7"/>
      <c r="C453" s="3"/>
      <c r="D453" s="3"/>
      <c r="E453" s="3"/>
      <c r="F453" s="3"/>
      <c r="G453" s="7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7"/>
      <c r="C454" s="3"/>
      <c r="D454" s="3"/>
      <c r="E454" s="3"/>
      <c r="F454" s="3"/>
      <c r="G454" s="7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7"/>
      <c r="C455" s="3"/>
      <c r="D455" s="3"/>
      <c r="E455" s="3"/>
      <c r="F455" s="3"/>
      <c r="G455" s="7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7"/>
      <c r="C456" s="3"/>
      <c r="D456" s="3"/>
      <c r="E456" s="3"/>
      <c r="F456" s="3"/>
      <c r="G456" s="7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7"/>
      <c r="C457" s="3"/>
      <c r="D457" s="3"/>
      <c r="E457" s="3"/>
      <c r="F457" s="3"/>
      <c r="G457" s="7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7"/>
      <c r="C458" s="3"/>
      <c r="D458" s="3"/>
      <c r="E458" s="3"/>
      <c r="F458" s="3"/>
      <c r="G458" s="7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7"/>
      <c r="C459" s="3"/>
      <c r="D459" s="3"/>
      <c r="E459" s="3"/>
      <c r="F459" s="3"/>
      <c r="G459" s="7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7"/>
      <c r="C460" s="3"/>
      <c r="D460" s="3"/>
      <c r="E460" s="3"/>
      <c r="F460" s="3"/>
      <c r="G460" s="7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7"/>
      <c r="C461" s="3"/>
      <c r="D461" s="3"/>
      <c r="E461" s="3"/>
      <c r="F461" s="3"/>
      <c r="G461" s="7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7"/>
      <c r="C462" s="3"/>
      <c r="D462" s="3"/>
      <c r="E462" s="3"/>
      <c r="F462" s="3"/>
      <c r="G462" s="7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7"/>
      <c r="C463" s="3"/>
      <c r="D463" s="3"/>
      <c r="E463" s="3"/>
      <c r="F463" s="3"/>
      <c r="G463" s="7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7"/>
      <c r="C464" s="3"/>
      <c r="D464" s="3"/>
      <c r="E464" s="3"/>
      <c r="F464" s="3"/>
      <c r="G464" s="7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7"/>
      <c r="C465" s="3"/>
      <c r="D465" s="3"/>
      <c r="E465" s="3"/>
      <c r="F465" s="3"/>
      <c r="G465" s="7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7"/>
      <c r="C466" s="3"/>
      <c r="D466" s="3"/>
      <c r="E466" s="3"/>
      <c r="F466" s="3"/>
      <c r="G466" s="7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7"/>
      <c r="C467" s="3"/>
      <c r="D467" s="3"/>
      <c r="E467" s="3"/>
      <c r="F467" s="3"/>
      <c r="G467" s="7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7"/>
      <c r="C468" s="3"/>
      <c r="D468" s="3"/>
      <c r="E468" s="3"/>
      <c r="F468" s="3"/>
      <c r="G468" s="7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7"/>
      <c r="C469" s="3"/>
      <c r="D469" s="3"/>
      <c r="E469" s="3"/>
      <c r="F469" s="3"/>
      <c r="G469" s="7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7"/>
      <c r="C470" s="3"/>
      <c r="D470" s="3"/>
      <c r="E470" s="3"/>
      <c r="F470" s="3"/>
      <c r="G470" s="7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7"/>
      <c r="C471" s="3"/>
      <c r="D471" s="3"/>
      <c r="E471" s="3"/>
      <c r="F471" s="3"/>
      <c r="G471" s="7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7"/>
      <c r="C472" s="3"/>
      <c r="D472" s="3"/>
      <c r="E472" s="3"/>
      <c r="F472" s="3"/>
      <c r="G472" s="7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7"/>
      <c r="C473" s="3"/>
      <c r="D473" s="3"/>
      <c r="E473" s="3"/>
      <c r="F473" s="3"/>
      <c r="G473" s="7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7"/>
      <c r="C474" s="3"/>
      <c r="D474" s="3"/>
      <c r="E474" s="3"/>
      <c r="F474" s="3"/>
      <c r="G474" s="7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7"/>
      <c r="C475" s="3"/>
      <c r="D475" s="3"/>
      <c r="E475" s="3"/>
      <c r="F475" s="3"/>
      <c r="G475" s="7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7"/>
      <c r="C476" s="3"/>
      <c r="D476" s="3"/>
      <c r="E476" s="3"/>
      <c r="F476" s="3"/>
      <c r="G476" s="7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7"/>
      <c r="C477" s="3"/>
      <c r="D477" s="3"/>
      <c r="E477" s="3"/>
      <c r="F477" s="3"/>
      <c r="G477" s="7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7"/>
      <c r="C478" s="3"/>
      <c r="D478" s="3"/>
      <c r="E478" s="3"/>
      <c r="F478" s="3"/>
      <c r="G478" s="7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7"/>
      <c r="C479" s="3"/>
      <c r="D479" s="3"/>
      <c r="E479" s="3"/>
      <c r="F479" s="3"/>
      <c r="G479" s="7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7"/>
      <c r="C480" s="3"/>
      <c r="D480" s="3"/>
      <c r="E480" s="3"/>
      <c r="F480" s="3"/>
      <c r="G480" s="7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7"/>
      <c r="C481" s="3"/>
      <c r="D481" s="3"/>
      <c r="E481" s="3"/>
      <c r="F481" s="3"/>
      <c r="G481" s="7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7"/>
      <c r="C482" s="3"/>
      <c r="D482" s="3"/>
      <c r="E482" s="3"/>
      <c r="F482" s="3"/>
      <c r="G482" s="7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7"/>
      <c r="C483" s="3"/>
      <c r="D483" s="3"/>
      <c r="E483" s="3"/>
      <c r="F483" s="3"/>
      <c r="G483" s="7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7"/>
      <c r="C484" s="3"/>
      <c r="D484" s="3"/>
      <c r="E484" s="3"/>
      <c r="F484" s="3"/>
      <c r="G484" s="7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7"/>
      <c r="C485" s="3"/>
      <c r="D485" s="3"/>
      <c r="E485" s="3"/>
      <c r="F485" s="3"/>
      <c r="G485" s="7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7"/>
      <c r="C486" s="3"/>
      <c r="D486" s="3"/>
      <c r="E486" s="3"/>
      <c r="F486" s="3"/>
      <c r="G486" s="7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7"/>
      <c r="C487" s="3"/>
      <c r="D487" s="3"/>
      <c r="E487" s="3"/>
      <c r="F487" s="3"/>
      <c r="G487" s="7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7"/>
      <c r="C488" s="3"/>
      <c r="D488" s="3"/>
      <c r="E488" s="3"/>
      <c r="F488" s="3"/>
      <c r="G488" s="7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7"/>
      <c r="C489" s="3"/>
      <c r="D489" s="3"/>
      <c r="E489" s="3"/>
      <c r="F489" s="3"/>
      <c r="G489" s="7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7"/>
      <c r="C490" s="3"/>
      <c r="D490" s="3"/>
      <c r="E490" s="3"/>
      <c r="F490" s="3"/>
      <c r="G490" s="7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7"/>
      <c r="C491" s="3"/>
      <c r="D491" s="3"/>
      <c r="E491" s="3"/>
      <c r="F491" s="3"/>
      <c r="G491" s="7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7"/>
      <c r="C492" s="3"/>
      <c r="D492" s="3"/>
      <c r="E492" s="3"/>
      <c r="F492" s="3"/>
      <c r="G492" s="7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7"/>
      <c r="C493" s="3"/>
      <c r="D493" s="3"/>
      <c r="E493" s="3"/>
      <c r="F493" s="3"/>
      <c r="G493" s="7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7"/>
      <c r="C494" s="3"/>
      <c r="D494" s="3"/>
      <c r="E494" s="3"/>
      <c r="F494" s="3"/>
      <c r="G494" s="7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7"/>
      <c r="C495" s="3"/>
      <c r="D495" s="3"/>
      <c r="E495" s="3"/>
      <c r="F495" s="3"/>
      <c r="G495" s="7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7"/>
      <c r="C496" s="3"/>
      <c r="D496" s="3"/>
      <c r="E496" s="3"/>
      <c r="F496" s="3"/>
      <c r="G496" s="7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7"/>
      <c r="C497" s="3"/>
      <c r="D497" s="3"/>
      <c r="E497" s="3"/>
      <c r="F497" s="3"/>
      <c r="G497" s="7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7"/>
      <c r="C498" s="3"/>
      <c r="D498" s="3"/>
      <c r="E498" s="3"/>
      <c r="F498" s="3"/>
      <c r="G498" s="7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7"/>
      <c r="C499" s="3"/>
      <c r="D499" s="3"/>
      <c r="E499" s="3"/>
      <c r="F499" s="3"/>
      <c r="G499" s="7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7"/>
      <c r="C500" s="3"/>
      <c r="D500" s="3"/>
      <c r="E500" s="3"/>
      <c r="F500" s="3"/>
      <c r="G500" s="7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7"/>
      <c r="C501" s="3"/>
      <c r="D501" s="3"/>
      <c r="E501" s="3"/>
      <c r="F501" s="3"/>
      <c r="G501" s="7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7"/>
      <c r="C502" s="3"/>
      <c r="D502" s="3"/>
      <c r="E502" s="3"/>
      <c r="F502" s="3"/>
      <c r="G502" s="7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7"/>
      <c r="C503" s="3"/>
      <c r="D503" s="3"/>
      <c r="E503" s="3"/>
      <c r="F503" s="3"/>
      <c r="G503" s="7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7"/>
      <c r="C504" s="3"/>
      <c r="D504" s="3"/>
      <c r="E504" s="3"/>
      <c r="F504" s="3"/>
      <c r="G504" s="7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7"/>
      <c r="C505" s="3"/>
      <c r="D505" s="3"/>
      <c r="E505" s="3"/>
      <c r="F505" s="3"/>
      <c r="G505" s="7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7"/>
      <c r="C506" s="3"/>
      <c r="D506" s="3"/>
      <c r="E506" s="3"/>
      <c r="F506" s="3"/>
      <c r="G506" s="7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7"/>
      <c r="C507" s="3"/>
      <c r="D507" s="3"/>
      <c r="E507" s="3"/>
      <c r="F507" s="3"/>
      <c r="G507" s="7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7"/>
      <c r="C508" s="3"/>
      <c r="D508" s="3"/>
      <c r="E508" s="3"/>
      <c r="F508" s="3"/>
      <c r="G508" s="7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7"/>
      <c r="C509" s="3"/>
      <c r="D509" s="3"/>
      <c r="E509" s="3"/>
      <c r="F509" s="3"/>
      <c r="G509" s="7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7"/>
      <c r="C510" s="3"/>
      <c r="D510" s="3"/>
      <c r="E510" s="3"/>
      <c r="F510" s="3"/>
      <c r="G510" s="7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7"/>
      <c r="C511" s="3"/>
      <c r="D511" s="3"/>
      <c r="E511" s="3"/>
      <c r="F511" s="3"/>
      <c r="G511" s="7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7"/>
      <c r="C512" s="3"/>
      <c r="D512" s="3"/>
      <c r="E512" s="3"/>
      <c r="F512" s="3"/>
      <c r="G512" s="7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7"/>
      <c r="C513" s="3"/>
      <c r="D513" s="3"/>
      <c r="E513" s="3"/>
      <c r="F513" s="3"/>
      <c r="G513" s="7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7"/>
      <c r="C514" s="3"/>
      <c r="D514" s="3"/>
      <c r="E514" s="3"/>
      <c r="F514" s="3"/>
      <c r="G514" s="7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7"/>
      <c r="C515" s="3"/>
      <c r="D515" s="3"/>
      <c r="E515" s="3"/>
      <c r="F515" s="3"/>
      <c r="G515" s="7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7"/>
      <c r="C516" s="3"/>
      <c r="D516" s="3"/>
      <c r="E516" s="3"/>
      <c r="F516" s="3"/>
      <c r="G516" s="7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7"/>
      <c r="C517" s="3"/>
      <c r="D517" s="3"/>
      <c r="E517" s="3"/>
      <c r="F517" s="3"/>
      <c r="G517" s="7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7"/>
      <c r="C518" s="3"/>
      <c r="D518" s="3"/>
      <c r="E518" s="3"/>
      <c r="F518" s="3"/>
      <c r="G518" s="7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7"/>
      <c r="C519" s="3"/>
      <c r="D519" s="3"/>
      <c r="E519" s="3"/>
      <c r="F519" s="3"/>
      <c r="G519" s="7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7"/>
      <c r="C520" s="3"/>
      <c r="D520" s="3"/>
      <c r="E520" s="3"/>
      <c r="F520" s="3"/>
      <c r="G520" s="7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7"/>
      <c r="C521" s="3"/>
      <c r="D521" s="3"/>
      <c r="E521" s="3"/>
      <c r="F521" s="3"/>
      <c r="G521" s="7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7"/>
      <c r="C522" s="3"/>
      <c r="D522" s="3"/>
      <c r="E522" s="3"/>
      <c r="F522" s="3"/>
      <c r="G522" s="7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7"/>
      <c r="C523" s="3"/>
      <c r="D523" s="3"/>
      <c r="E523" s="3"/>
      <c r="F523" s="3"/>
      <c r="G523" s="7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7"/>
      <c r="C524" s="3"/>
      <c r="D524" s="3"/>
      <c r="E524" s="3"/>
      <c r="F524" s="3"/>
      <c r="G524" s="7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7"/>
      <c r="C525" s="3"/>
      <c r="D525" s="3"/>
      <c r="E525" s="3"/>
      <c r="F525" s="3"/>
      <c r="G525" s="7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7"/>
      <c r="C526" s="3"/>
      <c r="D526" s="3"/>
      <c r="E526" s="3"/>
      <c r="F526" s="3"/>
      <c r="G526" s="7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7"/>
      <c r="C527" s="3"/>
      <c r="D527" s="3"/>
      <c r="E527" s="3"/>
      <c r="F527" s="3"/>
      <c r="G527" s="7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7"/>
      <c r="C528" s="3"/>
      <c r="D528" s="3"/>
      <c r="E528" s="3"/>
      <c r="F528" s="3"/>
      <c r="G528" s="7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7"/>
      <c r="C529" s="3"/>
      <c r="D529" s="3"/>
      <c r="E529" s="3"/>
      <c r="F529" s="3"/>
      <c r="G529" s="7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7"/>
      <c r="C530" s="3"/>
      <c r="D530" s="3"/>
      <c r="E530" s="3"/>
      <c r="F530" s="3"/>
      <c r="G530" s="7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7"/>
      <c r="C531" s="3"/>
      <c r="D531" s="3"/>
      <c r="E531" s="3"/>
      <c r="F531" s="3"/>
      <c r="G531" s="7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7"/>
      <c r="C532" s="3"/>
      <c r="D532" s="3"/>
      <c r="E532" s="3"/>
      <c r="F532" s="3"/>
      <c r="G532" s="7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7"/>
      <c r="C533" s="3"/>
      <c r="D533" s="3"/>
      <c r="E533" s="3"/>
      <c r="F533" s="3"/>
      <c r="G533" s="7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7"/>
      <c r="C534" s="3"/>
      <c r="D534" s="3"/>
      <c r="E534" s="3"/>
      <c r="F534" s="3"/>
      <c r="G534" s="7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7"/>
      <c r="C535" s="3"/>
      <c r="D535" s="3"/>
      <c r="E535" s="3"/>
      <c r="F535" s="3"/>
      <c r="G535" s="7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7"/>
      <c r="C536" s="3"/>
      <c r="D536" s="3"/>
      <c r="E536" s="3"/>
      <c r="F536" s="3"/>
      <c r="G536" s="7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7"/>
      <c r="C537" s="3"/>
      <c r="D537" s="3"/>
      <c r="E537" s="3"/>
      <c r="F537" s="3"/>
      <c r="G537" s="7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7"/>
      <c r="C538" s="3"/>
      <c r="D538" s="3"/>
      <c r="E538" s="3"/>
      <c r="F538" s="3"/>
      <c r="G538" s="7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7"/>
      <c r="C539" s="3"/>
      <c r="D539" s="3"/>
      <c r="E539" s="3"/>
      <c r="F539" s="3"/>
      <c r="G539" s="7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7"/>
      <c r="C540" s="3"/>
      <c r="D540" s="3"/>
      <c r="E540" s="3"/>
      <c r="F540" s="3"/>
      <c r="G540" s="7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7"/>
      <c r="C541" s="3"/>
      <c r="D541" s="3"/>
      <c r="E541" s="3"/>
      <c r="F541" s="3"/>
      <c r="G541" s="7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7"/>
      <c r="C542" s="3"/>
      <c r="D542" s="3"/>
      <c r="E542" s="3"/>
      <c r="F542" s="3"/>
      <c r="G542" s="7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7"/>
      <c r="C543" s="3"/>
      <c r="D543" s="3"/>
      <c r="E543" s="3"/>
      <c r="F543" s="3"/>
      <c r="G543" s="7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7"/>
      <c r="C544" s="3"/>
      <c r="D544" s="3"/>
      <c r="E544" s="3"/>
      <c r="F544" s="3"/>
      <c r="G544" s="7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7"/>
      <c r="C545" s="3"/>
      <c r="D545" s="3"/>
      <c r="E545" s="3"/>
      <c r="F545" s="3"/>
      <c r="G545" s="7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7"/>
      <c r="C546" s="3"/>
      <c r="D546" s="3"/>
      <c r="E546" s="3"/>
      <c r="F546" s="3"/>
      <c r="G546" s="7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7"/>
      <c r="C547" s="3"/>
      <c r="D547" s="3"/>
      <c r="E547" s="3"/>
      <c r="F547" s="3"/>
      <c r="G547" s="7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7"/>
      <c r="C548" s="3"/>
      <c r="D548" s="3"/>
      <c r="E548" s="3"/>
      <c r="F548" s="3"/>
      <c r="G548" s="7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7"/>
      <c r="C549" s="3"/>
      <c r="D549" s="3"/>
      <c r="E549" s="3"/>
      <c r="F549" s="3"/>
      <c r="G549" s="7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7"/>
      <c r="C550" s="3"/>
      <c r="D550" s="3"/>
      <c r="E550" s="3"/>
      <c r="F550" s="3"/>
      <c r="G550" s="7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7"/>
      <c r="C551" s="3"/>
      <c r="D551" s="3"/>
      <c r="E551" s="3"/>
      <c r="F551" s="3"/>
      <c r="G551" s="7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7"/>
      <c r="C552" s="3"/>
      <c r="D552" s="3"/>
      <c r="E552" s="3"/>
      <c r="F552" s="3"/>
      <c r="G552" s="7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7"/>
      <c r="C553" s="3"/>
      <c r="D553" s="3"/>
      <c r="E553" s="3"/>
      <c r="F553" s="3"/>
      <c r="G553" s="7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7"/>
      <c r="C554" s="3"/>
      <c r="D554" s="3"/>
      <c r="E554" s="3"/>
      <c r="F554" s="3"/>
      <c r="G554" s="7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7"/>
      <c r="C555" s="3"/>
      <c r="D555" s="3"/>
      <c r="E555" s="3"/>
      <c r="F555" s="3"/>
      <c r="G555" s="7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7"/>
      <c r="C556" s="3"/>
      <c r="D556" s="3"/>
      <c r="E556" s="3"/>
      <c r="F556" s="3"/>
      <c r="G556" s="7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7"/>
      <c r="C557" s="3"/>
      <c r="D557" s="3"/>
      <c r="E557" s="3"/>
      <c r="F557" s="3"/>
      <c r="G557" s="7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7"/>
      <c r="C558" s="3"/>
      <c r="D558" s="3"/>
      <c r="E558" s="3"/>
      <c r="F558" s="3"/>
      <c r="G558" s="7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7"/>
      <c r="C559" s="3"/>
      <c r="D559" s="3"/>
      <c r="E559" s="3"/>
      <c r="F559" s="3"/>
      <c r="G559" s="7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7"/>
      <c r="C560" s="3"/>
      <c r="D560" s="3"/>
      <c r="E560" s="3"/>
      <c r="F560" s="3"/>
      <c r="G560" s="7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7"/>
      <c r="C561" s="3"/>
      <c r="D561" s="3"/>
      <c r="E561" s="3"/>
      <c r="F561" s="3"/>
      <c r="G561" s="7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7"/>
      <c r="C562" s="3"/>
      <c r="D562" s="3"/>
      <c r="E562" s="3"/>
      <c r="F562" s="3"/>
      <c r="G562" s="7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7"/>
      <c r="C563" s="3"/>
      <c r="D563" s="3"/>
      <c r="E563" s="3"/>
      <c r="F563" s="3"/>
      <c r="G563" s="7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7"/>
      <c r="C564" s="3"/>
      <c r="D564" s="3"/>
      <c r="E564" s="3"/>
      <c r="F564" s="3"/>
      <c r="G564" s="7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7"/>
      <c r="C565" s="3"/>
      <c r="D565" s="3"/>
      <c r="E565" s="3"/>
      <c r="F565" s="3"/>
      <c r="G565" s="7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7"/>
      <c r="C566" s="3"/>
      <c r="D566" s="3"/>
      <c r="E566" s="3"/>
      <c r="F566" s="3"/>
      <c r="G566" s="7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7"/>
      <c r="C567" s="3"/>
      <c r="D567" s="3"/>
      <c r="E567" s="3"/>
      <c r="F567" s="3"/>
      <c r="G567" s="7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7"/>
      <c r="C568" s="3"/>
      <c r="D568" s="3"/>
      <c r="E568" s="3"/>
      <c r="F568" s="3"/>
      <c r="G568" s="7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7"/>
      <c r="C569" s="3"/>
      <c r="D569" s="3"/>
      <c r="E569" s="3"/>
      <c r="F569" s="3"/>
      <c r="G569" s="7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7"/>
      <c r="C570" s="3"/>
      <c r="D570" s="3"/>
      <c r="E570" s="3"/>
      <c r="F570" s="3"/>
      <c r="G570" s="7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7"/>
      <c r="C571" s="3"/>
      <c r="D571" s="3"/>
      <c r="E571" s="3"/>
      <c r="F571" s="3"/>
      <c r="G571" s="7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7"/>
      <c r="C572" s="3"/>
      <c r="D572" s="3"/>
      <c r="E572" s="3"/>
      <c r="F572" s="3"/>
      <c r="G572" s="7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7"/>
      <c r="C573" s="3"/>
      <c r="D573" s="3"/>
      <c r="E573" s="3"/>
      <c r="F573" s="3"/>
      <c r="G573" s="7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7"/>
      <c r="C574" s="3"/>
      <c r="D574" s="3"/>
      <c r="E574" s="3"/>
      <c r="F574" s="3"/>
      <c r="G574" s="7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7"/>
      <c r="C575" s="3"/>
      <c r="D575" s="3"/>
      <c r="E575" s="3"/>
      <c r="F575" s="3"/>
      <c r="G575" s="7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7"/>
      <c r="C576" s="3"/>
      <c r="D576" s="3"/>
      <c r="E576" s="3"/>
      <c r="F576" s="3"/>
      <c r="G576" s="7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7"/>
      <c r="C577" s="3"/>
      <c r="D577" s="3"/>
      <c r="E577" s="3"/>
      <c r="F577" s="3"/>
      <c r="G577" s="7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7"/>
      <c r="C578" s="3"/>
      <c r="D578" s="3"/>
      <c r="E578" s="3"/>
      <c r="F578" s="3"/>
      <c r="G578" s="7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7"/>
      <c r="C579" s="3"/>
      <c r="D579" s="3"/>
      <c r="E579" s="3"/>
      <c r="F579" s="3"/>
      <c r="G579" s="7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7"/>
      <c r="C580" s="3"/>
      <c r="D580" s="3"/>
      <c r="E580" s="3"/>
      <c r="F580" s="3"/>
      <c r="G580" s="7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7"/>
      <c r="C581" s="3"/>
      <c r="D581" s="3"/>
      <c r="E581" s="3"/>
      <c r="F581" s="3"/>
      <c r="G581" s="7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7"/>
      <c r="C582" s="3"/>
      <c r="D582" s="3"/>
      <c r="E582" s="3"/>
      <c r="F582" s="3"/>
      <c r="G582" s="7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7"/>
      <c r="C583" s="3"/>
      <c r="D583" s="3"/>
      <c r="E583" s="3"/>
      <c r="F583" s="3"/>
      <c r="G583" s="7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7"/>
      <c r="C584" s="3"/>
      <c r="D584" s="3"/>
      <c r="E584" s="3"/>
      <c r="F584" s="3"/>
      <c r="G584" s="7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7"/>
      <c r="C585" s="3"/>
      <c r="D585" s="3"/>
      <c r="E585" s="3"/>
      <c r="F585" s="3"/>
      <c r="G585" s="7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7"/>
      <c r="C586" s="3"/>
      <c r="D586" s="3"/>
      <c r="E586" s="3"/>
      <c r="F586" s="3"/>
      <c r="G586" s="7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7"/>
      <c r="C587" s="3"/>
      <c r="D587" s="3"/>
      <c r="E587" s="3"/>
      <c r="F587" s="3"/>
      <c r="G587" s="7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7"/>
      <c r="C588" s="3"/>
      <c r="D588" s="3"/>
      <c r="E588" s="3"/>
      <c r="F588" s="3"/>
      <c r="G588" s="7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7"/>
      <c r="C589" s="3"/>
      <c r="D589" s="3"/>
      <c r="E589" s="3"/>
      <c r="F589" s="3"/>
      <c r="G589" s="7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7"/>
      <c r="C590" s="3"/>
      <c r="D590" s="3"/>
      <c r="E590" s="3"/>
      <c r="F590" s="3"/>
      <c r="G590" s="7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7"/>
      <c r="C591" s="3"/>
      <c r="D591" s="3"/>
      <c r="E591" s="3"/>
      <c r="F591" s="3"/>
      <c r="G591" s="7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7"/>
      <c r="C592" s="3"/>
      <c r="D592" s="3"/>
      <c r="E592" s="3"/>
      <c r="F592" s="3"/>
      <c r="G592" s="7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7"/>
      <c r="C593" s="3"/>
      <c r="D593" s="3"/>
      <c r="E593" s="3"/>
      <c r="F593" s="3"/>
      <c r="G593" s="7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7"/>
      <c r="C594" s="3"/>
      <c r="D594" s="3"/>
      <c r="E594" s="3"/>
      <c r="F594" s="3"/>
      <c r="G594" s="7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7"/>
      <c r="C595" s="3"/>
      <c r="D595" s="3"/>
      <c r="E595" s="3"/>
      <c r="F595" s="3"/>
      <c r="G595" s="7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7"/>
      <c r="C596" s="3"/>
      <c r="D596" s="3"/>
      <c r="E596" s="3"/>
      <c r="F596" s="3"/>
      <c r="G596" s="7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7"/>
      <c r="C597" s="3"/>
      <c r="D597" s="3"/>
      <c r="E597" s="3"/>
      <c r="F597" s="3"/>
      <c r="G597" s="7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7"/>
      <c r="C598" s="3"/>
      <c r="D598" s="3"/>
      <c r="E598" s="3"/>
      <c r="F598" s="3"/>
      <c r="G598" s="7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7"/>
      <c r="C599" s="3"/>
      <c r="D599" s="3"/>
      <c r="E599" s="3"/>
      <c r="F599" s="3"/>
      <c r="G599" s="7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7"/>
      <c r="C600" s="3"/>
      <c r="D600" s="3"/>
      <c r="E600" s="3"/>
      <c r="F600" s="3"/>
      <c r="G600" s="7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7"/>
      <c r="C601" s="3"/>
      <c r="D601" s="3"/>
      <c r="E601" s="3"/>
      <c r="F601" s="3"/>
      <c r="G601" s="7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7"/>
      <c r="C602" s="3"/>
      <c r="D602" s="3"/>
      <c r="E602" s="3"/>
      <c r="F602" s="3"/>
      <c r="G602" s="7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7"/>
      <c r="C603" s="3"/>
      <c r="D603" s="3"/>
      <c r="E603" s="3"/>
      <c r="F603" s="3"/>
      <c r="G603" s="7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7"/>
      <c r="C604" s="3"/>
      <c r="D604" s="3"/>
      <c r="E604" s="3"/>
      <c r="F604" s="3"/>
      <c r="G604" s="7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7"/>
      <c r="C605" s="3"/>
      <c r="D605" s="3"/>
      <c r="E605" s="3"/>
      <c r="F605" s="3"/>
      <c r="G605" s="7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7"/>
      <c r="C606" s="3"/>
      <c r="D606" s="3"/>
      <c r="E606" s="3"/>
      <c r="F606" s="3"/>
      <c r="G606" s="7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7"/>
      <c r="C607" s="3"/>
      <c r="D607" s="3"/>
      <c r="E607" s="3"/>
      <c r="F607" s="3"/>
      <c r="G607" s="7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7"/>
      <c r="C608" s="3"/>
      <c r="D608" s="3"/>
      <c r="E608" s="3"/>
      <c r="F608" s="3"/>
      <c r="G608" s="7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7"/>
      <c r="C609" s="3"/>
      <c r="D609" s="3"/>
      <c r="E609" s="3"/>
      <c r="F609" s="3"/>
      <c r="G609" s="7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7"/>
      <c r="C610" s="3"/>
      <c r="D610" s="3"/>
      <c r="E610" s="3"/>
      <c r="F610" s="3"/>
      <c r="G610" s="7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7"/>
      <c r="C611" s="3"/>
      <c r="D611" s="3"/>
      <c r="E611" s="3"/>
      <c r="F611" s="3"/>
      <c r="G611" s="7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7"/>
      <c r="C612" s="3"/>
      <c r="D612" s="3"/>
      <c r="E612" s="3"/>
      <c r="F612" s="3"/>
      <c r="G612" s="7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7"/>
      <c r="C613" s="3"/>
      <c r="D613" s="3"/>
      <c r="E613" s="3"/>
      <c r="F613" s="3"/>
      <c r="G613" s="7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7"/>
      <c r="C614" s="3"/>
      <c r="D614" s="3"/>
      <c r="E614" s="3"/>
      <c r="F614" s="3"/>
      <c r="G614" s="7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7"/>
      <c r="C615" s="3"/>
      <c r="D615" s="3"/>
      <c r="E615" s="3"/>
      <c r="F615" s="3"/>
      <c r="G615" s="7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7"/>
      <c r="C616" s="3"/>
      <c r="D616" s="3"/>
      <c r="E616" s="3"/>
      <c r="F616" s="3"/>
      <c r="G616" s="7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7"/>
      <c r="C617" s="3"/>
      <c r="D617" s="3"/>
      <c r="E617" s="3"/>
      <c r="F617" s="3"/>
      <c r="G617" s="7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7"/>
      <c r="C618" s="3"/>
      <c r="D618" s="3"/>
      <c r="E618" s="3"/>
      <c r="F618" s="3"/>
      <c r="G618" s="7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7"/>
      <c r="C619" s="3"/>
      <c r="D619" s="3"/>
      <c r="E619" s="3"/>
      <c r="F619" s="3"/>
      <c r="G619" s="7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7"/>
      <c r="C620" s="3"/>
      <c r="D620" s="3"/>
      <c r="E620" s="3"/>
      <c r="F620" s="3"/>
      <c r="G620" s="7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7"/>
      <c r="C621" s="3"/>
      <c r="D621" s="3"/>
      <c r="E621" s="3"/>
      <c r="F621" s="3"/>
      <c r="G621" s="7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7"/>
      <c r="C622" s="3"/>
      <c r="D622" s="3"/>
      <c r="E622" s="3"/>
      <c r="F622" s="3"/>
      <c r="G622" s="7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7"/>
      <c r="C623" s="3"/>
      <c r="D623" s="3"/>
      <c r="E623" s="3"/>
      <c r="F623" s="3"/>
      <c r="G623" s="7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7"/>
      <c r="C624" s="3"/>
      <c r="D624" s="3"/>
      <c r="E624" s="3"/>
      <c r="F624" s="3"/>
      <c r="G624" s="7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7"/>
      <c r="C625" s="3"/>
      <c r="D625" s="3"/>
      <c r="E625" s="3"/>
      <c r="F625" s="3"/>
      <c r="G625" s="7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7"/>
      <c r="C626" s="3"/>
      <c r="D626" s="3"/>
      <c r="E626" s="3"/>
      <c r="F626" s="3"/>
      <c r="G626" s="7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7"/>
      <c r="C627" s="3"/>
      <c r="D627" s="3"/>
      <c r="E627" s="3"/>
      <c r="F627" s="3"/>
      <c r="G627" s="7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7"/>
      <c r="C628" s="3"/>
      <c r="D628" s="3"/>
      <c r="E628" s="3"/>
      <c r="F628" s="3"/>
      <c r="G628" s="7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7"/>
      <c r="C629" s="3"/>
      <c r="D629" s="3"/>
      <c r="E629" s="3"/>
      <c r="F629" s="3"/>
      <c r="G629" s="7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7"/>
      <c r="C630" s="3"/>
      <c r="D630" s="3"/>
      <c r="E630" s="3"/>
      <c r="F630" s="3"/>
      <c r="G630" s="7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7"/>
      <c r="C631" s="3"/>
      <c r="D631" s="3"/>
      <c r="E631" s="3"/>
      <c r="F631" s="3"/>
      <c r="G631" s="7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7"/>
      <c r="C632" s="3"/>
      <c r="D632" s="3"/>
      <c r="E632" s="3"/>
      <c r="F632" s="3"/>
      <c r="G632" s="7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7"/>
      <c r="C633" s="3"/>
      <c r="D633" s="3"/>
      <c r="E633" s="3"/>
      <c r="F633" s="3"/>
      <c r="G633" s="7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7"/>
      <c r="C634" s="3"/>
      <c r="D634" s="3"/>
      <c r="E634" s="3"/>
      <c r="F634" s="3"/>
      <c r="G634" s="7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7"/>
      <c r="C635" s="3"/>
      <c r="D635" s="3"/>
      <c r="E635" s="3"/>
      <c r="F635" s="3"/>
      <c r="G635" s="7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7"/>
      <c r="C636" s="3"/>
      <c r="D636" s="3"/>
      <c r="E636" s="3"/>
      <c r="F636" s="3"/>
      <c r="G636" s="7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7"/>
      <c r="C637" s="3"/>
      <c r="D637" s="3"/>
      <c r="E637" s="3"/>
      <c r="F637" s="3"/>
      <c r="G637" s="7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7"/>
      <c r="C638" s="3"/>
      <c r="D638" s="3"/>
      <c r="E638" s="3"/>
      <c r="F638" s="3"/>
      <c r="G638" s="7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7"/>
      <c r="C639" s="3"/>
      <c r="D639" s="3"/>
      <c r="E639" s="3"/>
      <c r="F639" s="3"/>
      <c r="G639" s="7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7"/>
      <c r="C640" s="3"/>
      <c r="D640" s="3"/>
      <c r="E640" s="3"/>
      <c r="F640" s="3"/>
      <c r="G640" s="7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7"/>
      <c r="C641" s="3"/>
      <c r="D641" s="3"/>
      <c r="E641" s="3"/>
      <c r="F641" s="3"/>
      <c r="G641" s="7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7"/>
      <c r="C642" s="3"/>
      <c r="D642" s="3"/>
      <c r="E642" s="3"/>
      <c r="F642" s="3"/>
      <c r="G642" s="7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7"/>
      <c r="C643" s="3"/>
      <c r="D643" s="3"/>
      <c r="E643" s="3"/>
      <c r="F643" s="3"/>
      <c r="G643" s="7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7"/>
      <c r="C644" s="3"/>
      <c r="D644" s="3"/>
      <c r="E644" s="3"/>
      <c r="F644" s="3"/>
      <c r="G644" s="7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7"/>
      <c r="C645" s="3"/>
      <c r="D645" s="3"/>
      <c r="E645" s="3"/>
      <c r="F645" s="3"/>
      <c r="G645" s="7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7"/>
      <c r="C646" s="3"/>
      <c r="D646" s="3"/>
      <c r="E646" s="3"/>
      <c r="F646" s="3"/>
      <c r="G646" s="7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7"/>
      <c r="C647" s="3"/>
      <c r="D647" s="3"/>
      <c r="E647" s="3"/>
      <c r="F647" s="3"/>
      <c r="G647" s="7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7"/>
      <c r="C648" s="3"/>
      <c r="D648" s="3"/>
      <c r="E648" s="3"/>
      <c r="F648" s="3"/>
      <c r="G648" s="7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7"/>
      <c r="C649" s="3"/>
      <c r="D649" s="3"/>
      <c r="E649" s="3"/>
      <c r="F649" s="3"/>
      <c r="G649" s="7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7"/>
      <c r="C650" s="3"/>
      <c r="D650" s="3"/>
      <c r="E650" s="3"/>
      <c r="F650" s="3"/>
      <c r="G650" s="7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7"/>
      <c r="C651" s="3"/>
      <c r="D651" s="3"/>
      <c r="E651" s="3"/>
      <c r="F651" s="3"/>
      <c r="G651" s="7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7"/>
      <c r="C652" s="3"/>
      <c r="D652" s="3"/>
      <c r="E652" s="3"/>
      <c r="F652" s="3"/>
      <c r="G652" s="7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7"/>
      <c r="C653" s="3"/>
      <c r="D653" s="3"/>
      <c r="E653" s="3"/>
      <c r="F653" s="3"/>
      <c r="G653" s="7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7"/>
      <c r="C654" s="3"/>
      <c r="D654" s="3"/>
      <c r="E654" s="3"/>
      <c r="F654" s="3"/>
      <c r="G654" s="7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7"/>
      <c r="C655" s="3"/>
      <c r="D655" s="3"/>
      <c r="E655" s="3"/>
      <c r="F655" s="3"/>
      <c r="G655" s="7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7"/>
      <c r="C656" s="3"/>
      <c r="D656" s="3"/>
      <c r="E656" s="3"/>
      <c r="F656" s="3"/>
      <c r="G656" s="7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7"/>
      <c r="C657" s="3"/>
      <c r="D657" s="3"/>
      <c r="E657" s="3"/>
      <c r="F657" s="3"/>
      <c r="G657" s="7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7"/>
      <c r="C658" s="3"/>
      <c r="D658" s="3"/>
      <c r="E658" s="3"/>
      <c r="F658" s="3"/>
      <c r="G658" s="7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7"/>
      <c r="C659" s="3"/>
      <c r="D659" s="3"/>
      <c r="E659" s="3"/>
      <c r="F659" s="3"/>
      <c r="G659" s="7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7"/>
      <c r="C660" s="3"/>
      <c r="D660" s="3"/>
      <c r="E660" s="3"/>
      <c r="F660" s="3"/>
      <c r="G660" s="7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7"/>
      <c r="C661" s="3"/>
      <c r="D661" s="3"/>
      <c r="E661" s="3"/>
      <c r="F661" s="3"/>
      <c r="G661" s="7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7"/>
      <c r="C662" s="3"/>
      <c r="D662" s="3"/>
      <c r="E662" s="3"/>
      <c r="F662" s="3"/>
      <c r="G662" s="7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7"/>
      <c r="C663" s="3"/>
      <c r="D663" s="3"/>
      <c r="E663" s="3"/>
      <c r="F663" s="3"/>
      <c r="G663" s="7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7"/>
      <c r="C664" s="3"/>
      <c r="D664" s="3"/>
      <c r="E664" s="3"/>
      <c r="F664" s="3"/>
      <c r="G664" s="7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7"/>
      <c r="C665" s="3"/>
      <c r="D665" s="3"/>
      <c r="E665" s="3"/>
      <c r="F665" s="3"/>
      <c r="G665" s="7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7"/>
      <c r="C666" s="3"/>
      <c r="D666" s="3"/>
      <c r="E666" s="3"/>
      <c r="F666" s="3"/>
      <c r="G666" s="7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7"/>
      <c r="C667" s="3"/>
      <c r="D667" s="3"/>
      <c r="E667" s="3"/>
      <c r="F667" s="3"/>
      <c r="G667" s="7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7"/>
      <c r="C668" s="3"/>
      <c r="D668" s="3"/>
      <c r="E668" s="3"/>
      <c r="F668" s="3"/>
      <c r="G668" s="7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7"/>
      <c r="C669" s="3"/>
      <c r="D669" s="3"/>
      <c r="E669" s="3"/>
      <c r="F669" s="3"/>
      <c r="G669" s="7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7"/>
      <c r="C670" s="3"/>
      <c r="D670" s="3"/>
      <c r="E670" s="3"/>
      <c r="F670" s="3"/>
      <c r="G670" s="7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7"/>
      <c r="C671" s="3"/>
      <c r="D671" s="3"/>
      <c r="E671" s="3"/>
      <c r="F671" s="3"/>
      <c r="G671" s="7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7"/>
      <c r="C672" s="3"/>
      <c r="D672" s="3"/>
      <c r="E672" s="3"/>
      <c r="F672" s="3"/>
      <c r="G672" s="7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7"/>
      <c r="C673" s="3"/>
      <c r="D673" s="3"/>
      <c r="E673" s="3"/>
      <c r="F673" s="3"/>
      <c r="G673" s="7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7"/>
      <c r="C674" s="3"/>
      <c r="D674" s="3"/>
      <c r="E674" s="3"/>
      <c r="F674" s="3"/>
      <c r="G674" s="7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7"/>
      <c r="C675" s="3"/>
      <c r="D675" s="3"/>
      <c r="E675" s="3"/>
      <c r="F675" s="3"/>
      <c r="G675" s="7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7"/>
      <c r="C676" s="3"/>
      <c r="D676" s="3"/>
      <c r="E676" s="3"/>
      <c r="F676" s="3"/>
      <c r="G676" s="7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7"/>
      <c r="C677" s="3"/>
      <c r="D677" s="3"/>
      <c r="E677" s="3"/>
      <c r="F677" s="3"/>
      <c r="G677" s="7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7"/>
      <c r="C678" s="3"/>
      <c r="D678" s="3"/>
      <c r="E678" s="3"/>
      <c r="F678" s="3"/>
      <c r="G678" s="7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7"/>
      <c r="C679" s="3"/>
      <c r="D679" s="3"/>
      <c r="E679" s="3"/>
      <c r="F679" s="3"/>
      <c r="G679" s="7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7"/>
      <c r="C680" s="3"/>
      <c r="D680" s="3"/>
      <c r="E680" s="3"/>
      <c r="F680" s="3"/>
      <c r="G680" s="7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7"/>
      <c r="C681" s="3"/>
      <c r="D681" s="3"/>
      <c r="E681" s="3"/>
      <c r="F681" s="3"/>
      <c r="G681" s="7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7"/>
      <c r="C682" s="3"/>
      <c r="D682" s="3"/>
      <c r="E682" s="3"/>
      <c r="F682" s="3"/>
      <c r="G682" s="7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7"/>
      <c r="C683" s="3"/>
      <c r="D683" s="3"/>
      <c r="E683" s="3"/>
      <c r="F683" s="3"/>
      <c r="G683" s="7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7"/>
      <c r="C684" s="3"/>
      <c r="D684" s="3"/>
      <c r="E684" s="3"/>
      <c r="F684" s="3"/>
      <c r="G684" s="7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7"/>
      <c r="C685" s="3"/>
      <c r="D685" s="3"/>
      <c r="E685" s="3"/>
      <c r="F685" s="3"/>
      <c r="G685" s="7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7"/>
      <c r="C686" s="3"/>
      <c r="D686" s="3"/>
      <c r="E686" s="3"/>
      <c r="F686" s="3"/>
      <c r="G686" s="7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7"/>
      <c r="C687" s="3"/>
      <c r="D687" s="3"/>
      <c r="E687" s="3"/>
      <c r="F687" s="3"/>
      <c r="G687" s="7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7"/>
      <c r="C688" s="3"/>
      <c r="D688" s="3"/>
      <c r="E688" s="3"/>
      <c r="F688" s="3"/>
      <c r="G688" s="7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7"/>
      <c r="C689" s="3"/>
      <c r="D689" s="3"/>
      <c r="E689" s="3"/>
      <c r="F689" s="3"/>
      <c r="G689" s="7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7"/>
      <c r="C690" s="3"/>
      <c r="D690" s="3"/>
      <c r="E690" s="3"/>
      <c r="F690" s="3"/>
      <c r="G690" s="7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7"/>
      <c r="C691" s="3"/>
      <c r="D691" s="3"/>
      <c r="E691" s="3"/>
      <c r="F691" s="3"/>
      <c r="G691" s="7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7"/>
      <c r="C692" s="3"/>
      <c r="D692" s="3"/>
      <c r="E692" s="3"/>
      <c r="F692" s="3"/>
      <c r="G692" s="7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7"/>
      <c r="C693" s="3"/>
      <c r="D693" s="3"/>
      <c r="E693" s="3"/>
      <c r="F693" s="3"/>
      <c r="G693" s="7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7"/>
      <c r="C694" s="3"/>
      <c r="D694" s="3"/>
      <c r="E694" s="3"/>
      <c r="F694" s="3"/>
      <c r="G694" s="7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7"/>
      <c r="C695" s="3"/>
      <c r="D695" s="3"/>
      <c r="E695" s="3"/>
      <c r="F695" s="3"/>
      <c r="G695" s="7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7"/>
      <c r="C696" s="3"/>
      <c r="D696" s="3"/>
      <c r="E696" s="3"/>
      <c r="F696" s="3"/>
      <c r="G696" s="7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7"/>
      <c r="C697" s="3"/>
      <c r="D697" s="3"/>
      <c r="E697" s="3"/>
      <c r="F697" s="3"/>
      <c r="G697" s="7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7"/>
      <c r="C698" s="3"/>
      <c r="D698" s="3"/>
      <c r="E698" s="3"/>
      <c r="F698" s="3"/>
      <c r="G698" s="7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7"/>
      <c r="C699" s="3"/>
      <c r="D699" s="3"/>
      <c r="E699" s="3"/>
      <c r="F699" s="3"/>
      <c r="G699" s="7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7"/>
      <c r="C700" s="3"/>
      <c r="D700" s="3"/>
      <c r="E700" s="3"/>
      <c r="F700" s="3"/>
      <c r="G700" s="7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7"/>
      <c r="C701" s="3"/>
      <c r="D701" s="3"/>
      <c r="E701" s="3"/>
      <c r="F701" s="3"/>
      <c r="G701" s="7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7"/>
      <c r="C702" s="3"/>
      <c r="D702" s="3"/>
      <c r="E702" s="3"/>
      <c r="F702" s="3"/>
      <c r="G702" s="7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7"/>
      <c r="C703" s="3"/>
      <c r="D703" s="3"/>
      <c r="E703" s="3"/>
      <c r="F703" s="3"/>
      <c r="G703" s="7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7"/>
      <c r="C704" s="3"/>
      <c r="D704" s="3"/>
      <c r="E704" s="3"/>
      <c r="F704" s="3"/>
      <c r="G704" s="7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7"/>
      <c r="C705" s="3"/>
      <c r="D705" s="3"/>
      <c r="E705" s="3"/>
      <c r="F705" s="3"/>
      <c r="G705" s="7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7"/>
      <c r="C706" s="3"/>
      <c r="D706" s="3"/>
      <c r="E706" s="3"/>
      <c r="F706" s="3"/>
      <c r="G706" s="7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7"/>
      <c r="C707" s="3"/>
      <c r="D707" s="3"/>
      <c r="E707" s="3"/>
      <c r="F707" s="3"/>
      <c r="G707" s="7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7"/>
      <c r="C708" s="3"/>
      <c r="D708" s="3"/>
      <c r="E708" s="3"/>
      <c r="F708" s="3"/>
      <c r="G708" s="7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7"/>
      <c r="C709" s="3"/>
      <c r="D709" s="3"/>
      <c r="E709" s="3"/>
      <c r="F709" s="3"/>
      <c r="G709" s="7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7"/>
      <c r="C710" s="3"/>
      <c r="D710" s="3"/>
      <c r="E710" s="3"/>
      <c r="F710" s="3"/>
      <c r="G710" s="7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7"/>
      <c r="C711" s="3"/>
      <c r="D711" s="3"/>
      <c r="E711" s="3"/>
      <c r="F711" s="3"/>
      <c r="G711" s="7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7"/>
      <c r="C712" s="3"/>
      <c r="D712" s="3"/>
      <c r="E712" s="3"/>
      <c r="F712" s="3"/>
      <c r="G712" s="7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7"/>
      <c r="C713" s="3"/>
      <c r="D713" s="3"/>
      <c r="E713" s="3"/>
      <c r="F713" s="3"/>
      <c r="G713" s="7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7"/>
      <c r="C714" s="3"/>
      <c r="D714" s="3"/>
      <c r="E714" s="3"/>
      <c r="F714" s="3"/>
      <c r="G714" s="7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7"/>
      <c r="C715" s="3"/>
      <c r="D715" s="3"/>
      <c r="E715" s="3"/>
      <c r="F715" s="3"/>
      <c r="G715" s="7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7"/>
      <c r="C716" s="3"/>
      <c r="D716" s="3"/>
      <c r="E716" s="3"/>
      <c r="F716" s="3"/>
      <c r="G716" s="7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7"/>
      <c r="C717" s="3"/>
      <c r="D717" s="3"/>
      <c r="E717" s="3"/>
      <c r="F717" s="3"/>
      <c r="G717" s="7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7"/>
      <c r="C718" s="3"/>
      <c r="D718" s="3"/>
      <c r="E718" s="3"/>
      <c r="F718" s="3"/>
      <c r="G718" s="7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7"/>
      <c r="C719" s="3"/>
      <c r="D719" s="3"/>
      <c r="E719" s="3"/>
      <c r="F719" s="3"/>
      <c r="G719" s="7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7"/>
      <c r="C720" s="3"/>
      <c r="D720" s="3"/>
      <c r="E720" s="3"/>
      <c r="F720" s="3"/>
      <c r="G720" s="7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7"/>
      <c r="C721" s="3"/>
      <c r="D721" s="3"/>
      <c r="E721" s="3"/>
      <c r="F721" s="3"/>
      <c r="G721" s="7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7"/>
      <c r="C722" s="3"/>
      <c r="D722" s="3"/>
      <c r="E722" s="3"/>
      <c r="F722" s="3"/>
      <c r="G722" s="7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7"/>
      <c r="C723" s="3"/>
      <c r="D723" s="3"/>
      <c r="E723" s="3"/>
      <c r="F723" s="3"/>
      <c r="G723" s="7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7"/>
      <c r="C724" s="3"/>
      <c r="D724" s="3"/>
      <c r="E724" s="3"/>
      <c r="F724" s="3"/>
      <c r="G724" s="7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7"/>
      <c r="C725" s="3"/>
      <c r="D725" s="3"/>
      <c r="E725" s="3"/>
      <c r="F725" s="3"/>
      <c r="G725" s="7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7"/>
      <c r="C726" s="3"/>
      <c r="D726" s="3"/>
      <c r="E726" s="3"/>
      <c r="F726" s="3"/>
      <c r="G726" s="7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7"/>
      <c r="C727" s="3"/>
      <c r="D727" s="3"/>
      <c r="E727" s="3"/>
      <c r="F727" s="3"/>
      <c r="G727" s="7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7"/>
      <c r="C728" s="3"/>
      <c r="D728" s="3"/>
      <c r="E728" s="3"/>
      <c r="F728" s="3"/>
      <c r="G728" s="7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7"/>
      <c r="C729" s="3"/>
      <c r="D729" s="3"/>
      <c r="E729" s="3"/>
      <c r="F729" s="3"/>
      <c r="G729" s="7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7"/>
      <c r="C730" s="3"/>
      <c r="D730" s="3"/>
      <c r="E730" s="3"/>
      <c r="F730" s="3"/>
      <c r="G730" s="7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7"/>
      <c r="C731" s="3"/>
      <c r="D731" s="3"/>
      <c r="E731" s="3"/>
      <c r="F731" s="3"/>
      <c r="G731" s="7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7"/>
      <c r="C732" s="3"/>
      <c r="D732" s="3"/>
      <c r="E732" s="3"/>
      <c r="F732" s="3"/>
      <c r="G732" s="7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7"/>
      <c r="C733" s="3"/>
      <c r="D733" s="3"/>
      <c r="E733" s="3"/>
      <c r="F733" s="3"/>
      <c r="G733" s="7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7"/>
      <c r="C734" s="3"/>
      <c r="D734" s="3"/>
      <c r="E734" s="3"/>
      <c r="F734" s="3"/>
      <c r="G734" s="7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7"/>
      <c r="C735" s="3"/>
      <c r="D735" s="3"/>
      <c r="E735" s="3"/>
      <c r="F735" s="3"/>
      <c r="G735" s="7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7"/>
      <c r="C736" s="3"/>
      <c r="D736" s="3"/>
      <c r="E736" s="3"/>
      <c r="F736" s="3"/>
      <c r="G736" s="7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7"/>
      <c r="C737" s="3"/>
      <c r="D737" s="3"/>
      <c r="E737" s="3"/>
      <c r="F737" s="3"/>
      <c r="G737" s="7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7"/>
      <c r="C738" s="3"/>
      <c r="D738" s="3"/>
      <c r="E738" s="3"/>
      <c r="F738" s="3"/>
      <c r="G738" s="7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7"/>
      <c r="C739" s="3"/>
      <c r="D739" s="3"/>
      <c r="E739" s="3"/>
      <c r="F739" s="3"/>
      <c r="G739" s="7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7"/>
      <c r="C740" s="3"/>
      <c r="D740" s="3"/>
      <c r="E740" s="3"/>
      <c r="F740" s="3"/>
      <c r="G740" s="7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7"/>
      <c r="C741" s="3"/>
      <c r="D741" s="3"/>
      <c r="E741" s="3"/>
      <c r="F741" s="3"/>
      <c r="G741" s="7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7"/>
      <c r="C742" s="3"/>
      <c r="D742" s="3"/>
      <c r="E742" s="3"/>
      <c r="F742" s="3"/>
      <c r="G742" s="7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7"/>
      <c r="C743" s="3"/>
      <c r="D743" s="3"/>
      <c r="E743" s="3"/>
      <c r="F743" s="3"/>
      <c r="G743" s="7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7"/>
      <c r="C744" s="3"/>
      <c r="D744" s="3"/>
      <c r="E744" s="3"/>
      <c r="F744" s="3"/>
      <c r="G744" s="7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7"/>
      <c r="C745" s="3"/>
      <c r="D745" s="3"/>
      <c r="E745" s="3"/>
      <c r="F745" s="3"/>
      <c r="G745" s="7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7"/>
      <c r="C746" s="3"/>
      <c r="D746" s="3"/>
      <c r="E746" s="3"/>
      <c r="F746" s="3"/>
      <c r="G746" s="7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7"/>
      <c r="C747" s="3"/>
      <c r="D747" s="3"/>
      <c r="E747" s="3"/>
      <c r="F747" s="3"/>
      <c r="G747" s="7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7"/>
      <c r="C748" s="3"/>
      <c r="D748" s="3"/>
      <c r="E748" s="3"/>
      <c r="F748" s="3"/>
      <c r="G748" s="7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7"/>
      <c r="C749" s="3"/>
      <c r="D749" s="3"/>
      <c r="E749" s="3"/>
      <c r="F749" s="3"/>
      <c r="G749" s="7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7"/>
      <c r="C750" s="3"/>
      <c r="D750" s="3"/>
      <c r="E750" s="3"/>
      <c r="F750" s="3"/>
      <c r="G750" s="7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7"/>
      <c r="C751" s="3"/>
      <c r="D751" s="3"/>
      <c r="E751" s="3"/>
      <c r="F751" s="3"/>
      <c r="G751" s="7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7"/>
      <c r="C752" s="3"/>
      <c r="D752" s="3"/>
      <c r="E752" s="3"/>
      <c r="F752" s="3"/>
      <c r="G752" s="7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7"/>
      <c r="C753" s="3"/>
      <c r="D753" s="3"/>
      <c r="E753" s="3"/>
      <c r="F753" s="3"/>
      <c r="G753" s="7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7"/>
      <c r="C754" s="3"/>
      <c r="D754" s="3"/>
      <c r="E754" s="3"/>
      <c r="F754" s="3"/>
      <c r="G754" s="7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7"/>
      <c r="C755" s="3"/>
      <c r="D755" s="3"/>
      <c r="E755" s="3"/>
      <c r="F755" s="3"/>
      <c r="G755" s="7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7"/>
      <c r="C756" s="3"/>
      <c r="D756" s="3"/>
      <c r="E756" s="3"/>
      <c r="F756" s="3"/>
      <c r="G756" s="7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7"/>
      <c r="C757" s="3"/>
      <c r="D757" s="3"/>
      <c r="E757" s="3"/>
      <c r="F757" s="3"/>
      <c r="G757" s="7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7"/>
      <c r="C758" s="3"/>
      <c r="D758" s="3"/>
      <c r="E758" s="3"/>
      <c r="F758" s="3"/>
      <c r="G758" s="7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7"/>
      <c r="C759" s="3"/>
      <c r="D759" s="3"/>
      <c r="E759" s="3"/>
      <c r="F759" s="3"/>
      <c r="G759" s="7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7"/>
      <c r="C760" s="3"/>
      <c r="D760" s="3"/>
      <c r="E760" s="3"/>
      <c r="F760" s="3"/>
      <c r="G760" s="7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7"/>
      <c r="C761" s="3"/>
      <c r="D761" s="3"/>
      <c r="E761" s="3"/>
      <c r="F761" s="3"/>
      <c r="G761" s="7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7"/>
      <c r="C762" s="3"/>
      <c r="D762" s="3"/>
      <c r="E762" s="3"/>
      <c r="F762" s="3"/>
      <c r="G762" s="7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7"/>
      <c r="C763" s="3"/>
      <c r="D763" s="3"/>
      <c r="E763" s="3"/>
      <c r="F763" s="3"/>
      <c r="G763" s="7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7"/>
      <c r="C764" s="3"/>
      <c r="D764" s="3"/>
      <c r="E764" s="3"/>
      <c r="F764" s="3"/>
      <c r="G764" s="7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7"/>
      <c r="C765" s="3"/>
      <c r="D765" s="3"/>
      <c r="E765" s="3"/>
      <c r="F765" s="3"/>
      <c r="G765" s="7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7"/>
      <c r="C766" s="3"/>
      <c r="D766" s="3"/>
      <c r="E766" s="3"/>
      <c r="F766" s="3"/>
      <c r="G766" s="7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7"/>
      <c r="C767" s="3"/>
      <c r="D767" s="3"/>
      <c r="E767" s="3"/>
      <c r="F767" s="3"/>
      <c r="G767" s="7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7"/>
      <c r="C768" s="3"/>
      <c r="D768" s="3"/>
      <c r="E768" s="3"/>
      <c r="F768" s="3"/>
      <c r="G768" s="7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7"/>
      <c r="C769" s="3"/>
      <c r="D769" s="3"/>
      <c r="E769" s="3"/>
      <c r="F769" s="3"/>
      <c r="G769" s="7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7"/>
      <c r="C770" s="3"/>
      <c r="D770" s="3"/>
      <c r="E770" s="3"/>
      <c r="F770" s="3"/>
      <c r="G770" s="7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7"/>
      <c r="C771" s="3"/>
      <c r="D771" s="3"/>
      <c r="E771" s="3"/>
      <c r="F771" s="3"/>
      <c r="G771" s="7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7"/>
      <c r="C772" s="3"/>
      <c r="D772" s="3"/>
      <c r="E772" s="3"/>
      <c r="F772" s="3"/>
      <c r="G772" s="7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7"/>
      <c r="C773" s="3"/>
      <c r="D773" s="3"/>
      <c r="E773" s="3"/>
      <c r="F773" s="3"/>
      <c r="G773" s="7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7"/>
      <c r="C774" s="3"/>
      <c r="D774" s="3"/>
      <c r="E774" s="3"/>
      <c r="F774" s="3"/>
      <c r="G774" s="7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7"/>
      <c r="C775" s="3"/>
      <c r="D775" s="3"/>
      <c r="E775" s="3"/>
      <c r="F775" s="3"/>
      <c r="G775" s="7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7"/>
      <c r="C776" s="3"/>
      <c r="D776" s="3"/>
      <c r="E776" s="3"/>
      <c r="F776" s="3"/>
      <c r="G776" s="7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7"/>
      <c r="C777" s="3"/>
      <c r="D777" s="3"/>
      <c r="E777" s="3"/>
      <c r="F777" s="3"/>
      <c r="G777" s="7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7"/>
      <c r="C778" s="3"/>
      <c r="D778" s="3"/>
      <c r="E778" s="3"/>
      <c r="F778" s="3"/>
      <c r="G778" s="7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7"/>
      <c r="C779" s="3"/>
      <c r="D779" s="3"/>
      <c r="E779" s="3"/>
      <c r="F779" s="3"/>
      <c r="G779" s="7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7"/>
      <c r="C780" s="3"/>
      <c r="D780" s="3"/>
      <c r="E780" s="3"/>
      <c r="F780" s="3"/>
      <c r="G780" s="7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7"/>
      <c r="C781" s="3"/>
      <c r="D781" s="3"/>
      <c r="E781" s="3"/>
      <c r="F781" s="3"/>
      <c r="G781" s="7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7"/>
      <c r="C782" s="3"/>
      <c r="D782" s="3"/>
      <c r="E782" s="3"/>
      <c r="F782" s="3"/>
      <c r="G782" s="7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7"/>
      <c r="C783" s="3"/>
      <c r="D783" s="3"/>
      <c r="E783" s="3"/>
      <c r="F783" s="3"/>
      <c r="G783" s="7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7"/>
      <c r="C784" s="3"/>
      <c r="D784" s="3"/>
      <c r="E784" s="3"/>
      <c r="F784" s="3"/>
      <c r="G784" s="7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7"/>
      <c r="C785" s="3"/>
      <c r="D785" s="3"/>
      <c r="E785" s="3"/>
      <c r="F785" s="3"/>
      <c r="G785" s="7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7"/>
      <c r="C786" s="3"/>
      <c r="D786" s="3"/>
      <c r="E786" s="3"/>
      <c r="F786" s="3"/>
      <c r="G786" s="7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7"/>
      <c r="C787" s="3"/>
      <c r="D787" s="3"/>
      <c r="E787" s="3"/>
      <c r="F787" s="3"/>
      <c r="G787" s="7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7"/>
      <c r="C788" s="3"/>
      <c r="D788" s="3"/>
      <c r="E788" s="3"/>
      <c r="F788" s="3"/>
      <c r="G788" s="7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7"/>
      <c r="C789" s="3"/>
      <c r="D789" s="3"/>
      <c r="E789" s="3"/>
      <c r="F789" s="3"/>
      <c r="G789" s="7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7"/>
      <c r="C790" s="3"/>
      <c r="D790" s="3"/>
      <c r="E790" s="3"/>
      <c r="F790" s="3"/>
      <c r="G790" s="7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7"/>
      <c r="C791" s="3"/>
      <c r="D791" s="3"/>
      <c r="E791" s="3"/>
      <c r="F791" s="3"/>
      <c r="G791" s="7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7"/>
      <c r="C792" s="3"/>
      <c r="D792" s="3"/>
      <c r="E792" s="3"/>
      <c r="F792" s="3"/>
      <c r="G792" s="7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7"/>
      <c r="C793" s="3"/>
      <c r="D793" s="3"/>
      <c r="E793" s="3"/>
      <c r="F793" s="3"/>
      <c r="G793" s="7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7"/>
      <c r="C794" s="3"/>
      <c r="D794" s="3"/>
      <c r="E794" s="3"/>
      <c r="F794" s="3"/>
      <c r="G794" s="7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7"/>
      <c r="C795" s="3"/>
      <c r="D795" s="3"/>
      <c r="E795" s="3"/>
      <c r="F795" s="3"/>
      <c r="G795" s="7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7"/>
      <c r="C796" s="3"/>
      <c r="D796" s="3"/>
      <c r="E796" s="3"/>
      <c r="F796" s="3"/>
      <c r="G796" s="7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7"/>
      <c r="C797" s="3"/>
      <c r="D797" s="3"/>
      <c r="E797" s="3"/>
      <c r="F797" s="3"/>
      <c r="G797" s="7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7"/>
      <c r="C798" s="3"/>
      <c r="D798" s="3"/>
      <c r="E798" s="3"/>
      <c r="F798" s="3"/>
      <c r="G798" s="7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7"/>
      <c r="C799" s="3"/>
      <c r="D799" s="3"/>
      <c r="E799" s="3"/>
      <c r="F799" s="3"/>
      <c r="G799" s="7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7"/>
      <c r="C800" s="3"/>
      <c r="D800" s="3"/>
      <c r="E800" s="3"/>
      <c r="F800" s="3"/>
      <c r="G800" s="7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7"/>
      <c r="C801" s="3"/>
      <c r="D801" s="3"/>
      <c r="E801" s="3"/>
      <c r="F801" s="3"/>
      <c r="G801" s="7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7"/>
      <c r="C802" s="3"/>
      <c r="D802" s="3"/>
      <c r="E802" s="3"/>
      <c r="F802" s="3"/>
      <c r="G802" s="7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7"/>
      <c r="C803" s="3"/>
      <c r="D803" s="3"/>
      <c r="E803" s="3"/>
      <c r="F803" s="3"/>
      <c r="G803" s="7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7"/>
      <c r="C804" s="3"/>
      <c r="D804" s="3"/>
      <c r="E804" s="3"/>
      <c r="F804" s="3"/>
      <c r="G804" s="7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7"/>
      <c r="C805" s="3"/>
      <c r="D805" s="3"/>
      <c r="E805" s="3"/>
      <c r="F805" s="3"/>
      <c r="G805" s="7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7"/>
      <c r="C806" s="3"/>
      <c r="D806" s="3"/>
      <c r="E806" s="3"/>
      <c r="F806" s="3"/>
      <c r="G806" s="7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7"/>
      <c r="C807" s="3"/>
      <c r="D807" s="3"/>
      <c r="E807" s="3"/>
      <c r="F807" s="3"/>
      <c r="G807" s="7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7"/>
      <c r="C808" s="3"/>
      <c r="D808" s="3"/>
      <c r="E808" s="3"/>
      <c r="F808" s="3"/>
      <c r="G808" s="7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7"/>
      <c r="C809" s="3"/>
      <c r="D809" s="3"/>
      <c r="E809" s="3"/>
      <c r="F809" s="3"/>
      <c r="G809" s="7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7"/>
      <c r="C810" s="3"/>
      <c r="D810" s="3"/>
      <c r="E810" s="3"/>
      <c r="F810" s="3"/>
      <c r="G810" s="7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7"/>
      <c r="C811" s="3"/>
      <c r="D811" s="3"/>
      <c r="E811" s="3"/>
      <c r="F811" s="3"/>
      <c r="G811" s="7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7"/>
      <c r="C812" s="3"/>
      <c r="D812" s="3"/>
      <c r="E812" s="3"/>
      <c r="F812" s="3"/>
      <c r="G812" s="7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7"/>
      <c r="C813" s="3"/>
      <c r="D813" s="3"/>
      <c r="E813" s="3"/>
      <c r="F813" s="3"/>
      <c r="G813" s="7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7"/>
      <c r="C814" s="3"/>
      <c r="D814" s="3"/>
      <c r="E814" s="3"/>
      <c r="F814" s="3"/>
      <c r="G814" s="7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7"/>
      <c r="C815" s="3"/>
      <c r="D815" s="3"/>
      <c r="E815" s="3"/>
      <c r="F815" s="3"/>
      <c r="G815" s="7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7"/>
      <c r="C816" s="3"/>
      <c r="D816" s="3"/>
      <c r="E816" s="3"/>
      <c r="F816" s="3"/>
      <c r="G816" s="7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7"/>
      <c r="C817" s="3"/>
      <c r="D817" s="3"/>
      <c r="E817" s="3"/>
      <c r="F817" s="3"/>
      <c r="G817" s="7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7"/>
      <c r="C818" s="3"/>
      <c r="D818" s="3"/>
      <c r="E818" s="3"/>
      <c r="F818" s="3"/>
      <c r="G818" s="7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7"/>
      <c r="C819" s="3"/>
      <c r="D819" s="3"/>
      <c r="E819" s="3"/>
      <c r="F819" s="3"/>
      <c r="G819" s="7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7"/>
      <c r="C820" s="3"/>
      <c r="D820" s="3"/>
      <c r="E820" s="3"/>
      <c r="F820" s="3"/>
      <c r="G820" s="7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7"/>
      <c r="C821" s="3"/>
      <c r="D821" s="3"/>
      <c r="E821" s="3"/>
      <c r="F821" s="3"/>
      <c r="G821" s="7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7"/>
      <c r="C822" s="3"/>
      <c r="D822" s="3"/>
      <c r="E822" s="3"/>
      <c r="F822" s="3"/>
      <c r="G822" s="7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7"/>
      <c r="C823" s="3"/>
      <c r="D823" s="3"/>
      <c r="E823" s="3"/>
      <c r="F823" s="3"/>
      <c r="G823" s="7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7"/>
      <c r="C824" s="3"/>
      <c r="D824" s="3"/>
      <c r="E824" s="3"/>
      <c r="F824" s="3"/>
      <c r="G824" s="7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7"/>
      <c r="C825" s="3"/>
      <c r="D825" s="3"/>
      <c r="E825" s="3"/>
      <c r="F825" s="3"/>
      <c r="G825" s="7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7"/>
      <c r="C826" s="3"/>
      <c r="D826" s="3"/>
      <c r="E826" s="3"/>
      <c r="F826" s="3"/>
      <c r="G826" s="7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7"/>
      <c r="C827" s="3"/>
      <c r="D827" s="3"/>
      <c r="E827" s="3"/>
      <c r="F827" s="3"/>
      <c r="G827" s="7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7"/>
      <c r="C828" s="3"/>
      <c r="D828" s="3"/>
      <c r="E828" s="3"/>
      <c r="F828" s="3"/>
      <c r="G828" s="7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7"/>
      <c r="C829" s="3"/>
      <c r="D829" s="3"/>
      <c r="E829" s="3"/>
      <c r="F829" s="3"/>
      <c r="G829" s="7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7"/>
      <c r="C830" s="3"/>
      <c r="D830" s="3"/>
      <c r="E830" s="3"/>
      <c r="F830" s="3"/>
      <c r="G830" s="7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7"/>
      <c r="C831" s="3"/>
      <c r="D831" s="3"/>
      <c r="E831" s="3"/>
      <c r="F831" s="3"/>
      <c r="G831" s="7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7"/>
      <c r="C832" s="3"/>
      <c r="D832" s="3"/>
      <c r="E832" s="3"/>
      <c r="F832" s="3"/>
      <c r="G832" s="7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7"/>
      <c r="C833" s="3"/>
      <c r="D833" s="3"/>
      <c r="E833" s="3"/>
      <c r="F833" s="3"/>
      <c r="G833" s="7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7"/>
      <c r="C834" s="3"/>
      <c r="D834" s="3"/>
      <c r="E834" s="3"/>
      <c r="F834" s="3"/>
      <c r="G834" s="7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7"/>
      <c r="C835" s="3"/>
      <c r="D835" s="3"/>
      <c r="E835" s="3"/>
      <c r="F835" s="3"/>
      <c r="G835" s="7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7"/>
      <c r="C836" s="3"/>
      <c r="D836" s="3"/>
      <c r="E836" s="3"/>
      <c r="F836" s="3"/>
      <c r="G836" s="7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7"/>
      <c r="C837" s="3"/>
      <c r="D837" s="3"/>
      <c r="E837" s="3"/>
      <c r="F837" s="3"/>
      <c r="G837" s="7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7"/>
      <c r="C838" s="3"/>
      <c r="D838" s="3"/>
      <c r="E838" s="3"/>
      <c r="F838" s="3"/>
      <c r="G838" s="7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7"/>
      <c r="C839" s="3"/>
      <c r="D839" s="3"/>
      <c r="E839" s="3"/>
      <c r="F839" s="3"/>
      <c r="G839" s="7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7"/>
      <c r="C840" s="3"/>
      <c r="D840" s="3"/>
      <c r="E840" s="3"/>
      <c r="F840" s="3"/>
      <c r="G840" s="7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7"/>
      <c r="C841" s="3"/>
      <c r="D841" s="3"/>
      <c r="E841" s="3"/>
      <c r="F841" s="3"/>
      <c r="G841" s="7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7"/>
      <c r="C842" s="3"/>
      <c r="D842" s="3"/>
      <c r="E842" s="3"/>
      <c r="F842" s="3"/>
      <c r="G842" s="7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7"/>
      <c r="C843" s="3"/>
      <c r="D843" s="3"/>
      <c r="E843" s="3"/>
      <c r="F843" s="3"/>
      <c r="G843" s="7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7"/>
      <c r="C844" s="3"/>
      <c r="D844" s="3"/>
      <c r="E844" s="3"/>
      <c r="F844" s="3"/>
      <c r="G844" s="7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7"/>
      <c r="C845" s="3"/>
      <c r="D845" s="3"/>
      <c r="E845" s="3"/>
      <c r="F845" s="3"/>
      <c r="G845" s="7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7"/>
      <c r="C846" s="3"/>
      <c r="D846" s="3"/>
      <c r="E846" s="3"/>
      <c r="F846" s="3"/>
      <c r="G846" s="7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7"/>
      <c r="C847" s="3"/>
      <c r="D847" s="3"/>
      <c r="E847" s="3"/>
      <c r="F847" s="3"/>
      <c r="G847" s="7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7"/>
      <c r="C848" s="3"/>
      <c r="D848" s="3"/>
      <c r="E848" s="3"/>
      <c r="F848" s="3"/>
      <c r="G848" s="7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7"/>
      <c r="C849" s="3"/>
      <c r="D849" s="3"/>
      <c r="E849" s="3"/>
      <c r="F849" s="3"/>
      <c r="G849" s="7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7"/>
      <c r="C850" s="3"/>
      <c r="D850" s="3"/>
      <c r="E850" s="3"/>
      <c r="F850" s="3"/>
      <c r="G850" s="7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7"/>
      <c r="C851" s="3"/>
      <c r="D851" s="3"/>
      <c r="E851" s="3"/>
      <c r="F851" s="3"/>
      <c r="G851" s="7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7"/>
      <c r="C852" s="3"/>
      <c r="D852" s="3"/>
      <c r="E852" s="3"/>
      <c r="F852" s="3"/>
      <c r="G852" s="7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7"/>
      <c r="C853" s="3"/>
      <c r="D853" s="3"/>
      <c r="E853" s="3"/>
      <c r="F853" s="3"/>
      <c r="G853" s="7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7"/>
      <c r="C854" s="3"/>
      <c r="D854" s="3"/>
      <c r="E854" s="3"/>
      <c r="F854" s="3"/>
      <c r="G854" s="7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7"/>
      <c r="C855" s="3"/>
      <c r="D855" s="3"/>
      <c r="E855" s="3"/>
      <c r="F855" s="3"/>
      <c r="G855" s="7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7"/>
      <c r="C856" s="3"/>
      <c r="D856" s="3"/>
      <c r="E856" s="3"/>
      <c r="F856" s="3"/>
      <c r="G856" s="7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7"/>
      <c r="C857" s="3"/>
      <c r="D857" s="3"/>
      <c r="E857" s="3"/>
      <c r="F857" s="3"/>
      <c r="G857" s="7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7"/>
      <c r="C858" s="3"/>
      <c r="D858" s="3"/>
      <c r="E858" s="3"/>
      <c r="F858" s="3"/>
      <c r="G858" s="7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7"/>
      <c r="C859" s="3"/>
      <c r="D859" s="3"/>
      <c r="E859" s="3"/>
      <c r="F859" s="3"/>
      <c r="G859" s="7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7"/>
      <c r="C860" s="3"/>
      <c r="D860" s="3"/>
      <c r="E860" s="3"/>
      <c r="F860" s="3"/>
      <c r="G860" s="7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7"/>
      <c r="C861" s="3"/>
      <c r="D861" s="3"/>
      <c r="E861" s="3"/>
      <c r="F861" s="3"/>
      <c r="G861" s="7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7"/>
      <c r="C862" s="3"/>
      <c r="D862" s="3"/>
      <c r="E862" s="3"/>
      <c r="F862" s="3"/>
      <c r="G862" s="7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7"/>
      <c r="C863" s="3"/>
      <c r="D863" s="3"/>
      <c r="E863" s="3"/>
      <c r="F863" s="3"/>
      <c r="G863" s="7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7"/>
      <c r="C864" s="3"/>
      <c r="D864" s="3"/>
      <c r="E864" s="3"/>
      <c r="F864" s="3"/>
      <c r="G864" s="7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7"/>
      <c r="C865" s="3"/>
      <c r="D865" s="3"/>
      <c r="E865" s="3"/>
      <c r="F865" s="3"/>
      <c r="G865" s="7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7"/>
      <c r="C866" s="3"/>
      <c r="D866" s="3"/>
      <c r="E866" s="3"/>
      <c r="F866" s="3"/>
      <c r="G866" s="7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7"/>
      <c r="C867" s="3"/>
      <c r="D867" s="3"/>
      <c r="E867" s="3"/>
      <c r="F867" s="3"/>
      <c r="G867" s="7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7"/>
      <c r="C868" s="3"/>
      <c r="D868" s="3"/>
      <c r="E868" s="3"/>
      <c r="F868" s="3"/>
      <c r="G868" s="7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7"/>
      <c r="C869" s="3"/>
      <c r="D869" s="3"/>
      <c r="E869" s="3"/>
      <c r="F869" s="3"/>
      <c r="G869" s="7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7"/>
      <c r="C870" s="3"/>
      <c r="D870" s="3"/>
      <c r="E870" s="3"/>
      <c r="F870" s="3"/>
      <c r="G870" s="7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7"/>
      <c r="C871" s="3"/>
      <c r="D871" s="3"/>
      <c r="E871" s="3"/>
      <c r="F871" s="3"/>
      <c r="G871" s="7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7"/>
      <c r="C872" s="3"/>
      <c r="D872" s="3"/>
      <c r="E872" s="3"/>
      <c r="F872" s="3"/>
      <c r="G872" s="7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7"/>
      <c r="C873" s="3"/>
      <c r="D873" s="3"/>
      <c r="E873" s="3"/>
      <c r="F873" s="3"/>
      <c r="G873" s="7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7"/>
      <c r="C874" s="3"/>
      <c r="D874" s="3"/>
      <c r="E874" s="3"/>
      <c r="F874" s="3"/>
      <c r="G874" s="7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7"/>
      <c r="C875" s="3"/>
      <c r="D875" s="3"/>
      <c r="E875" s="3"/>
      <c r="F875" s="3"/>
      <c r="G875" s="7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7"/>
      <c r="C876" s="3"/>
      <c r="D876" s="3"/>
      <c r="E876" s="3"/>
      <c r="F876" s="3"/>
      <c r="G876" s="7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7"/>
      <c r="C877" s="3"/>
      <c r="D877" s="3"/>
      <c r="E877" s="3"/>
      <c r="F877" s="3"/>
      <c r="G877" s="7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7"/>
      <c r="C878" s="3"/>
      <c r="D878" s="3"/>
      <c r="E878" s="3"/>
      <c r="F878" s="3"/>
      <c r="G878" s="7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7"/>
      <c r="C879" s="3"/>
      <c r="D879" s="3"/>
      <c r="E879" s="3"/>
      <c r="F879" s="3"/>
      <c r="G879" s="7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7"/>
      <c r="C880" s="3"/>
      <c r="D880" s="3"/>
      <c r="E880" s="3"/>
      <c r="F880" s="3"/>
      <c r="G880" s="7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7"/>
      <c r="C881" s="3"/>
      <c r="D881" s="3"/>
      <c r="E881" s="3"/>
      <c r="F881" s="3"/>
      <c r="G881" s="7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7"/>
      <c r="C882" s="3"/>
      <c r="D882" s="3"/>
      <c r="E882" s="3"/>
      <c r="F882" s="3"/>
      <c r="G882" s="7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7"/>
      <c r="C883" s="3"/>
      <c r="D883" s="3"/>
      <c r="E883" s="3"/>
      <c r="F883" s="3"/>
      <c r="G883" s="7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7"/>
      <c r="C884" s="3"/>
      <c r="D884" s="3"/>
      <c r="E884" s="3"/>
      <c r="F884" s="3"/>
      <c r="G884" s="7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7"/>
      <c r="C885" s="3"/>
      <c r="D885" s="3"/>
      <c r="E885" s="3"/>
      <c r="F885" s="3"/>
      <c r="G885" s="7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7"/>
      <c r="C886" s="3"/>
      <c r="D886" s="3"/>
      <c r="E886" s="3"/>
      <c r="F886" s="3"/>
      <c r="G886" s="7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7"/>
      <c r="C887" s="3"/>
      <c r="D887" s="3"/>
      <c r="E887" s="3"/>
      <c r="F887" s="3"/>
      <c r="G887" s="7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7"/>
      <c r="C888" s="3"/>
      <c r="D888" s="3"/>
      <c r="E888" s="3"/>
      <c r="F888" s="3"/>
      <c r="G888" s="7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7"/>
      <c r="C889" s="3"/>
      <c r="D889" s="3"/>
      <c r="E889" s="3"/>
      <c r="F889" s="3"/>
      <c r="G889" s="7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7"/>
      <c r="C890" s="3"/>
      <c r="D890" s="3"/>
      <c r="E890" s="3"/>
      <c r="F890" s="3"/>
      <c r="G890" s="7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7"/>
      <c r="C891" s="3"/>
      <c r="D891" s="3"/>
      <c r="E891" s="3"/>
      <c r="F891" s="3"/>
      <c r="G891" s="7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7"/>
      <c r="C892" s="3"/>
      <c r="D892" s="3"/>
      <c r="E892" s="3"/>
      <c r="F892" s="3"/>
      <c r="G892" s="7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7"/>
      <c r="C893" s="3"/>
      <c r="D893" s="3"/>
      <c r="E893" s="3"/>
      <c r="F893" s="3"/>
      <c r="G893" s="7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7"/>
      <c r="C894" s="3"/>
      <c r="D894" s="3"/>
      <c r="E894" s="3"/>
      <c r="F894" s="3"/>
      <c r="G894" s="7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7"/>
      <c r="C895" s="3"/>
      <c r="D895" s="3"/>
      <c r="E895" s="3"/>
      <c r="F895" s="3"/>
      <c r="G895" s="7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7"/>
      <c r="C896" s="3"/>
      <c r="D896" s="3"/>
      <c r="E896" s="3"/>
      <c r="F896" s="3"/>
      <c r="G896" s="7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7"/>
      <c r="C897" s="3"/>
      <c r="D897" s="3"/>
      <c r="E897" s="3"/>
      <c r="F897" s="3"/>
      <c r="G897" s="7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7"/>
      <c r="C898" s="3"/>
      <c r="D898" s="3"/>
      <c r="E898" s="3"/>
      <c r="F898" s="3"/>
      <c r="G898" s="7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7"/>
      <c r="C899" s="3"/>
      <c r="D899" s="3"/>
      <c r="E899" s="3"/>
      <c r="F899" s="3"/>
      <c r="G899" s="7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7"/>
      <c r="C900" s="3"/>
      <c r="D900" s="3"/>
      <c r="E900" s="3"/>
      <c r="F900" s="3"/>
      <c r="G900" s="7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7"/>
      <c r="C901" s="3"/>
      <c r="D901" s="3"/>
      <c r="E901" s="3"/>
      <c r="F901" s="3"/>
      <c r="G901" s="7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7"/>
      <c r="C902" s="3"/>
      <c r="D902" s="3"/>
      <c r="E902" s="3"/>
      <c r="F902" s="3"/>
      <c r="G902" s="7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7"/>
      <c r="C903" s="3"/>
      <c r="D903" s="3"/>
      <c r="E903" s="3"/>
      <c r="F903" s="3"/>
      <c r="G903" s="7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7"/>
      <c r="C904" s="3"/>
      <c r="D904" s="3"/>
      <c r="E904" s="3"/>
      <c r="F904" s="3"/>
      <c r="G904" s="7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7"/>
      <c r="C905" s="3"/>
      <c r="D905" s="3"/>
      <c r="E905" s="3"/>
      <c r="F905" s="3"/>
      <c r="G905" s="7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7"/>
      <c r="C906" s="3"/>
      <c r="D906" s="3"/>
      <c r="E906" s="3"/>
      <c r="F906" s="3"/>
      <c r="G906" s="7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7"/>
      <c r="C907" s="3"/>
      <c r="D907" s="3"/>
      <c r="E907" s="3"/>
      <c r="F907" s="3"/>
      <c r="G907" s="7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7"/>
      <c r="C908" s="3"/>
      <c r="D908" s="3"/>
      <c r="E908" s="3"/>
      <c r="F908" s="3"/>
      <c r="G908" s="7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7"/>
      <c r="C909" s="3"/>
      <c r="D909" s="3"/>
      <c r="E909" s="3"/>
      <c r="F909" s="3"/>
      <c r="G909" s="7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7"/>
      <c r="C910" s="3"/>
      <c r="D910" s="3"/>
      <c r="E910" s="3"/>
      <c r="F910" s="3"/>
      <c r="G910" s="7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7"/>
      <c r="C911" s="3"/>
      <c r="D911" s="3"/>
      <c r="E911" s="3"/>
      <c r="F911" s="3"/>
      <c r="G911" s="7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7"/>
      <c r="C912" s="3"/>
      <c r="D912" s="3"/>
      <c r="E912" s="3"/>
      <c r="F912" s="3"/>
      <c r="G912" s="7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7"/>
      <c r="C913" s="3"/>
      <c r="D913" s="3"/>
      <c r="E913" s="3"/>
      <c r="F913" s="3"/>
      <c r="G913" s="7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7"/>
      <c r="C914" s="3"/>
      <c r="D914" s="3"/>
      <c r="E914" s="3"/>
      <c r="F914" s="3"/>
      <c r="G914" s="7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7"/>
      <c r="C915" s="3"/>
      <c r="D915" s="3"/>
      <c r="E915" s="3"/>
      <c r="F915" s="3"/>
      <c r="G915" s="7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7"/>
      <c r="C916" s="3"/>
      <c r="D916" s="3"/>
      <c r="E916" s="3"/>
      <c r="F916" s="3"/>
      <c r="G916" s="7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7"/>
      <c r="C917" s="3"/>
      <c r="D917" s="3"/>
      <c r="E917" s="3"/>
      <c r="F917" s="3"/>
      <c r="G917" s="7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7"/>
      <c r="C918" s="3"/>
      <c r="D918" s="3"/>
      <c r="E918" s="3"/>
      <c r="F918" s="3"/>
      <c r="G918" s="7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7"/>
      <c r="C919" s="3"/>
      <c r="D919" s="3"/>
      <c r="E919" s="3"/>
      <c r="F919" s="3"/>
      <c r="G919" s="7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7"/>
      <c r="C920" s="3"/>
      <c r="D920" s="3"/>
      <c r="E920" s="3"/>
      <c r="F920" s="3"/>
      <c r="G920" s="7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7"/>
      <c r="C921" s="3"/>
      <c r="D921" s="3"/>
      <c r="E921" s="3"/>
      <c r="F921" s="3"/>
      <c r="G921" s="7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7"/>
      <c r="C922" s="3"/>
      <c r="D922" s="3"/>
      <c r="E922" s="3"/>
      <c r="F922" s="3"/>
      <c r="G922" s="7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7"/>
      <c r="C923" s="3"/>
      <c r="D923" s="3"/>
      <c r="E923" s="3"/>
      <c r="F923" s="3"/>
      <c r="G923" s="7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7"/>
      <c r="C924" s="3"/>
      <c r="D924" s="3"/>
      <c r="E924" s="3"/>
      <c r="F924" s="3"/>
      <c r="G924" s="7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7"/>
      <c r="C925" s="3"/>
      <c r="D925" s="3"/>
      <c r="E925" s="3"/>
      <c r="F925" s="3"/>
      <c r="G925" s="7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7"/>
      <c r="C926" s="3"/>
      <c r="D926" s="3"/>
      <c r="E926" s="3"/>
      <c r="F926" s="3"/>
      <c r="G926" s="7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7"/>
      <c r="C927" s="3"/>
      <c r="D927" s="3"/>
      <c r="E927" s="3"/>
      <c r="F927" s="3"/>
      <c r="G927" s="7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7"/>
      <c r="C928" s="3"/>
      <c r="D928" s="3"/>
      <c r="E928" s="3"/>
      <c r="F928" s="3"/>
      <c r="G928" s="7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7"/>
      <c r="C929" s="3"/>
      <c r="D929" s="3"/>
      <c r="E929" s="3"/>
      <c r="F929" s="3"/>
      <c r="G929" s="7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7"/>
      <c r="C930" s="3"/>
      <c r="D930" s="3"/>
      <c r="E930" s="3"/>
      <c r="F930" s="3"/>
      <c r="G930" s="7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7"/>
      <c r="C931" s="3"/>
      <c r="D931" s="3"/>
      <c r="E931" s="3"/>
      <c r="F931" s="3"/>
      <c r="G931" s="7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7"/>
      <c r="C932" s="3"/>
      <c r="D932" s="3"/>
      <c r="E932" s="3"/>
      <c r="F932" s="3"/>
      <c r="G932" s="7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7"/>
      <c r="C933" s="3"/>
      <c r="D933" s="3"/>
      <c r="E933" s="3"/>
      <c r="F933" s="3"/>
      <c r="G933" s="7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7"/>
      <c r="C934" s="3"/>
      <c r="D934" s="3"/>
      <c r="E934" s="3"/>
      <c r="F934" s="3"/>
      <c r="G934" s="7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7"/>
      <c r="C935" s="3"/>
      <c r="D935" s="3"/>
      <c r="E935" s="3"/>
      <c r="F935" s="3"/>
      <c r="G935" s="7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7"/>
      <c r="C936" s="3"/>
      <c r="D936" s="3"/>
      <c r="E936" s="3"/>
      <c r="F936" s="3"/>
      <c r="G936" s="7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7"/>
      <c r="C937" s="3"/>
      <c r="D937" s="3"/>
      <c r="E937" s="3"/>
      <c r="F937" s="3"/>
      <c r="G937" s="7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7"/>
      <c r="C938" s="3"/>
      <c r="D938" s="3"/>
      <c r="E938" s="3"/>
      <c r="F938" s="3"/>
      <c r="G938" s="7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7"/>
      <c r="C939" s="3"/>
      <c r="D939" s="3"/>
      <c r="E939" s="3"/>
      <c r="F939" s="3"/>
      <c r="G939" s="7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7"/>
      <c r="C940" s="3"/>
      <c r="D940" s="3"/>
      <c r="E940" s="3"/>
      <c r="F940" s="3"/>
      <c r="G940" s="7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7"/>
      <c r="C941" s="3"/>
      <c r="D941" s="3"/>
      <c r="E941" s="3"/>
      <c r="F941" s="3"/>
      <c r="G941" s="7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7"/>
      <c r="C942" s="3"/>
      <c r="D942" s="3"/>
      <c r="E942" s="3"/>
      <c r="F942" s="3"/>
      <c r="G942" s="7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7"/>
      <c r="C943" s="3"/>
      <c r="D943" s="3"/>
      <c r="E943" s="3"/>
      <c r="F943" s="3"/>
      <c r="G943" s="7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7"/>
      <c r="C944" s="3"/>
      <c r="D944" s="3"/>
      <c r="E944" s="3"/>
      <c r="F944" s="3"/>
      <c r="G944" s="7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7"/>
      <c r="C945" s="3"/>
      <c r="D945" s="3"/>
      <c r="E945" s="3"/>
      <c r="F945" s="3"/>
      <c r="G945" s="7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7"/>
      <c r="C946" s="3"/>
      <c r="D946" s="3"/>
      <c r="E946" s="3"/>
      <c r="F946" s="3"/>
      <c r="G946" s="7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7"/>
      <c r="C947" s="3"/>
      <c r="D947" s="3"/>
      <c r="E947" s="3"/>
      <c r="F947" s="3"/>
      <c r="G947" s="7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7"/>
      <c r="C948" s="3"/>
      <c r="D948" s="3"/>
      <c r="E948" s="3"/>
      <c r="F948" s="3"/>
      <c r="G948" s="7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7"/>
      <c r="C949" s="3"/>
      <c r="D949" s="3"/>
      <c r="E949" s="3"/>
      <c r="F949" s="3"/>
      <c r="G949" s="7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7"/>
      <c r="C950" s="3"/>
      <c r="D950" s="3"/>
      <c r="E950" s="3"/>
      <c r="F950" s="3"/>
      <c r="G950" s="7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7"/>
      <c r="C951" s="3"/>
      <c r="D951" s="3"/>
      <c r="E951" s="3"/>
      <c r="F951" s="3"/>
      <c r="G951" s="7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7"/>
      <c r="C952" s="3"/>
      <c r="D952" s="3"/>
      <c r="E952" s="3"/>
      <c r="F952" s="3"/>
      <c r="G952" s="7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7"/>
      <c r="C953" s="3"/>
      <c r="D953" s="3"/>
      <c r="E953" s="3"/>
      <c r="F953" s="3"/>
      <c r="G953" s="7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7"/>
      <c r="C954" s="3"/>
      <c r="D954" s="3"/>
      <c r="E954" s="3"/>
      <c r="F954" s="3"/>
      <c r="G954" s="7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7"/>
      <c r="C955" s="3"/>
      <c r="D955" s="3"/>
      <c r="E955" s="3"/>
      <c r="F955" s="3"/>
      <c r="G955" s="7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7"/>
      <c r="C956" s="3"/>
      <c r="D956" s="3"/>
      <c r="E956" s="3"/>
      <c r="F956" s="3"/>
      <c r="G956" s="7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7"/>
      <c r="C957" s="3"/>
      <c r="D957" s="3"/>
      <c r="E957" s="3"/>
      <c r="F957" s="3"/>
      <c r="G957" s="7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Данные для ввода на bus.gov.ru</vt:lpstr>
      <vt:lpstr>Критерий 1</vt:lpstr>
      <vt:lpstr>Критерий 2</vt:lpstr>
      <vt:lpstr>Критерий 3</vt:lpstr>
      <vt:lpstr>Критерий 4</vt:lpstr>
      <vt:lpstr>Критерий 5</vt:lpstr>
      <vt:lpstr>Средневзвешенная сумма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Zainin</dc:creator>
  <cp:lastModifiedBy>Пользователь Windows</cp:lastModifiedBy>
  <dcterms:created xsi:type="dcterms:W3CDTF">2020-05-15T11:20:41Z</dcterms:created>
  <dcterms:modified xsi:type="dcterms:W3CDTF">2021-12-27T11:41:07Z</dcterms:modified>
</cp:coreProperties>
</file>