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БЕРЕЖЛИВЫЕ ТЕХНОЛОГИИ\"/>
    </mc:Choice>
  </mc:AlternateContent>
  <bookViews>
    <workbookView xWindow="0" yWindow="0" windowWidth="28800" windowHeight="12435"/>
  </bookViews>
  <sheets>
    <sheet name="Целевое состояние" sheetId="1" r:id="rId1"/>
    <sheet name="Лист1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" i="1" l="1"/>
  <c r="S3" i="1" l="1"/>
  <c r="R3" i="1"/>
  <c r="Q3" i="1"/>
  <c r="B8" i="1"/>
  <c r="B6" i="1"/>
  <c r="B4" i="1"/>
  <c r="A4" i="1"/>
  <c r="Q9" i="1" l="1"/>
  <c r="Q8" i="1"/>
  <c r="Q7" i="1"/>
  <c r="Q6" i="1"/>
  <c r="R4" i="1" s="1"/>
  <c r="Q5" i="1"/>
  <c r="S4" i="1" l="1"/>
</calcChain>
</file>

<file path=xl/sharedStrings.xml><?xml version="1.0" encoding="utf-8"?>
<sst xmlns="http://schemas.openxmlformats.org/spreadsheetml/2006/main" count="35" uniqueCount="26">
  <si>
    <t>max</t>
  </si>
  <si>
    <t>min</t>
  </si>
  <si>
    <t>Участники процесса</t>
  </si>
  <si>
    <t>№</t>
  </si>
  <si>
    <t>Единица измерений:</t>
  </si>
  <si>
    <t>час</t>
  </si>
  <si>
    <t>Наименование решений</t>
  </si>
  <si>
    <t xml:space="preserve"> преподаватель</t>
  </si>
  <si>
    <t xml:space="preserve"> руководитель цикловой комиссии</t>
  </si>
  <si>
    <t xml:space="preserve"> комиссия по премиальным выплатам</t>
  </si>
  <si>
    <t xml:space="preserve"> секретарь директора </t>
  </si>
  <si>
    <t xml:space="preserve"> директор</t>
  </si>
  <si>
    <t>заполнение электронной накопительной папки достижений преподавателя</t>
  </si>
  <si>
    <r>
      <t>Карта целевого состояния процесса "Оптимизация процесса формирования отчётных документов по премиальным выплатам педагогических работников ГБПОУ "Троицкий педагогический колледж"</t>
    </r>
    <r>
      <rPr>
        <sz val="24"/>
        <rFont val="Calibri"/>
        <family val="2"/>
        <charset val="204"/>
        <scheme val="minor"/>
      </rPr>
      <t>"</t>
    </r>
  </si>
  <si>
    <t>создание электронной накопительной папки достижений преподавателя согласно критериям премиальных выплат</t>
  </si>
  <si>
    <t xml:space="preserve"> </t>
  </si>
  <si>
    <t xml:space="preserve"> руководители структурных подразделений (заместитель директора по у   чебной работе, заведующий организационно-воспитательным отделом</t>
  </si>
  <si>
    <t>акутализировать критерии премиальных выплат</t>
  </si>
  <si>
    <t xml:space="preserve">заполнение единого автоматизированного банка данных (реестр)   о достижениях преподавателя.
</t>
  </si>
  <si>
    <t>выгрузка данных для комиссии по премиальным выплатам</t>
  </si>
  <si>
    <t>заседание комиссии по премиальным выплатам</t>
  </si>
  <si>
    <t>выгрузка данных для формирования приказа по премиальным выплатам</t>
  </si>
  <si>
    <t>создание шаблона приказа по премиальным выплатам с автоматической выгрузкой данных из автоматизированного банка</t>
  </si>
  <si>
    <t>утверждение приказа директором</t>
  </si>
  <si>
    <t xml:space="preserve"> анализ достижений преподавателя и внесение/дополнение сведений в электронную папку </t>
  </si>
  <si>
    <t>создание единого автоматизированного банка данных (реестр) о достижениях преподавателей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</si>
</sst>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vertic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4" borderId="1" xfId="0" applyFont="1" applyFill="1" applyBorder="1" applyAlignment="1" applyProtection="1">
      <alignment horizontal="center" vertical="center" wrapText="1"/>
    </xf>
    <xf numFmtId="0" fontId="0" fillId="4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applyFont="1" applyFill="1" applyBorder="1" applyAlignment="1" applyProtection="1">
      <alignment horizontal="center" vertical="center" wrapText="1"/>
    </xf>
    <xf numFmtId="0" fontId="0" fillId="5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 applyProtection="1">
      <alignment horizontal="center" vertical="center" textRotation="90" wrapText="1"/>
      <protection locked="0"/>
    </xf>
    <xf numFmtId="0" fontId="0" fillId="0" borderId="8" xfId="0" applyFont="1" applyFill="1" applyBorder="1" applyAlignment="1" applyProtection="1">
      <alignment horizontal="center" vertical="center" textRotation="90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textRotation="90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2">
    <dxf>
      <fill>
        <patternFill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FFFFCC"/>
      <color rgb="FFE1FEFF"/>
      <color rgb="FF99CCFF"/>
      <color rgb="FFE1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62962</xdr:colOff>
      <xdr:row>10</xdr:row>
      <xdr:rowOff>43520</xdr:rowOff>
    </xdr:from>
    <xdr:to>
      <xdr:col>5</xdr:col>
      <xdr:colOff>1183825</xdr:colOff>
      <xdr:row>10</xdr:row>
      <xdr:rowOff>775610</xdr:rowOff>
    </xdr:to>
    <xdr:cxnSp macro="">
      <xdr:nvCxnSpPr>
        <xdr:cNvPr id="15" name="Прямая со стрелкой 14">
          <a:extLst>
            <a:ext uri="{FF2B5EF4-FFF2-40B4-BE49-F238E27FC236}">
              <a16:creationId xmlns:a16="http://schemas.microsoft.com/office/drawing/2014/main" xmlns="" id="{8DD6B94A-92EA-461D-A6B5-51B9B1498301}"/>
            </a:ext>
          </a:extLst>
        </xdr:cNvPr>
        <xdr:cNvCxnSpPr/>
      </xdr:nvCxnSpPr>
      <xdr:spPr>
        <a:xfrm>
          <a:off x="4172319" y="3077913"/>
          <a:ext cx="1120863" cy="73209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474890</xdr:colOff>
      <xdr:row>9</xdr:row>
      <xdr:rowOff>745673</xdr:rowOff>
    </xdr:from>
    <xdr:to>
      <xdr:col>5</xdr:col>
      <xdr:colOff>857182</xdr:colOff>
      <xdr:row>10</xdr:row>
      <xdr:rowOff>390655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BD654296-D810-4914-A6FB-5A524E8ED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4247" y="2868387"/>
          <a:ext cx="382292" cy="556661"/>
        </a:xfrm>
        <a:prstGeom prst="rect">
          <a:avLst/>
        </a:prstGeom>
      </xdr:spPr>
    </xdr:pic>
    <xdr:clientData/>
  </xdr:twoCellAnchor>
  <xdr:twoCellAnchor editAs="oneCell">
    <xdr:from>
      <xdr:col>7</xdr:col>
      <xdr:colOff>332264</xdr:colOff>
      <xdr:row>9</xdr:row>
      <xdr:rowOff>717253</xdr:rowOff>
    </xdr:from>
    <xdr:to>
      <xdr:col>7</xdr:col>
      <xdr:colOff>1052264</xdr:colOff>
      <xdr:row>10</xdr:row>
      <xdr:rowOff>289117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9326BB4E-C802-477A-B4B4-74FCF0390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6978" y="2839967"/>
          <a:ext cx="720000" cy="483543"/>
        </a:xfrm>
        <a:prstGeom prst="rect">
          <a:avLst/>
        </a:prstGeom>
      </xdr:spPr>
    </xdr:pic>
    <xdr:clientData/>
  </xdr:twoCellAnchor>
  <xdr:twoCellAnchor editAs="oneCell">
    <xdr:from>
      <xdr:col>7</xdr:col>
      <xdr:colOff>257868</xdr:colOff>
      <xdr:row>9</xdr:row>
      <xdr:rowOff>758446</xdr:rowOff>
    </xdr:from>
    <xdr:to>
      <xdr:col>7</xdr:col>
      <xdr:colOff>1125092</xdr:colOff>
      <xdr:row>11</xdr:row>
      <xdr:rowOff>94046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7436039">
          <a:off x="6745483" y="3088259"/>
          <a:ext cx="1281421" cy="867224"/>
        </a:xfrm>
        <a:prstGeom prst="rect">
          <a:avLst/>
        </a:prstGeom>
      </xdr:spPr>
    </xdr:pic>
    <xdr:clientData/>
  </xdr:twoCellAnchor>
  <xdr:twoCellAnchor editAs="oneCell">
    <xdr:from>
      <xdr:col>4</xdr:col>
      <xdr:colOff>1115784</xdr:colOff>
      <xdr:row>8</xdr:row>
      <xdr:rowOff>176893</xdr:rowOff>
    </xdr:from>
    <xdr:to>
      <xdr:col>5</xdr:col>
      <xdr:colOff>591269</xdr:colOff>
      <xdr:row>9</xdr:row>
      <xdr:rowOff>486308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32463" y="2109107"/>
          <a:ext cx="768163" cy="499915"/>
        </a:xfrm>
        <a:prstGeom prst="rect">
          <a:avLst/>
        </a:prstGeom>
      </xdr:spPr>
    </xdr:pic>
    <xdr:clientData/>
  </xdr:twoCellAnchor>
  <xdr:twoCellAnchor editAs="oneCell">
    <xdr:from>
      <xdr:col>7</xdr:col>
      <xdr:colOff>1183822</xdr:colOff>
      <xdr:row>9</xdr:row>
      <xdr:rowOff>435430</xdr:rowOff>
    </xdr:from>
    <xdr:to>
      <xdr:col>8</xdr:col>
      <xdr:colOff>659306</xdr:colOff>
      <xdr:row>10</xdr:row>
      <xdr:rowOff>23666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78536" y="2558144"/>
          <a:ext cx="768163" cy="49991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11</xdr:col>
      <xdr:colOff>54427</xdr:colOff>
      <xdr:row>11</xdr:row>
      <xdr:rowOff>911678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50" y="4068536"/>
          <a:ext cx="1347106" cy="911678"/>
        </a:xfrm>
        <a:prstGeom prst="rect">
          <a:avLst/>
        </a:prstGeom>
      </xdr:spPr>
    </xdr:pic>
    <xdr:clientData/>
  </xdr:twoCellAnchor>
  <xdr:twoCellAnchor editAs="oneCell">
    <xdr:from>
      <xdr:col>12</xdr:col>
      <xdr:colOff>1102178</xdr:colOff>
      <xdr:row>12</xdr:row>
      <xdr:rowOff>449036</xdr:rowOff>
    </xdr:from>
    <xdr:to>
      <xdr:col>13</xdr:col>
      <xdr:colOff>577662</xdr:colOff>
      <xdr:row>13</xdr:row>
      <xdr:rowOff>37272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260285" y="5429250"/>
          <a:ext cx="768163" cy="499915"/>
        </a:xfrm>
        <a:prstGeom prst="rect">
          <a:avLst/>
        </a:prstGeom>
      </xdr:spPr>
    </xdr:pic>
    <xdr:clientData/>
  </xdr:twoCellAnchor>
  <xdr:twoCellAnchor editAs="oneCell">
    <xdr:from>
      <xdr:col>10</xdr:col>
      <xdr:colOff>693965</xdr:colOff>
      <xdr:row>10</xdr:row>
      <xdr:rowOff>952500</xdr:rowOff>
    </xdr:from>
    <xdr:to>
      <xdr:col>10</xdr:col>
      <xdr:colOff>1076257</xdr:colOff>
      <xdr:row>11</xdr:row>
      <xdr:rowOff>475019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BD654296-D810-4914-A6FB-5A524E8ED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6715" y="3986893"/>
          <a:ext cx="382292" cy="5566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18</xdr:row>
      <xdr:rowOff>0</xdr:rowOff>
    </xdr:from>
    <xdr:to>
      <xdr:col>8</xdr:col>
      <xdr:colOff>158563</xdr:colOff>
      <xdr:row>20</xdr:row>
      <xdr:rowOff>118915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429000"/>
          <a:ext cx="768163" cy="49991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487722</xdr:colOff>
      <xdr:row>17</xdr:row>
      <xdr:rowOff>144809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3048000"/>
          <a:ext cx="487722" cy="335309"/>
        </a:xfrm>
        <a:prstGeom prst="rect">
          <a:avLst/>
        </a:prstGeom>
      </xdr:spPr>
    </xdr:pic>
    <xdr:clientData/>
  </xdr:twoCellAnchor>
  <xdr:twoCellAnchor editAs="oneCell">
    <xdr:from>
      <xdr:col>13</xdr:col>
      <xdr:colOff>200025</xdr:colOff>
      <xdr:row>20</xdr:row>
      <xdr:rowOff>142875</xdr:rowOff>
    </xdr:from>
    <xdr:to>
      <xdr:col>14</xdr:col>
      <xdr:colOff>23279</xdr:colOff>
      <xdr:row>23</xdr:row>
      <xdr:rowOff>4229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24825" y="3952875"/>
          <a:ext cx="432854" cy="43285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11</xdr:col>
      <xdr:colOff>603556</xdr:colOff>
      <xdr:row>27</xdr:row>
      <xdr:rowOff>138779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4191000"/>
          <a:ext cx="603556" cy="109127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292633</xdr:colOff>
      <xdr:row>19</xdr:row>
      <xdr:rowOff>175292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6400" y="3429000"/>
          <a:ext cx="292633" cy="36579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536494</xdr:colOff>
      <xdr:row>15</xdr:row>
      <xdr:rowOff>161591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34400" y="2476500"/>
          <a:ext cx="536494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21"/>
  <sheetViews>
    <sheetView tabSelected="1" zoomScale="70" zoomScaleNormal="70" workbookViewId="0">
      <pane xSplit="4" ySplit="9" topLeftCell="E10" activePane="bottomRight" state="frozen"/>
      <selection pane="topRight" activeCell="F1" sqref="F1"/>
      <selection pane="bottomLeft" activeCell="A12" sqref="A12"/>
      <selection pane="bottomRight" activeCell="J11" sqref="J11"/>
    </sheetView>
  </sheetViews>
  <sheetFormatPr defaultRowHeight="15" x14ac:dyDescent="0.25"/>
  <cols>
    <col min="1" max="1" width="3.7109375" style="1" customWidth="1"/>
    <col min="2" max="2" width="3.42578125" style="1" bestFit="1" customWidth="1"/>
    <col min="3" max="3" width="30.140625" style="1" customWidth="1"/>
    <col min="4" max="4" width="4.85546875" style="1" bestFit="1" customWidth="1"/>
    <col min="5" max="8" width="19.28515625" style="1" customWidth="1"/>
    <col min="9" max="16" width="19.28515625" style="9" customWidth="1"/>
    <col min="17" max="19" width="17.7109375" style="1" customWidth="1"/>
    <col min="20" max="16384" width="9.140625" style="1"/>
  </cols>
  <sheetData>
    <row r="1" spans="1:23" ht="59.25" customHeight="1" x14ac:dyDescent="0.25">
      <c r="A1" s="5"/>
      <c r="B1" s="29" t="s">
        <v>13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5"/>
      <c r="R1" s="5"/>
      <c r="S1" s="5"/>
      <c r="T1" s="5"/>
      <c r="U1" s="5"/>
      <c r="V1" s="5"/>
      <c r="W1" s="5"/>
    </row>
    <row r="2" spans="1:23" s="9" customFormat="1" ht="30.75" customHeight="1" x14ac:dyDescent="0.25">
      <c r="B2" s="8"/>
      <c r="C2" s="34" t="s">
        <v>4</v>
      </c>
      <c r="D2" s="34"/>
      <c r="E2" s="34"/>
      <c r="F2" s="14" t="s">
        <v>5</v>
      </c>
      <c r="G2" s="8"/>
      <c r="H2" s="8"/>
      <c r="I2" s="21"/>
      <c r="J2" s="21"/>
      <c r="K2" s="21"/>
      <c r="L2" s="21"/>
      <c r="M2" s="21"/>
      <c r="N2" s="21"/>
      <c r="O2" s="21"/>
      <c r="P2" s="21"/>
    </row>
    <row r="3" spans="1:23" ht="15" customHeight="1" x14ac:dyDescent="0.25">
      <c r="A3" s="30"/>
      <c r="B3" s="30"/>
      <c r="C3" s="30"/>
      <c r="D3" s="30"/>
      <c r="E3" s="11">
        <v>1</v>
      </c>
      <c r="F3" s="11">
        <v>2</v>
      </c>
      <c r="G3" s="11">
        <v>3</v>
      </c>
      <c r="H3" s="11">
        <v>4</v>
      </c>
      <c r="I3" s="11">
        <v>5</v>
      </c>
      <c r="J3" s="11">
        <v>6</v>
      </c>
      <c r="K3" s="11">
        <v>7</v>
      </c>
      <c r="L3" s="11">
        <v>8</v>
      </c>
      <c r="M3" s="11">
        <v>9</v>
      </c>
      <c r="N3" s="11">
        <v>10</v>
      </c>
      <c r="O3" s="11">
        <v>11</v>
      </c>
      <c r="P3" s="11">
        <v>12</v>
      </c>
      <c r="Q3" s="12" t="str">
        <f>"Сумма, " &amp;F2</f>
        <v>Сумма, час</v>
      </c>
      <c r="R3" s="12" t="str">
        <f>"ВПП max, " &amp;F2</f>
        <v>ВПП max, час</v>
      </c>
      <c r="S3" s="12" t="str">
        <f>"ВПП min, " &amp;F2</f>
        <v>ВПП min, час</v>
      </c>
      <c r="T3" s="5"/>
      <c r="U3" s="5"/>
      <c r="V3" s="5"/>
      <c r="W3" s="5"/>
    </row>
    <row r="4" spans="1:23" x14ac:dyDescent="0.25">
      <c r="A4" s="42" t="str">
        <f>"Время," &amp;F2</f>
        <v>Время,час</v>
      </c>
      <c r="B4" s="33" t="str">
        <f>"Операции, " &amp;F2</f>
        <v>Операции, час</v>
      </c>
      <c r="C4" s="33"/>
      <c r="D4" s="17" t="s">
        <v>0</v>
      </c>
      <c r="E4" s="18">
        <v>3</v>
      </c>
      <c r="F4" s="18"/>
      <c r="G4" s="18">
        <v>3</v>
      </c>
      <c r="H4" s="18"/>
      <c r="I4" s="18">
        <v>1.5</v>
      </c>
      <c r="J4" s="18">
        <v>1</v>
      </c>
      <c r="K4" s="18"/>
      <c r="L4" s="18">
        <v>1.5</v>
      </c>
      <c r="M4" s="18">
        <v>1</v>
      </c>
      <c r="N4" s="18">
        <v>0.5</v>
      </c>
      <c r="O4" s="18"/>
      <c r="P4" s="18"/>
      <c r="Q4" s="13">
        <f t="shared" ref="Q4:Q9" si="0">SUM(E4:P4)</f>
        <v>11.5</v>
      </c>
      <c r="R4" s="43">
        <f>Q4+Q6+Q8</f>
        <v>14</v>
      </c>
      <c r="S4" s="41">
        <f>Q5+Q7+Q9</f>
        <v>6</v>
      </c>
      <c r="T4" s="5"/>
      <c r="U4" s="5"/>
      <c r="V4" s="5"/>
      <c r="W4" s="5"/>
    </row>
    <row r="5" spans="1:23" x14ac:dyDescent="0.25">
      <c r="A5" s="42"/>
      <c r="B5" s="33"/>
      <c r="C5" s="33"/>
      <c r="D5" s="17" t="s">
        <v>1</v>
      </c>
      <c r="E5" s="18">
        <v>1.5</v>
      </c>
      <c r="F5" s="18"/>
      <c r="G5" s="18">
        <v>1.5</v>
      </c>
      <c r="H5" s="18"/>
      <c r="I5" s="18">
        <v>0.5</v>
      </c>
      <c r="J5" s="18">
        <v>0.5</v>
      </c>
      <c r="K5" s="18"/>
      <c r="L5" s="18">
        <v>1</v>
      </c>
      <c r="M5" s="18">
        <v>0.5</v>
      </c>
      <c r="N5" s="18">
        <v>0.2</v>
      </c>
      <c r="O5" s="18"/>
      <c r="P5" s="18"/>
      <c r="Q5" s="13">
        <f t="shared" si="0"/>
        <v>5.7</v>
      </c>
      <c r="R5" s="43"/>
      <c r="S5" s="41"/>
      <c r="T5" s="5"/>
      <c r="U5" s="5"/>
      <c r="V5" s="5"/>
      <c r="W5" s="5"/>
    </row>
    <row r="6" spans="1:23" x14ac:dyDescent="0.25">
      <c r="A6" s="42"/>
      <c r="B6" s="38" t="str">
        <f>"Ожидания, " &amp;F2</f>
        <v>Ожидания, час</v>
      </c>
      <c r="C6" s="38"/>
      <c r="D6" s="15" t="s">
        <v>0</v>
      </c>
      <c r="E6" s="16"/>
      <c r="F6" s="16">
        <v>1</v>
      </c>
      <c r="G6" s="16"/>
      <c r="H6" s="16">
        <v>1</v>
      </c>
      <c r="I6" s="16"/>
      <c r="J6" s="16"/>
      <c r="K6" s="16">
        <v>0.5</v>
      </c>
      <c r="L6" s="16"/>
      <c r="M6" s="16"/>
      <c r="N6" s="16"/>
      <c r="O6" s="16"/>
      <c r="P6" s="16"/>
      <c r="Q6" s="13">
        <f t="shared" si="0"/>
        <v>2.5</v>
      </c>
      <c r="R6" s="43"/>
      <c r="S6" s="41"/>
      <c r="T6" s="2"/>
      <c r="U6" s="6"/>
      <c r="V6" s="5"/>
      <c r="W6" s="5"/>
    </row>
    <row r="7" spans="1:23" x14ac:dyDescent="0.25">
      <c r="A7" s="42"/>
      <c r="B7" s="38"/>
      <c r="C7" s="38"/>
      <c r="D7" s="15" t="s">
        <v>1</v>
      </c>
      <c r="E7" s="16"/>
      <c r="F7" s="16">
        <v>0.1</v>
      </c>
      <c r="G7" s="16"/>
      <c r="H7" s="16">
        <v>0.1</v>
      </c>
      <c r="I7" s="16"/>
      <c r="J7" s="16"/>
      <c r="K7" s="16">
        <v>0.1</v>
      </c>
      <c r="L7" s="16"/>
      <c r="M7" s="16"/>
      <c r="N7" s="16"/>
      <c r="O7" s="16"/>
      <c r="P7" s="16"/>
      <c r="Q7" s="13">
        <f t="shared" si="0"/>
        <v>0.30000000000000004</v>
      </c>
      <c r="R7" s="43"/>
      <c r="S7" s="41"/>
      <c r="T7" s="2"/>
      <c r="U7" s="6"/>
      <c r="V7" s="5"/>
      <c r="W7" s="5"/>
    </row>
    <row r="8" spans="1:23" x14ac:dyDescent="0.25">
      <c r="A8" s="42"/>
      <c r="B8" s="39" t="str">
        <f>"Перемещения, " &amp;F2</f>
        <v>Перемещения, час</v>
      </c>
      <c r="C8" s="39"/>
      <c r="D8" s="19" t="s">
        <v>0</v>
      </c>
      <c r="E8" s="20"/>
      <c r="F8" s="20" t="s">
        <v>15</v>
      </c>
      <c r="G8" s="20"/>
      <c r="H8" s="20"/>
      <c r="I8" s="20"/>
      <c r="J8" s="20"/>
      <c r="K8" s="20" t="s">
        <v>15</v>
      </c>
      <c r="L8" s="20"/>
      <c r="M8" s="20"/>
      <c r="N8" s="20"/>
      <c r="O8" s="20"/>
      <c r="P8" s="20"/>
      <c r="Q8" s="13">
        <f t="shared" si="0"/>
        <v>0</v>
      </c>
      <c r="R8" s="43"/>
      <c r="S8" s="41"/>
      <c r="T8" s="2"/>
      <c r="U8" s="6"/>
      <c r="V8" s="5"/>
      <c r="W8" s="5"/>
    </row>
    <row r="9" spans="1:23" x14ac:dyDescent="0.25">
      <c r="A9" s="42"/>
      <c r="B9" s="39"/>
      <c r="C9" s="39"/>
      <c r="D9" s="19" t="s">
        <v>1</v>
      </c>
      <c r="E9" s="20"/>
      <c r="F9" s="20" t="s">
        <v>15</v>
      </c>
      <c r="G9" s="20"/>
      <c r="H9" s="20"/>
      <c r="I9" s="20"/>
      <c r="J9" s="20"/>
      <c r="K9" s="20" t="s">
        <v>15</v>
      </c>
      <c r="L9" s="20"/>
      <c r="M9" s="20"/>
      <c r="N9" s="20"/>
      <c r="O9" s="20"/>
      <c r="P9" s="20"/>
      <c r="Q9" s="13">
        <f t="shared" si="0"/>
        <v>0</v>
      </c>
      <c r="R9" s="43"/>
      <c r="S9" s="41"/>
      <c r="T9" s="2"/>
      <c r="U9" s="6"/>
      <c r="V9" s="5"/>
      <c r="W9" s="5"/>
    </row>
    <row r="10" spans="1:23" s="24" customFormat="1" ht="71.25" customHeight="1" x14ac:dyDescent="0.25">
      <c r="A10" s="31" t="s">
        <v>2</v>
      </c>
      <c r="B10" s="22">
        <v>1</v>
      </c>
      <c r="C10" s="44" t="s">
        <v>7</v>
      </c>
      <c r="D10" s="36"/>
      <c r="E10" s="22" t="s">
        <v>12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S10" s="25"/>
      <c r="T10" s="25"/>
      <c r="U10" s="25"/>
      <c r="V10" s="25"/>
      <c r="W10" s="25"/>
    </row>
    <row r="11" spans="1:23" s="24" customFormat="1" ht="81.75" customHeight="1" x14ac:dyDescent="0.25">
      <c r="A11" s="32"/>
      <c r="B11" s="22">
        <v>2</v>
      </c>
      <c r="C11" s="35" t="s">
        <v>8</v>
      </c>
      <c r="D11" s="36"/>
      <c r="E11" s="26"/>
      <c r="F11" s="27"/>
      <c r="G11" s="27" t="s">
        <v>24</v>
      </c>
      <c r="H11" s="27" t="s">
        <v>15</v>
      </c>
      <c r="I11" s="28" t="s">
        <v>18</v>
      </c>
      <c r="J11" s="25" t="s">
        <v>19</v>
      </c>
      <c r="K11" s="27"/>
      <c r="L11" s="27"/>
      <c r="M11" s="27"/>
      <c r="N11" s="27"/>
      <c r="O11" s="27"/>
      <c r="P11" s="27"/>
    </row>
    <row r="12" spans="1:23" s="24" customFormat="1" ht="71.25" customHeight="1" x14ac:dyDescent="0.25">
      <c r="A12" s="32"/>
      <c r="B12" s="22">
        <v>3</v>
      </c>
      <c r="C12" s="37" t="s">
        <v>16</v>
      </c>
      <c r="D12" s="36"/>
      <c r="E12" s="26"/>
      <c r="F12" s="27"/>
      <c r="G12" s="28" t="s">
        <v>24</v>
      </c>
      <c r="H12" s="27"/>
      <c r="I12" s="27"/>
      <c r="J12" s="27"/>
      <c r="K12" s="27"/>
      <c r="L12" s="27"/>
      <c r="M12" s="27"/>
      <c r="N12" s="27"/>
      <c r="O12" s="27"/>
      <c r="P12" s="27"/>
    </row>
    <row r="13" spans="1:23" s="24" customFormat="1" ht="71.25" customHeight="1" x14ac:dyDescent="0.25">
      <c r="A13" s="32"/>
      <c r="B13" s="22">
        <v>4</v>
      </c>
      <c r="C13" s="35" t="s">
        <v>9</v>
      </c>
      <c r="D13" s="36"/>
      <c r="E13" s="26"/>
      <c r="F13" s="27"/>
      <c r="G13" s="27"/>
      <c r="H13" s="27"/>
      <c r="I13" s="27"/>
      <c r="J13" s="27"/>
      <c r="K13" s="27"/>
      <c r="L13" s="45" t="s">
        <v>20</v>
      </c>
      <c r="M13" s="27"/>
      <c r="N13" s="27"/>
      <c r="O13" s="27"/>
      <c r="P13" s="27"/>
    </row>
    <row r="14" spans="1:23" s="24" customFormat="1" ht="71.25" customHeight="1" x14ac:dyDescent="0.25">
      <c r="A14" s="32"/>
      <c r="B14" s="22">
        <v>5</v>
      </c>
      <c r="C14" s="35" t="s">
        <v>10</v>
      </c>
      <c r="D14" s="36"/>
      <c r="E14" s="26"/>
      <c r="F14" s="27"/>
      <c r="G14" s="27"/>
      <c r="H14" s="27"/>
      <c r="I14" s="27"/>
      <c r="J14" s="27"/>
      <c r="K14" s="27"/>
      <c r="L14" s="27"/>
      <c r="M14" s="27" t="s">
        <v>21</v>
      </c>
      <c r="N14" s="27"/>
      <c r="O14" s="27"/>
      <c r="P14" s="27"/>
    </row>
    <row r="15" spans="1:23" s="24" customFormat="1" ht="71.25" customHeight="1" x14ac:dyDescent="0.25">
      <c r="A15" s="32"/>
      <c r="B15" s="22">
        <v>6</v>
      </c>
      <c r="C15" s="35" t="s">
        <v>11</v>
      </c>
      <c r="D15" s="36"/>
      <c r="E15" s="26"/>
      <c r="F15" s="27"/>
      <c r="G15" s="27"/>
      <c r="H15" s="27"/>
      <c r="I15" s="27"/>
      <c r="J15" s="27"/>
      <c r="K15" s="27"/>
      <c r="L15" s="27"/>
      <c r="M15" s="27"/>
      <c r="N15" s="46" t="s">
        <v>23</v>
      </c>
      <c r="O15" s="27"/>
      <c r="P15" s="27"/>
    </row>
    <row r="17" spans="1:16" ht="15" customHeight="1" x14ac:dyDescent="0.25">
      <c r="A17" s="5"/>
      <c r="B17" s="3" t="s">
        <v>3</v>
      </c>
      <c r="C17" s="40" t="s">
        <v>6</v>
      </c>
      <c r="D17" s="40"/>
      <c r="E17" s="40"/>
      <c r="F17" s="40"/>
      <c r="G17" s="40"/>
      <c r="H17" s="4"/>
      <c r="I17" s="4"/>
      <c r="J17" s="4"/>
      <c r="K17" s="4"/>
      <c r="L17" s="4"/>
      <c r="M17" s="4"/>
      <c r="N17" s="4"/>
      <c r="O17" s="4"/>
      <c r="P17" s="4"/>
    </row>
    <row r="18" spans="1:16" ht="30.75" customHeight="1" x14ac:dyDescent="0.25">
      <c r="A18" s="5"/>
      <c r="B18" s="7">
        <v>1</v>
      </c>
      <c r="C18" s="30" t="s">
        <v>14</v>
      </c>
      <c r="D18" s="30"/>
      <c r="E18" s="30"/>
      <c r="F18" s="30"/>
      <c r="G18" s="30"/>
      <c r="H18" s="6"/>
      <c r="I18" s="10"/>
      <c r="J18" s="10"/>
      <c r="K18" s="10"/>
      <c r="L18" s="10"/>
      <c r="M18" s="10"/>
      <c r="N18" s="10"/>
      <c r="O18" s="10"/>
      <c r="P18" s="10"/>
    </row>
    <row r="19" spans="1:16" x14ac:dyDescent="0.25">
      <c r="A19" s="5"/>
      <c r="B19" s="7">
        <v>2</v>
      </c>
      <c r="C19" s="30" t="s">
        <v>17</v>
      </c>
      <c r="D19" s="30"/>
      <c r="E19" s="30"/>
      <c r="F19" s="30"/>
      <c r="G19" s="30"/>
      <c r="H19" s="6"/>
      <c r="I19" s="10"/>
      <c r="J19" s="10"/>
      <c r="K19" s="10"/>
      <c r="L19" s="10"/>
      <c r="M19" s="10"/>
      <c r="N19" s="10"/>
      <c r="O19" s="10"/>
      <c r="P19" s="10"/>
    </row>
    <row r="20" spans="1:16" x14ac:dyDescent="0.25">
      <c r="A20" s="5"/>
      <c r="B20" s="7">
        <v>3</v>
      </c>
      <c r="C20" s="30" t="s">
        <v>25</v>
      </c>
      <c r="D20" s="30"/>
      <c r="E20" s="30"/>
      <c r="F20" s="30"/>
      <c r="G20" s="30"/>
      <c r="H20" s="6"/>
      <c r="I20" s="10"/>
      <c r="J20" s="10"/>
      <c r="K20" s="10"/>
      <c r="L20" s="10"/>
      <c r="M20" s="10"/>
      <c r="N20" s="10"/>
      <c r="O20" s="10"/>
      <c r="P20" s="10"/>
    </row>
    <row r="21" spans="1:16" ht="32.25" customHeight="1" x14ac:dyDescent="0.25">
      <c r="A21" s="5"/>
      <c r="B21" s="7">
        <v>4</v>
      </c>
      <c r="C21" s="30" t="s">
        <v>22</v>
      </c>
      <c r="D21" s="30"/>
      <c r="E21" s="30"/>
      <c r="F21" s="30"/>
      <c r="G21" s="30"/>
      <c r="H21" s="6"/>
      <c r="I21" s="10"/>
      <c r="J21" s="10"/>
      <c r="K21" s="10"/>
      <c r="L21" s="10"/>
      <c r="M21" s="10"/>
      <c r="N21" s="10"/>
      <c r="O21" s="10"/>
      <c r="P21" s="10"/>
    </row>
  </sheetData>
  <sheetProtection formatCells="0" formatColumns="0" formatRows="0"/>
  <mergeCells count="21">
    <mergeCell ref="S4:S9"/>
    <mergeCell ref="A4:A9"/>
    <mergeCell ref="R4:R9"/>
    <mergeCell ref="C10:D10"/>
    <mergeCell ref="C11:D11"/>
    <mergeCell ref="C19:G19"/>
    <mergeCell ref="C20:G20"/>
    <mergeCell ref="C21:G21"/>
    <mergeCell ref="C13:D13"/>
    <mergeCell ref="C14:D14"/>
    <mergeCell ref="C15:D15"/>
    <mergeCell ref="C17:G17"/>
    <mergeCell ref="C18:G18"/>
    <mergeCell ref="B1:P1"/>
    <mergeCell ref="A3:D3"/>
    <mergeCell ref="A10:A15"/>
    <mergeCell ref="B4:C5"/>
    <mergeCell ref="C2:E2"/>
    <mergeCell ref="C12:D12"/>
    <mergeCell ref="B6:C7"/>
    <mergeCell ref="B8:C9"/>
  </mergeCells>
  <conditionalFormatting sqref="E10:P15">
    <cfRule type="notContainsBlanks" dxfId="1" priority="2">
      <formula>LEN(TRIM(E10))&gt;0</formula>
    </cfRule>
  </conditionalFormatting>
  <conditionalFormatting sqref="B10:P15">
    <cfRule type="expression" dxfId="0" priority="1">
      <formula>MOD(ROW($B10),2)=0</formula>
    </cfRule>
  </conditionalFormatting>
  <pageMargins left="0.23622047244094488" right="0.23622047244094488" top="0.3543307086614173" bottom="0.3543307086614173" header="0" footer="0"/>
  <pageSetup paperSize="9" scale="3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4" sqref="O1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Целевое состояние</vt:lpstr>
      <vt:lpstr>Лист1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Admin</cp:lastModifiedBy>
  <cp:revision/>
  <cp:lastPrinted>2021-09-13T05:28:05Z</cp:lastPrinted>
  <dcterms:created xsi:type="dcterms:W3CDTF">2020-03-13T09:33:55Z</dcterms:created>
  <dcterms:modified xsi:type="dcterms:W3CDTF">2022-11-17T13:38:00Z</dcterms:modified>
  <cp:category/>
  <cp:contentStatus/>
</cp:coreProperties>
</file>