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836" windowHeight="9576"/>
  </bookViews>
  <sheets>
    <sheet name="ДОУ " sheetId="1" r:id="rId1"/>
    <sheet name="Лист2" sheetId="2" r:id="rId2"/>
  </sheets>
  <definedNames>
    <definedName name="_xlnm.Print_Area" localSheetId="0">'ДОУ '!$A$2:$V$8</definedName>
  </definedNames>
  <calcPr calcId="145621"/>
</workbook>
</file>

<file path=xl/calcChain.xml><?xml version="1.0" encoding="utf-8"?>
<calcChain xmlns="http://schemas.openxmlformats.org/spreadsheetml/2006/main">
  <c r="V6" i="1" l="1"/>
  <c r="U6" i="1"/>
  <c r="T6" i="1"/>
  <c r="R6" i="1"/>
  <c r="Q6" i="1"/>
  <c r="P6" i="1"/>
  <c r="N6" i="1"/>
  <c r="M6" i="1"/>
  <c r="L6" i="1"/>
  <c r="J6" i="1"/>
  <c r="I6" i="1"/>
  <c r="G6" i="1"/>
  <c r="F6" i="1"/>
  <c r="E6" i="1"/>
  <c r="S7" i="1"/>
  <c r="S8" i="1"/>
  <c r="O7" i="1"/>
  <c r="O8" i="1"/>
  <c r="K7" i="1"/>
  <c r="K8" i="1"/>
  <c r="H7" i="1"/>
  <c r="H8" i="1"/>
  <c r="D7" i="1"/>
  <c r="D8" i="1"/>
  <c r="C7" i="1" l="1"/>
  <c r="C8" i="1"/>
  <c r="D6" i="1" l="1"/>
  <c r="H6" i="1"/>
  <c r="S6" i="1"/>
  <c r="O6" i="1"/>
  <c r="K6" i="1"/>
  <c r="C6" i="1" l="1"/>
</calcChain>
</file>

<file path=xl/sharedStrings.xml><?xml version="1.0" encoding="utf-8"?>
<sst xmlns="http://schemas.openxmlformats.org/spreadsheetml/2006/main" count="36" uniqueCount="32">
  <si>
    <t>Количественные результаты независимой оценки качества оказания услуг организациями</t>
  </si>
  <si>
    <t>№</t>
  </si>
  <si>
    <t>Учреждения</t>
  </si>
  <si>
    <t>Значение показателя оценки качества условий оказания услуг</t>
  </si>
  <si>
    <t xml:space="preserve">I. Показатели, характеризующие открытость и доступность информации об организации (учреждении) </t>
  </si>
  <si>
    <t>II. Показатели, характеризующие комфортность условий предоставления услуг, в том числе время ожидания предоставления услуг</t>
  </si>
  <si>
    <t>III. Показатели, характеризующие доступность услуг для инвалидов</t>
  </si>
  <si>
    <t>IV. Показатели, характеризующие доброжелательность, вежливость работников организации социальной сферы</t>
  </si>
  <si>
    <t>V. Показатели, характеризующие удовлетворенность условиями оказания услуг</t>
  </si>
  <si>
    <t>Показатели</t>
  </si>
  <si>
    <t>Значание показателя, характеризующего критерий I (K1)</t>
  </si>
  <si>
    <r>
      <t>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 размещения</t>
    </r>
    <r>
      <rPr>
        <i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установленным нормативными правовыми актами</t>
    </r>
  </si>
  <si>
    <t>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</si>
  <si>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Доля получателей услуг, удовлетворенных открытостью, полнотой и доступностью информации о деятельности организации социальной сферы</t>
  </si>
  <si>
    <t>Значание показателя, характеризующего критерий II (K2)</t>
  </si>
  <si>
    <t>Обеспечение в организации социальной сферы комфортных условий предоставления услуг</t>
  </si>
  <si>
    <t>Доля получателей услуг, удовлетворенных комфортностью условий предоставления услуг организацией социальной сферы</t>
  </si>
  <si>
    <t>Значание показателя, характеризующего критерий III (K3)</t>
  </si>
  <si>
    <r>
      <t>Оборудование помещений организации социальной сферы и прилегающей к ней территории</t>
    </r>
    <r>
      <rPr>
        <i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с учетом доступности для инвалидов</t>
    </r>
  </si>
  <si>
    <t xml:space="preserve">Обеспечение в организации социальной сферы условий доступности, позволяющих инвалидам получать услуги наравне с другими </t>
  </si>
  <si>
    <t xml:space="preserve">Доля получателей услуг, удовлетворенных доступностью услуг для инвалидов </t>
  </si>
  <si>
    <t>Значание показателя, характеризующего критерий IV (K4)</t>
  </si>
  <si>
    <t>Доля получателей услуг, удовлетворенных доброжелательностью, вежливостью работников организации социальнй сферы, обеспечивающих первичный контакт и информирование получателя услуги при непосредсьтвенном обращении в организацию социальной сферы</t>
  </si>
  <si>
    <t>Доля получателей услуг, удовлетворенных доброжелательностью, вежливостью работников организациисоциальной сферы, обеспечивающих непосредственное оказание услуги ри обращении в организацию социальной сферы</t>
  </si>
  <si>
    <t xml:space="preserve">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</t>
  </si>
  <si>
    <t>Значание показателя, характеризующего критерий V (K5)</t>
  </si>
  <si>
    <t>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</t>
  </si>
  <si>
    <t>Доля получателей услуг, удовлетворенных организационными условиями оказания услуг</t>
  </si>
  <si>
    <t>Доля получателей услуг, удовлетворенных в целом условиями оказания услуг в организации социальной сферы</t>
  </si>
  <si>
    <t>По совокупности учреждений, включенных в перечень организаций, подлежащих независимой оценке</t>
  </si>
  <si>
    <t>1. МАОУ «Основная школа д. Федорково»</t>
  </si>
  <si>
    <t>2. МАОУ «Средняя школа п. Пола»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</si>
</sst>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4F81BD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zoomScale="80" zoomScaleNormal="80" workbookViewId="0">
      <selection activeCell="E10" sqref="E10"/>
    </sheetView>
  </sheetViews>
  <sheetFormatPr defaultRowHeight="14.4" x14ac:dyDescent="0.3"/>
  <cols>
    <col min="2" max="2" width="30.6640625" customWidth="1"/>
    <col min="4" max="4" width="9.109375" customWidth="1"/>
    <col min="5" max="5" width="18.6640625" customWidth="1"/>
    <col min="6" max="6" width="14.6640625" customWidth="1"/>
    <col min="7" max="7" width="12" customWidth="1"/>
    <col min="8" max="8" width="9.33203125" customWidth="1"/>
    <col min="10" max="10" width="9" customWidth="1"/>
    <col min="11" max="11" width="6.88671875" customWidth="1"/>
    <col min="12" max="12" width="12.6640625" customWidth="1"/>
    <col min="13" max="13" width="10.109375" customWidth="1"/>
    <col min="14" max="14" width="8" customWidth="1"/>
    <col min="15" max="15" width="8.88671875" customWidth="1"/>
    <col min="16" max="16" width="18" customWidth="1"/>
    <col min="17" max="17" width="18.33203125" customWidth="1"/>
    <col min="18" max="18" width="15.44140625" customWidth="1"/>
    <col min="19" max="19" width="8.6640625" customWidth="1"/>
    <col min="20" max="20" width="15.109375" customWidth="1"/>
    <col min="21" max="21" width="7.5546875" customWidth="1"/>
    <col min="22" max="22" width="9.6640625" customWidth="1"/>
  </cols>
  <sheetData>
    <row r="1" spans="1:22" s="2" customFormat="1" ht="24.9" customHeight="1" x14ac:dyDescent="0.4">
      <c r="A1" s="1" t="s">
        <v>0</v>
      </c>
      <c r="B1" s="1"/>
      <c r="C1" s="1"/>
      <c r="D1" s="1"/>
    </row>
    <row r="2" spans="1:22" s="3" customFormat="1" ht="22.5" customHeight="1" x14ac:dyDescent="0.3">
      <c r="A2" s="24" t="s">
        <v>1</v>
      </c>
      <c r="B2" s="24" t="s">
        <v>2</v>
      </c>
      <c r="C2" s="4"/>
      <c r="D2" s="16" t="s">
        <v>4</v>
      </c>
      <c r="E2" s="17"/>
      <c r="F2" s="17"/>
      <c r="G2" s="18"/>
      <c r="H2" s="16" t="s">
        <v>5</v>
      </c>
      <c r="I2" s="17"/>
      <c r="J2" s="18"/>
      <c r="K2" s="16" t="s">
        <v>6</v>
      </c>
      <c r="L2" s="17"/>
      <c r="M2" s="17"/>
      <c r="N2" s="18"/>
      <c r="O2" s="16" t="s">
        <v>7</v>
      </c>
      <c r="P2" s="17"/>
      <c r="Q2" s="17"/>
      <c r="R2" s="18"/>
      <c r="S2" s="16" t="s">
        <v>8</v>
      </c>
      <c r="T2" s="17"/>
      <c r="U2" s="17"/>
      <c r="V2" s="18"/>
    </row>
    <row r="3" spans="1:22" s="3" customFormat="1" ht="96.75" customHeight="1" x14ac:dyDescent="0.3">
      <c r="A3" s="24"/>
      <c r="B3" s="24"/>
      <c r="C3" s="25" t="s">
        <v>3</v>
      </c>
      <c r="D3" s="19"/>
      <c r="E3" s="20"/>
      <c r="F3" s="20"/>
      <c r="G3" s="21"/>
      <c r="H3" s="19"/>
      <c r="I3" s="20"/>
      <c r="J3" s="21"/>
      <c r="K3" s="19"/>
      <c r="L3" s="20"/>
      <c r="M3" s="20"/>
      <c r="N3" s="21"/>
      <c r="O3" s="19"/>
      <c r="P3" s="20"/>
      <c r="Q3" s="20"/>
      <c r="R3" s="21"/>
      <c r="S3" s="19"/>
      <c r="T3" s="20"/>
      <c r="U3" s="20"/>
      <c r="V3" s="21"/>
    </row>
    <row r="4" spans="1:22" s="3" customFormat="1" ht="30.75" customHeight="1" x14ac:dyDescent="0.3">
      <c r="A4" s="24"/>
      <c r="B4" s="24"/>
      <c r="C4" s="26"/>
      <c r="D4" s="28" t="s">
        <v>9</v>
      </c>
      <c r="E4" s="29"/>
      <c r="F4" s="29"/>
      <c r="G4" s="30"/>
      <c r="H4" s="15" t="s">
        <v>9</v>
      </c>
      <c r="I4" s="15"/>
      <c r="J4" s="15"/>
      <c r="K4" s="15" t="s">
        <v>9</v>
      </c>
      <c r="L4" s="15"/>
      <c r="M4" s="15"/>
      <c r="N4" s="15"/>
      <c r="O4" s="15" t="s">
        <v>9</v>
      </c>
      <c r="P4" s="15"/>
      <c r="Q4" s="15"/>
      <c r="R4" s="15"/>
      <c r="S4" s="15" t="s">
        <v>9</v>
      </c>
      <c r="T4" s="15"/>
      <c r="U4" s="15"/>
      <c r="V4" s="15"/>
    </row>
    <row r="5" spans="1:22" s="3" customFormat="1" ht="243.75" customHeight="1" x14ac:dyDescent="0.3">
      <c r="A5" s="24"/>
      <c r="B5" s="24"/>
      <c r="C5" s="27"/>
      <c r="D5" s="12" t="s">
        <v>10</v>
      </c>
      <c r="E5" s="13" t="s">
        <v>11</v>
      </c>
      <c r="F5" s="13" t="s">
        <v>12</v>
      </c>
      <c r="G5" s="13" t="s">
        <v>13</v>
      </c>
      <c r="H5" s="12" t="s">
        <v>14</v>
      </c>
      <c r="I5" s="14" t="s">
        <v>15</v>
      </c>
      <c r="J5" s="13" t="s">
        <v>16</v>
      </c>
      <c r="K5" s="12" t="s">
        <v>17</v>
      </c>
      <c r="L5" s="13" t="s">
        <v>18</v>
      </c>
      <c r="M5" s="13" t="s">
        <v>19</v>
      </c>
      <c r="N5" s="13" t="s">
        <v>20</v>
      </c>
      <c r="O5" s="12" t="s">
        <v>21</v>
      </c>
      <c r="P5" s="13" t="s">
        <v>22</v>
      </c>
      <c r="Q5" s="13" t="s">
        <v>23</v>
      </c>
      <c r="R5" s="13" t="s">
        <v>24</v>
      </c>
      <c r="S5" s="12" t="s">
        <v>25</v>
      </c>
      <c r="T5" s="13" t="s">
        <v>26</v>
      </c>
      <c r="U5" s="13" t="s">
        <v>27</v>
      </c>
      <c r="V5" s="13" t="s">
        <v>28</v>
      </c>
    </row>
    <row r="6" spans="1:22" s="3" customFormat="1" ht="69" customHeight="1" thickBot="1" x14ac:dyDescent="0.35">
      <c r="A6" s="22" t="s">
        <v>29</v>
      </c>
      <c r="B6" s="23"/>
      <c r="C6" s="5">
        <f t="shared" ref="C6" si="0">SUM(D6+H6+K6+O6+S6)/5</f>
        <v>97.727000000000004</v>
      </c>
      <c r="D6" s="5">
        <f>AVERAGE(D7:D8)</f>
        <v>99.91</v>
      </c>
      <c r="E6" s="6">
        <f>AVERAGE(E7:E8)</f>
        <v>100</v>
      </c>
      <c r="F6" s="6">
        <f>AVERAGE(F7:F8)</f>
        <v>100</v>
      </c>
      <c r="G6" s="6">
        <f>AVERAGE(G7:G8)</f>
        <v>99.775000000000006</v>
      </c>
      <c r="H6" s="5">
        <f>0.5*I6+0.5*J6</f>
        <v>98.6</v>
      </c>
      <c r="I6" s="6">
        <f>AVERAGE(I7:I8)</f>
        <v>100</v>
      </c>
      <c r="J6" s="6">
        <f>AVERAGE(J7:J8)</f>
        <v>97.199999999999989</v>
      </c>
      <c r="K6" s="5">
        <f t="shared" ref="K6" si="1">0.3*L6+0.4*M6+0.3*N6</f>
        <v>91</v>
      </c>
      <c r="L6" s="6">
        <f>AVERAGE(L7:L8)</f>
        <v>70</v>
      </c>
      <c r="M6" s="6">
        <f>AVERAGE(M7:M8)</f>
        <v>100</v>
      </c>
      <c r="N6" s="6">
        <f>AVERAGE(N7:N8)</f>
        <v>100</v>
      </c>
      <c r="O6" s="5">
        <f t="shared" ref="O6" si="2">0.4*P6+0.4*Q6+0.2*R6</f>
        <v>99.64</v>
      </c>
      <c r="P6" s="6">
        <f>AVERAGE(P7:P8)</f>
        <v>99.55</v>
      </c>
      <c r="Q6" s="6">
        <f>AVERAGE(Q7:Q8)</f>
        <v>99.55</v>
      </c>
      <c r="R6" s="6">
        <f>AVERAGE(R7:R8)</f>
        <v>100</v>
      </c>
      <c r="S6" s="5">
        <f t="shared" ref="S6" si="3">0.3*T6+0.2*U6+0.5*V6</f>
        <v>99.484999999999999</v>
      </c>
      <c r="T6" s="6">
        <f>AVERAGE(T7:T8)</f>
        <v>100</v>
      </c>
      <c r="U6" s="6">
        <f>AVERAGE(U7:U8)</f>
        <v>98.55</v>
      </c>
      <c r="V6" s="6">
        <f>AVERAGE(V7:V8)</f>
        <v>99.55</v>
      </c>
    </row>
    <row r="7" spans="1:22" ht="28.5" customHeight="1" thickBot="1" x14ac:dyDescent="0.35">
      <c r="A7" s="7">
        <v>86</v>
      </c>
      <c r="B7" s="8" t="s">
        <v>30</v>
      </c>
      <c r="C7" s="5">
        <f t="shared" ref="C7:C8" si="4">SUM(D7+H7+K7+O7+S7)/5</f>
        <v>96.884</v>
      </c>
      <c r="D7" s="5">
        <f t="shared" ref="D7:D8" si="5">0.3*E7+0.3*F7+0.4*G7</f>
        <v>99.82</v>
      </c>
      <c r="E7" s="9">
        <v>100</v>
      </c>
      <c r="F7" s="10">
        <v>100</v>
      </c>
      <c r="G7" s="9">
        <v>99.55</v>
      </c>
      <c r="H7" s="5">
        <f t="shared" ref="H7:H8" si="6">0.5*I7+0.5*J7</f>
        <v>98.15</v>
      </c>
      <c r="I7" s="9">
        <v>100</v>
      </c>
      <c r="J7" s="9">
        <v>96.3</v>
      </c>
      <c r="K7" s="5">
        <f t="shared" ref="K7:K8" si="7">0.3*L7+0.4*M7+0.3*N7</f>
        <v>88</v>
      </c>
      <c r="L7" s="9">
        <v>60</v>
      </c>
      <c r="M7" s="9">
        <v>100</v>
      </c>
      <c r="N7" s="9">
        <v>100</v>
      </c>
      <c r="O7" s="5">
        <f t="shared" ref="O7:O8" si="8">0.4*P7+0.4*Q7+0.2*R7</f>
        <v>99.28</v>
      </c>
      <c r="P7" s="11">
        <v>99.1</v>
      </c>
      <c r="Q7" s="11">
        <v>99.1</v>
      </c>
      <c r="R7" s="11">
        <v>100</v>
      </c>
      <c r="S7" s="5">
        <f t="shared" ref="S7:S8" si="9">0.3*T7+0.2*U7+0.5*V7</f>
        <v>99.17</v>
      </c>
      <c r="T7" s="11">
        <v>100</v>
      </c>
      <c r="U7" s="11">
        <v>98.1</v>
      </c>
      <c r="V7" s="11">
        <v>99.1</v>
      </c>
    </row>
    <row r="8" spans="1:22" ht="28.5" customHeight="1" thickBot="1" x14ac:dyDescent="0.35">
      <c r="A8" s="7">
        <v>87</v>
      </c>
      <c r="B8" s="8" t="s">
        <v>31</v>
      </c>
      <c r="C8" s="5">
        <f t="shared" si="4"/>
        <v>98.570000000000007</v>
      </c>
      <c r="D8" s="5">
        <f t="shared" si="5"/>
        <v>100</v>
      </c>
      <c r="E8" s="9">
        <v>100</v>
      </c>
      <c r="F8" s="10">
        <v>100</v>
      </c>
      <c r="G8" s="9">
        <v>100</v>
      </c>
      <c r="H8" s="5">
        <f t="shared" si="6"/>
        <v>99.05</v>
      </c>
      <c r="I8" s="9">
        <v>100</v>
      </c>
      <c r="J8" s="9">
        <v>98.1</v>
      </c>
      <c r="K8" s="5">
        <f t="shared" si="7"/>
        <v>94</v>
      </c>
      <c r="L8" s="9">
        <v>80</v>
      </c>
      <c r="M8" s="9">
        <v>100</v>
      </c>
      <c r="N8" s="9">
        <v>100</v>
      </c>
      <c r="O8" s="5">
        <f t="shared" si="8"/>
        <v>100</v>
      </c>
      <c r="P8" s="11">
        <v>100</v>
      </c>
      <c r="Q8" s="11">
        <v>100</v>
      </c>
      <c r="R8" s="11">
        <v>100</v>
      </c>
      <c r="S8" s="5">
        <f t="shared" si="9"/>
        <v>99.8</v>
      </c>
      <c r="T8" s="11">
        <v>100</v>
      </c>
      <c r="U8" s="11">
        <v>99</v>
      </c>
      <c r="V8" s="11">
        <v>100</v>
      </c>
    </row>
  </sheetData>
  <mergeCells count="14">
    <mergeCell ref="A6:B6"/>
    <mergeCell ref="A2:A5"/>
    <mergeCell ref="B2:B5"/>
    <mergeCell ref="C3:C5"/>
    <mergeCell ref="D2:G3"/>
    <mergeCell ref="D4:G4"/>
    <mergeCell ref="H4:J4"/>
    <mergeCell ref="K4:N4"/>
    <mergeCell ref="O4:R4"/>
    <mergeCell ref="S4:V4"/>
    <mergeCell ref="H2:J3"/>
    <mergeCell ref="K2:N3"/>
    <mergeCell ref="O2:R3"/>
    <mergeCell ref="S2:V3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36" workbookViewId="0">
      <selection activeCell="D36"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ДОУ </vt:lpstr>
      <vt:lpstr>Лист2</vt:lpstr>
      <vt:lpstr>'ДОУ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MVM-OBR</cp:lastModifiedBy>
  <cp:lastPrinted>2022-12-19T07:31:50Z</cp:lastPrinted>
  <dcterms:created xsi:type="dcterms:W3CDTF">2020-08-19T10:13:06Z</dcterms:created>
  <dcterms:modified xsi:type="dcterms:W3CDTF">2023-02-09T09:05:47Z</dcterms:modified>
</cp:coreProperties>
</file>