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7944" tabRatio="923" activeTab="1"/>
  </bookViews>
  <sheets>
    <sheet name="Меню Завтрак 1-4кл." sheetId="6" r:id="rId1"/>
    <sheet name="Меню Обед 1-4 кл." sheetId="15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9" i="15" l="1"/>
  <c r="G109" i="15"/>
  <c r="F109" i="15"/>
  <c r="H102" i="15"/>
  <c r="G102" i="15"/>
  <c r="F102" i="15"/>
  <c r="E102" i="15"/>
  <c r="H97" i="15"/>
  <c r="G97" i="15"/>
  <c r="F97" i="15"/>
  <c r="H85" i="15"/>
  <c r="G85" i="15"/>
  <c r="F85" i="15"/>
  <c r="E85" i="15"/>
  <c r="H73" i="15"/>
  <c r="G73" i="15"/>
  <c r="F73" i="15"/>
  <c r="H61" i="15"/>
  <c r="G61" i="15"/>
  <c r="F61" i="15"/>
  <c r="H38" i="15"/>
  <c r="G38" i="15"/>
  <c r="F38" i="15"/>
  <c r="E38" i="15"/>
  <c r="E54" i="15"/>
  <c r="F54" i="15"/>
  <c r="G54" i="15"/>
  <c r="H54" i="15"/>
  <c r="H26" i="15"/>
  <c r="G26" i="15"/>
  <c r="F26" i="15"/>
  <c r="H14" i="15"/>
  <c r="G14" i="15"/>
  <c r="F14" i="15"/>
  <c r="G99" i="6" l="1"/>
  <c r="F99" i="6"/>
  <c r="E99" i="6"/>
  <c r="H92" i="6"/>
  <c r="G92" i="6"/>
  <c r="F92" i="6"/>
  <c r="E92" i="6"/>
  <c r="D92" i="6"/>
  <c r="D82" i="6"/>
  <c r="H82" i="6"/>
  <c r="E82" i="6"/>
  <c r="G77" i="6"/>
  <c r="G82" i="6" s="1"/>
  <c r="F77" i="6"/>
  <c r="F82" i="6" s="1"/>
  <c r="H71" i="6" l="1"/>
  <c r="G71" i="6"/>
  <c r="F71" i="6"/>
  <c r="E71" i="6"/>
  <c r="D71" i="6"/>
  <c r="D29" i="6" l="1"/>
  <c r="F39" i="6" l="1"/>
  <c r="E39" i="6"/>
  <c r="D39" i="6"/>
  <c r="H39" i="6" l="1"/>
  <c r="G24" i="6" l="1"/>
  <c r="F24" i="6"/>
  <c r="H99" i="6" l="1"/>
  <c r="H55" i="6"/>
  <c r="H60" i="6" s="1"/>
  <c r="G55" i="6"/>
  <c r="G60" i="6" s="1"/>
  <c r="F55" i="6"/>
  <c r="F60" i="6" s="1"/>
  <c r="E55" i="6"/>
  <c r="D60" i="6"/>
  <c r="E60" i="6"/>
  <c r="G39" i="6"/>
  <c r="H113" i="6" l="1"/>
  <c r="G113" i="6"/>
  <c r="F113" i="6"/>
  <c r="E113" i="6"/>
  <c r="D113" i="6"/>
  <c r="H18" i="6"/>
  <c r="G18" i="6"/>
  <c r="F18" i="6"/>
  <c r="E18" i="6"/>
  <c r="D114" i="15" l="1"/>
  <c r="D18" i="6" l="1"/>
  <c r="E103" i="6" l="1"/>
  <c r="D103" i="6"/>
  <c r="F114" i="15" l="1"/>
  <c r="E114" i="15"/>
  <c r="D78" i="15" l="1"/>
  <c r="H19" i="15"/>
  <c r="E19" i="15"/>
  <c r="F19" i="15"/>
  <c r="E29" i="6" l="1"/>
  <c r="H29" i="6"/>
  <c r="G29" i="6"/>
  <c r="G49" i="6"/>
  <c r="F49" i="6"/>
  <c r="D49" i="6"/>
  <c r="E49" i="6"/>
  <c r="H49" i="6"/>
  <c r="F29" i="6" l="1"/>
  <c r="D19" i="15" l="1"/>
  <c r="G114" i="15"/>
  <c r="G125" i="15"/>
  <c r="H125" i="15"/>
  <c r="E125" i="15"/>
  <c r="H114" i="15"/>
  <c r="E90" i="15" l="1"/>
  <c r="H90" i="15"/>
  <c r="G90" i="15"/>
  <c r="D90" i="15"/>
  <c r="F90" i="15"/>
  <c r="G31" i="15"/>
  <c r="H31" i="15"/>
  <c r="E31" i="15"/>
  <c r="G78" i="15" l="1"/>
  <c r="H78" i="15"/>
  <c r="E78" i="15"/>
  <c r="G66" i="15"/>
  <c r="H66" i="15"/>
  <c r="E66" i="15"/>
  <c r="F43" i="15"/>
  <c r="G43" i="15"/>
  <c r="H43" i="15"/>
  <c r="E43" i="15"/>
  <c r="G19" i="15"/>
  <c r="F125" i="15"/>
  <c r="D125" i="15"/>
  <c r="D102" i="15"/>
  <c r="F78" i="15"/>
  <c r="F66" i="15"/>
  <c r="D66" i="15"/>
  <c r="D54" i="15"/>
  <c r="D43" i="15"/>
  <c r="F31" i="15"/>
  <c r="D31" i="15"/>
</calcChain>
</file>

<file path=xl/sharedStrings.xml><?xml version="1.0" encoding="utf-8"?>
<sst xmlns="http://schemas.openxmlformats.org/spreadsheetml/2006/main" count="519" uniqueCount="113">
  <si>
    <t>1 неделя понедельник</t>
  </si>
  <si>
    <t>Прием пищи, наименование блюда</t>
  </si>
  <si>
    <t>Масло сливочное</t>
  </si>
  <si>
    <t>1 неделя вторник</t>
  </si>
  <si>
    <t>Чай с сахаром</t>
  </si>
  <si>
    <t>1 неделя среда</t>
  </si>
  <si>
    <t>1 неделя четверг</t>
  </si>
  <si>
    <t>Чай с лимоном</t>
  </si>
  <si>
    <t>1 неделя пятница</t>
  </si>
  <si>
    <t>Плов из птицы</t>
  </si>
  <si>
    <t>2 неделя понедельник</t>
  </si>
  <si>
    <t>2 неделя вторник</t>
  </si>
  <si>
    <t>2 неделя среда</t>
  </si>
  <si>
    <t>2 неделя четверг</t>
  </si>
  <si>
    <t>2 неделя пятница</t>
  </si>
  <si>
    <t>Энергет. ценн.</t>
  </si>
  <si>
    <t>Ж</t>
  </si>
  <si>
    <t>У</t>
  </si>
  <si>
    <t>Таб.32/13</t>
  </si>
  <si>
    <t>375,376/11</t>
  </si>
  <si>
    <t>375,377/11</t>
  </si>
  <si>
    <t>291/11</t>
  </si>
  <si>
    <t>70,71/11</t>
  </si>
  <si>
    <t>202,309/11</t>
  </si>
  <si>
    <t>Б</t>
  </si>
  <si>
    <t>УТВЕРЖДАЮ</t>
  </si>
  <si>
    <t>Меню составлено согласно:</t>
  </si>
  <si>
    <t xml:space="preserve">     -Сборника рецептур на продукцию для обучающихся во всех общеобразовательных учреждениях 2011г. под ред. Могильный М.П.,Тутельян В.А.</t>
  </si>
  <si>
    <t xml:space="preserve">     -Методические рекомендации МР 2.4 0179-20 "Рекомендации по организации питания обучающихся общеобразовательных организаций" Утверждены Главным государственным санитарным врачом РФ А.Ю.Поповой 18 мая 2020г.                               </t>
  </si>
  <si>
    <t xml:space="preserve">     -Сборника рецептур блюд и кулинарных изделий для предриятий общественного питания  2013г. под редакцией Здобнов А.И.,  Цыганенко В.А.</t>
  </si>
  <si>
    <t>290/11</t>
  </si>
  <si>
    <t>Рагу из птицы</t>
  </si>
  <si>
    <t>№ рецептур</t>
  </si>
  <si>
    <t>Масса</t>
  </si>
  <si>
    <t>Пищевые вещества (г)</t>
  </si>
  <si>
    <t>порц</t>
  </si>
  <si>
    <t>ЗАВТРАК</t>
  </si>
  <si>
    <t>289/11</t>
  </si>
  <si>
    <t>Макаронные изд.отварные</t>
  </si>
  <si>
    <t>ОБЕД</t>
  </si>
  <si>
    <t>Итого за обед</t>
  </si>
  <si>
    <t>Хлеб ржано-пшеничный</t>
  </si>
  <si>
    <t>Хлеб пшеничный йодир.</t>
  </si>
  <si>
    <t>102/11</t>
  </si>
  <si>
    <t>Суп картофельный с горохом</t>
  </si>
  <si>
    <t>103/11</t>
  </si>
  <si>
    <t>82/11</t>
  </si>
  <si>
    <t>101/11</t>
  </si>
  <si>
    <t>Хлеб пшеничный йодированный</t>
  </si>
  <si>
    <t xml:space="preserve">Икра кабачковая </t>
  </si>
  <si>
    <t>Борщ из св. капус с карт.</t>
  </si>
  <si>
    <t>171, 302/11</t>
  </si>
  <si>
    <t>Суп картофельный с макарон. изд</t>
  </si>
  <si>
    <t>45,47/11</t>
  </si>
  <si>
    <t>181/11</t>
  </si>
  <si>
    <t xml:space="preserve">Итого завтрак </t>
  </si>
  <si>
    <t xml:space="preserve">     -СанПиН 2.3/2.4.3590-20 «Санитарно-эпидемиологические требования к организации общественного питания населения»</t>
  </si>
  <si>
    <t>Компот из смеси сухофруктов</t>
  </si>
  <si>
    <t>Кондитерские изделия</t>
  </si>
  <si>
    <t>338/11</t>
  </si>
  <si>
    <t xml:space="preserve">Фрукты свежие </t>
  </si>
  <si>
    <t>349/11</t>
  </si>
  <si>
    <t>14/11</t>
  </si>
  <si>
    <t>279/11</t>
  </si>
  <si>
    <t>СОГЛАСОВАНО</t>
  </si>
  <si>
    <t>Директор МБОУ СОШ № _____</t>
  </si>
  <si>
    <t>____________/______________</t>
  </si>
  <si>
    <t xml:space="preserve">Овощи соленые/свежие  </t>
  </si>
  <si>
    <t>234, 229/11</t>
  </si>
  <si>
    <t>Директор ООО ТПП " Сириус-Н"</t>
  </si>
  <si>
    <t>_______________И.Ю.Лебедева</t>
  </si>
  <si>
    <t>Директор ООО ТПП "Сириус-Н"</t>
  </si>
  <si>
    <t>Суп картофельный с  крупой</t>
  </si>
  <si>
    <t>Свекла отварная с маслом растительным</t>
  </si>
  <si>
    <t>Сборника рецептур блюд и кулинарных изделий для обучающихся  образовательных организаций     2016г. под редакцией В.Р.Кучма</t>
  </si>
  <si>
    <t>Масса порц</t>
  </si>
  <si>
    <t>_____________2025г.</t>
  </si>
  <si>
    <t>____________2025г.</t>
  </si>
  <si>
    <r>
      <t xml:space="preserve">Примерное десятидневное меню </t>
    </r>
    <r>
      <rPr>
        <b/>
        <u/>
        <sz val="14"/>
        <color theme="1"/>
        <rFont val="Times New Roman"/>
        <family val="1"/>
        <charset val="204"/>
      </rPr>
      <t>завтраков</t>
    </r>
    <r>
      <rPr>
        <b/>
        <sz val="14"/>
        <color theme="1"/>
        <rFont val="Times New Roman"/>
        <family val="1"/>
        <charset val="204"/>
      </rPr>
      <t xml:space="preserve"> для обучающихся, получающих образовательные программы начального общего образования в                                                          муниципальных бюджетных общеобразовательных учреждениях г. Новочеркасска.</t>
    </r>
  </si>
  <si>
    <r>
      <t xml:space="preserve">Примерное десятидневное меню </t>
    </r>
    <r>
      <rPr>
        <b/>
        <u/>
        <sz val="14"/>
        <color theme="1"/>
        <rFont val="Times New Roman"/>
        <family val="1"/>
        <charset val="204"/>
      </rPr>
      <t>обедов</t>
    </r>
    <r>
      <rPr>
        <b/>
        <sz val="14"/>
        <color theme="1"/>
        <rFont val="Times New Roman"/>
        <family val="1"/>
        <charset val="204"/>
      </rPr>
      <t xml:space="preserve"> для обучающихся, получающих образовательные программы начального общего образования в                                                          муниципальных бюджетных общеобразовательных учреждениях г. Новочеркасска.</t>
    </r>
  </si>
  <si>
    <r>
      <t xml:space="preserve">Салат из </t>
    </r>
    <r>
      <rPr>
        <sz val="14"/>
        <color indexed="8"/>
        <rFont val="Times New Roman"/>
        <family val="1"/>
        <charset val="204"/>
      </rPr>
      <t>свежей или кваш капусты</t>
    </r>
  </si>
  <si>
    <t>Салат из свеклы с огурцами солеными</t>
  </si>
  <si>
    <t>55/15</t>
  </si>
  <si>
    <t>Каша  молочная ( манная, рисовая или пшенная) с маслом сл.</t>
  </si>
  <si>
    <t>Котлета рыбная  (п/ф) или рыба тушенная в томате с овощами (50/40)</t>
  </si>
  <si>
    <t>2 неделя вторник.</t>
  </si>
  <si>
    <t>295/11</t>
  </si>
  <si>
    <t>Каша  рассыпчатая (пшенная,  пшеничная, ячневая или перловая)</t>
  </si>
  <si>
    <t>377/11</t>
  </si>
  <si>
    <t>376/11</t>
  </si>
  <si>
    <t>Птица, тушенная в соусе (50/40)</t>
  </si>
  <si>
    <t>120/11</t>
  </si>
  <si>
    <t>Суп молочный с макаронными изделиями</t>
  </si>
  <si>
    <t>Кнели из кур с соусом (50/40)</t>
  </si>
  <si>
    <t>ГП</t>
  </si>
  <si>
    <r>
      <t xml:space="preserve">Салат из </t>
    </r>
    <r>
      <rPr>
        <sz val="14"/>
        <color indexed="8"/>
        <rFont val="Times New Roman"/>
        <family val="1"/>
        <charset val="204"/>
      </rPr>
      <t xml:space="preserve">свежей или </t>
    </r>
    <r>
      <rPr>
        <b/>
        <sz val="14"/>
        <color indexed="8"/>
        <rFont val="Times New Roman"/>
        <family val="1"/>
        <charset val="204"/>
      </rPr>
      <t>квашеной</t>
    </r>
    <r>
      <rPr>
        <sz val="14"/>
        <color indexed="8"/>
        <rFont val="Times New Roman"/>
        <family val="1"/>
        <charset val="204"/>
      </rPr>
      <t xml:space="preserve"> капусты</t>
    </r>
  </si>
  <si>
    <t>_____________2026г.</t>
  </si>
  <si>
    <t>____________2026г.</t>
  </si>
  <si>
    <t>Макаронные изделия отварные</t>
  </si>
  <si>
    <t>234/11</t>
  </si>
  <si>
    <t>Котлета или биточек рыбные с тушенными овощами в томате</t>
  </si>
  <si>
    <t>Каша  рассыпчатая (пшенная, ячневая, перловая или  пшеничная)</t>
  </si>
  <si>
    <t>Тефтели 2-й вариант (п/ф) с соусом 759/13 или кнели из кур, бройлер-цыплят</t>
  </si>
  <si>
    <t xml:space="preserve">Чай с лимоном </t>
  </si>
  <si>
    <t xml:space="preserve">Птица, тушенная в соусе   </t>
  </si>
  <si>
    <t>Свекла отварная с растительным маслом</t>
  </si>
  <si>
    <t>Компот из  с/ф</t>
  </si>
  <si>
    <t>279/ 300/11</t>
  </si>
  <si>
    <t xml:space="preserve">Тефтели 2-й вариант (п/ф) с соусом 759/13 </t>
  </si>
  <si>
    <r>
      <t xml:space="preserve">Салат из </t>
    </r>
    <r>
      <rPr>
        <sz val="14"/>
        <color indexed="8"/>
        <rFont val="Times New Roman"/>
        <family val="1"/>
        <charset val="204"/>
      </rPr>
      <t>свежей или квашеной капусты</t>
    </r>
  </si>
  <si>
    <t>Условные обозначения:  ПР  - продовольственный  продукт</t>
  </si>
  <si>
    <t>ПР</t>
  </si>
  <si>
    <t>Условные обозначения:  ПР - продовольственный 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</si>
</sst>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49" fontId="3" fillId="2" borderId="0" xfId="0" applyNumberFormat="1" applyFont="1" applyFill="1"/>
    <xf numFmtId="49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49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49" fontId="7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wrapText="1"/>
    </xf>
    <xf numFmtId="1" fontId="3" fillId="0" borderId="2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0" fontId="3" fillId="0" borderId="2" xfId="0" applyFont="1" applyFill="1" applyBorder="1"/>
    <xf numFmtId="2" fontId="3" fillId="0" borderId="2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wrapText="1"/>
    </xf>
    <xf numFmtId="2" fontId="6" fillId="0" borderId="2" xfId="0" applyNumberFormat="1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1" fontId="7" fillId="0" borderId="2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 applyProtection="1">
      <alignment horizontal="center"/>
      <protection locked="0"/>
    </xf>
    <xf numFmtId="1" fontId="7" fillId="0" borderId="2" xfId="0" applyNumberFormat="1" applyFont="1" applyFill="1" applyBorder="1" applyAlignment="1">
      <alignment horizontal="center" wrapText="1"/>
    </xf>
    <xf numFmtId="2" fontId="7" fillId="0" borderId="2" xfId="0" applyNumberFormat="1" applyFont="1" applyFill="1" applyBorder="1" applyAlignment="1">
      <alignment horizontal="center" wrapText="1"/>
    </xf>
    <xf numFmtId="49" fontId="6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wrapText="1"/>
    </xf>
    <xf numFmtId="0" fontId="7" fillId="0" borderId="0" xfId="0" applyFont="1" applyFill="1" applyBorder="1" applyAlignment="1">
      <alignment horizontal="center" wrapText="1"/>
    </xf>
    <xf numFmtId="1" fontId="7" fillId="0" borderId="0" xfId="0" applyNumberFormat="1" applyFont="1" applyFill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2" fontId="3" fillId="0" borderId="3" xfId="0" applyNumberFormat="1" applyFont="1" applyFill="1" applyBorder="1" applyAlignment="1">
      <alignment horizontal="center" wrapText="1"/>
    </xf>
    <xf numFmtId="2" fontId="3" fillId="0" borderId="9" xfId="0" applyNumberFormat="1" applyFont="1" applyFill="1" applyBorder="1" applyAlignment="1">
      <alignment horizontal="center" wrapText="1"/>
    </xf>
    <xf numFmtId="2" fontId="6" fillId="0" borderId="9" xfId="0" applyNumberFormat="1" applyFont="1" applyFill="1" applyBorder="1" applyAlignment="1">
      <alignment horizont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2" fontId="6" fillId="0" borderId="9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 wrapText="1"/>
    </xf>
    <xf numFmtId="2" fontId="3" fillId="0" borderId="10" xfId="0" applyNumberFormat="1" applyFont="1" applyFill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6" fillId="2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7" fillId="0" borderId="8" xfId="0" applyFont="1" applyFill="1" applyBorder="1" applyAlignment="1">
      <alignment horizontal="left" wrapText="1"/>
    </xf>
    <xf numFmtId="49" fontId="3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H124"/>
  <sheetViews>
    <sheetView topLeftCell="A64" workbookViewId="0">
      <selection activeCell="B70" sqref="B70"/>
    </sheetView>
  </sheetViews>
  <sheetFormatPr defaultRowHeight="15.6" x14ac:dyDescent="0.3"/>
  <cols>
    <col min="1" max="1" width="8.88671875" style="6"/>
    <col min="2" max="2" width="11.88671875" style="9" customWidth="1"/>
    <col min="3" max="3" width="47" style="10" customWidth="1"/>
    <col min="4" max="4" width="9.88671875" style="7" customWidth="1"/>
    <col min="5" max="5" width="10.33203125" style="7" customWidth="1"/>
    <col min="6" max="6" width="7.5546875" style="7" customWidth="1"/>
    <col min="7" max="7" width="7.33203125" style="7" customWidth="1"/>
    <col min="8" max="8" width="10.33203125" style="7" customWidth="1"/>
    <col min="9" max="211" width="9.109375" style="6"/>
    <col min="212" max="212" width="36.33203125" style="6" customWidth="1"/>
    <col min="213" max="213" width="12.33203125" style="6" customWidth="1"/>
    <col min="214" max="215" width="11" style="6" customWidth="1"/>
    <col min="216" max="216" width="12" style="6" customWidth="1"/>
    <col min="217" max="217" width="10.33203125" style="6" customWidth="1"/>
    <col min="218" max="218" width="17.44140625" style="6" customWidth="1"/>
    <col min="219" max="467" width="9.109375" style="6"/>
    <col min="468" max="468" width="36.33203125" style="6" customWidth="1"/>
    <col min="469" max="469" width="12.33203125" style="6" customWidth="1"/>
    <col min="470" max="471" width="11" style="6" customWidth="1"/>
    <col min="472" max="472" width="12" style="6" customWidth="1"/>
    <col min="473" max="473" width="10.33203125" style="6" customWidth="1"/>
    <col min="474" max="474" width="17.44140625" style="6" customWidth="1"/>
    <col min="475" max="723" width="9.109375" style="6"/>
    <col min="724" max="724" width="36.33203125" style="6" customWidth="1"/>
    <col min="725" max="725" width="12.33203125" style="6" customWidth="1"/>
    <col min="726" max="727" width="11" style="6" customWidth="1"/>
    <col min="728" max="728" width="12" style="6" customWidth="1"/>
    <col min="729" max="729" width="10.33203125" style="6" customWidth="1"/>
    <col min="730" max="730" width="17.44140625" style="6" customWidth="1"/>
    <col min="731" max="979" width="9.109375" style="6"/>
    <col min="980" max="980" width="36.33203125" style="6" customWidth="1"/>
    <col min="981" max="981" width="12.33203125" style="6" customWidth="1"/>
    <col min="982" max="983" width="11" style="6" customWidth="1"/>
    <col min="984" max="984" width="12" style="6" customWidth="1"/>
    <col min="985" max="985" width="10.33203125" style="6" customWidth="1"/>
    <col min="986" max="986" width="17.44140625" style="6" customWidth="1"/>
    <col min="987" max="1235" width="9.109375" style="6"/>
    <col min="1236" max="1236" width="36.33203125" style="6" customWidth="1"/>
    <col min="1237" max="1237" width="12.33203125" style="6" customWidth="1"/>
    <col min="1238" max="1239" width="11" style="6" customWidth="1"/>
    <col min="1240" max="1240" width="12" style="6" customWidth="1"/>
    <col min="1241" max="1241" width="10.33203125" style="6" customWidth="1"/>
    <col min="1242" max="1242" width="17.44140625" style="6" customWidth="1"/>
    <col min="1243" max="1491" width="9.109375" style="6"/>
    <col min="1492" max="1492" width="36.33203125" style="6" customWidth="1"/>
    <col min="1493" max="1493" width="12.33203125" style="6" customWidth="1"/>
    <col min="1494" max="1495" width="11" style="6" customWidth="1"/>
    <col min="1496" max="1496" width="12" style="6" customWidth="1"/>
    <col min="1497" max="1497" width="10.33203125" style="6" customWidth="1"/>
    <col min="1498" max="1498" width="17.44140625" style="6" customWidth="1"/>
    <col min="1499" max="1747" width="9.109375" style="6"/>
    <col min="1748" max="1748" width="36.33203125" style="6" customWidth="1"/>
    <col min="1749" max="1749" width="12.33203125" style="6" customWidth="1"/>
    <col min="1750" max="1751" width="11" style="6" customWidth="1"/>
    <col min="1752" max="1752" width="12" style="6" customWidth="1"/>
    <col min="1753" max="1753" width="10.33203125" style="6" customWidth="1"/>
    <col min="1754" max="1754" width="17.44140625" style="6" customWidth="1"/>
    <col min="1755" max="2003" width="9.109375" style="6"/>
    <col min="2004" max="2004" width="36.33203125" style="6" customWidth="1"/>
    <col min="2005" max="2005" width="12.33203125" style="6" customWidth="1"/>
    <col min="2006" max="2007" width="11" style="6" customWidth="1"/>
    <col min="2008" max="2008" width="12" style="6" customWidth="1"/>
    <col min="2009" max="2009" width="10.33203125" style="6" customWidth="1"/>
    <col min="2010" max="2010" width="17.44140625" style="6" customWidth="1"/>
    <col min="2011" max="2259" width="9.109375" style="6"/>
    <col min="2260" max="2260" width="36.33203125" style="6" customWidth="1"/>
    <col min="2261" max="2261" width="12.33203125" style="6" customWidth="1"/>
    <col min="2262" max="2263" width="11" style="6" customWidth="1"/>
    <col min="2264" max="2264" width="12" style="6" customWidth="1"/>
    <col min="2265" max="2265" width="10.33203125" style="6" customWidth="1"/>
    <col min="2266" max="2266" width="17.44140625" style="6" customWidth="1"/>
    <col min="2267" max="2515" width="9.109375" style="6"/>
    <col min="2516" max="2516" width="36.33203125" style="6" customWidth="1"/>
    <col min="2517" max="2517" width="12.33203125" style="6" customWidth="1"/>
    <col min="2518" max="2519" width="11" style="6" customWidth="1"/>
    <col min="2520" max="2520" width="12" style="6" customWidth="1"/>
    <col min="2521" max="2521" width="10.33203125" style="6" customWidth="1"/>
    <col min="2522" max="2522" width="17.44140625" style="6" customWidth="1"/>
    <col min="2523" max="2771" width="9.109375" style="6"/>
    <col min="2772" max="2772" width="36.33203125" style="6" customWidth="1"/>
    <col min="2773" max="2773" width="12.33203125" style="6" customWidth="1"/>
    <col min="2774" max="2775" width="11" style="6" customWidth="1"/>
    <col min="2776" max="2776" width="12" style="6" customWidth="1"/>
    <col min="2777" max="2777" width="10.33203125" style="6" customWidth="1"/>
    <col min="2778" max="2778" width="17.44140625" style="6" customWidth="1"/>
    <col min="2779" max="3027" width="9.109375" style="6"/>
    <col min="3028" max="3028" width="36.33203125" style="6" customWidth="1"/>
    <col min="3029" max="3029" width="12.33203125" style="6" customWidth="1"/>
    <col min="3030" max="3031" width="11" style="6" customWidth="1"/>
    <col min="3032" max="3032" width="12" style="6" customWidth="1"/>
    <col min="3033" max="3033" width="10.33203125" style="6" customWidth="1"/>
    <col min="3034" max="3034" width="17.44140625" style="6" customWidth="1"/>
    <col min="3035" max="3283" width="9.109375" style="6"/>
    <col min="3284" max="3284" width="36.33203125" style="6" customWidth="1"/>
    <col min="3285" max="3285" width="12.33203125" style="6" customWidth="1"/>
    <col min="3286" max="3287" width="11" style="6" customWidth="1"/>
    <col min="3288" max="3288" width="12" style="6" customWidth="1"/>
    <col min="3289" max="3289" width="10.33203125" style="6" customWidth="1"/>
    <col min="3290" max="3290" width="17.44140625" style="6" customWidth="1"/>
    <col min="3291" max="3539" width="9.109375" style="6"/>
    <col min="3540" max="3540" width="36.33203125" style="6" customWidth="1"/>
    <col min="3541" max="3541" width="12.33203125" style="6" customWidth="1"/>
    <col min="3542" max="3543" width="11" style="6" customWidth="1"/>
    <col min="3544" max="3544" width="12" style="6" customWidth="1"/>
    <col min="3545" max="3545" width="10.33203125" style="6" customWidth="1"/>
    <col min="3546" max="3546" width="17.44140625" style="6" customWidth="1"/>
    <col min="3547" max="3795" width="9.109375" style="6"/>
    <col min="3796" max="3796" width="36.33203125" style="6" customWidth="1"/>
    <col min="3797" max="3797" width="12.33203125" style="6" customWidth="1"/>
    <col min="3798" max="3799" width="11" style="6" customWidth="1"/>
    <col min="3800" max="3800" width="12" style="6" customWidth="1"/>
    <col min="3801" max="3801" width="10.33203125" style="6" customWidth="1"/>
    <col min="3802" max="3802" width="17.44140625" style="6" customWidth="1"/>
    <col min="3803" max="4051" width="9.109375" style="6"/>
    <col min="4052" max="4052" width="36.33203125" style="6" customWidth="1"/>
    <col min="4053" max="4053" width="12.33203125" style="6" customWidth="1"/>
    <col min="4054" max="4055" width="11" style="6" customWidth="1"/>
    <col min="4056" max="4056" width="12" style="6" customWidth="1"/>
    <col min="4057" max="4057" width="10.33203125" style="6" customWidth="1"/>
    <col min="4058" max="4058" width="17.44140625" style="6" customWidth="1"/>
    <col min="4059" max="4307" width="9.109375" style="6"/>
    <col min="4308" max="4308" width="36.33203125" style="6" customWidth="1"/>
    <col min="4309" max="4309" width="12.33203125" style="6" customWidth="1"/>
    <col min="4310" max="4311" width="11" style="6" customWidth="1"/>
    <col min="4312" max="4312" width="12" style="6" customWidth="1"/>
    <col min="4313" max="4313" width="10.33203125" style="6" customWidth="1"/>
    <col min="4314" max="4314" width="17.44140625" style="6" customWidth="1"/>
    <col min="4315" max="4563" width="9.109375" style="6"/>
    <col min="4564" max="4564" width="36.33203125" style="6" customWidth="1"/>
    <col min="4565" max="4565" width="12.33203125" style="6" customWidth="1"/>
    <col min="4566" max="4567" width="11" style="6" customWidth="1"/>
    <col min="4568" max="4568" width="12" style="6" customWidth="1"/>
    <col min="4569" max="4569" width="10.33203125" style="6" customWidth="1"/>
    <col min="4570" max="4570" width="17.44140625" style="6" customWidth="1"/>
    <col min="4571" max="4819" width="9.109375" style="6"/>
    <col min="4820" max="4820" width="36.33203125" style="6" customWidth="1"/>
    <col min="4821" max="4821" width="12.33203125" style="6" customWidth="1"/>
    <col min="4822" max="4823" width="11" style="6" customWidth="1"/>
    <col min="4824" max="4824" width="12" style="6" customWidth="1"/>
    <col min="4825" max="4825" width="10.33203125" style="6" customWidth="1"/>
    <col min="4826" max="4826" width="17.44140625" style="6" customWidth="1"/>
    <col min="4827" max="5075" width="9.109375" style="6"/>
    <col min="5076" max="5076" width="36.33203125" style="6" customWidth="1"/>
    <col min="5077" max="5077" width="12.33203125" style="6" customWidth="1"/>
    <col min="5078" max="5079" width="11" style="6" customWidth="1"/>
    <col min="5080" max="5080" width="12" style="6" customWidth="1"/>
    <col min="5081" max="5081" width="10.33203125" style="6" customWidth="1"/>
    <col min="5082" max="5082" width="17.44140625" style="6" customWidth="1"/>
    <col min="5083" max="5331" width="9.109375" style="6"/>
    <col min="5332" max="5332" width="36.33203125" style="6" customWidth="1"/>
    <col min="5333" max="5333" width="12.33203125" style="6" customWidth="1"/>
    <col min="5334" max="5335" width="11" style="6" customWidth="1"/>
    <col min="5336" max="5336" width="12" style="6" customWidth="1"/>
    <col min="5337" max="5337" width="10.33203125" style="6" customWidth="1"/>
    <col min="5338" max="5338" width="17.44140625" style="6" customWidth="1"/>
    <col min="5339" max="5587" width="9.109375" style="6"/>
    <col min="5588" max="5588" width="36.33203125" style="6" customWidth="1"/>
    <col min="5589" max="5589" width="12.33203125" style="6" customWidth="1"/>
    <col min="5590" max="5591" width="11" style="6" customWidth="1"/>
    <col min="5592" max="5592" width="12" style="6" customWidth="1"/>
    <col min="5593" max="5593" width="10.33203125" style="6" customWidth="1"/>
    <col min="5594" max="5594" width="17.44140625" style="6" customWidth="1"/>
    <col min="5595" max="5843" width="9.109375" style="6"/>
    <col min="5844" max="5844" width="36.33203125" style="6" customWidth="1"/>
    <col min="5845" max="5845" width="12.33203125" style="6" customWidth="1"/>
    <col min="5846" max="5847" width="11" style="6" customWidth="1"/>
    <col min="5848" max="5848" width="12" style="6" customWidth="1"/>
    <col min="5849" max="5849" width="10.33203125" style="6" customWidth="1"/>
    <col min="5850" max="5850" width="17.44140625" style="6" customWidth="1"/>
    <col min="5851" max="6099" width="9.109375" style="6"/>
    <col min="6100" max="6100" width="36.33203125" style="6" customWidth="1"/>
    <col min="6101" max="6101" width="12.33203125" style="6" customWidth="1"/>
    <col min="6102" max="6103" width="11" style="6" customWidth="1"/>
    <col min="6104" max="6104" width="12" style="6" customWidth="1"/>
    <col min="6105" max="6105" width="10.33203125" style="6" customWidth="1"/>
    <col min="6106" max="6106" width="17.44140625" style="6" customWidth="1"/>
    <col min="6107" max="6355" width="9.109375" style="6"/>
    <col min="6356" max="6356" width="36.33203125" style="6" customWidth="1"/>
    <col min="6357" max="6357" width="12.33203125" style="6" customWidth="1"/>
    <col min="6358" max="6359" width="11" style="6" customWidth="1"/>
    <col min="6360" max="6360" width="12" style="6" customWidth="1"/>
    <col min="6361" max="6361" width="10.33203125" style="6" customWidth="1"/>
    <col min="6362" max="6362" width="17.44140625" style="6" customWidth="1"/>
    <col min="6363" max="6611" width="9.109375" style="6"/>
    <col min="6612" max="6612" width="36.33203125" style="6" customWidth="1"/>
    <col min="6613" max="6613" width="12.33203125" style="6" customWidth="1"/>
    <col min="6614" max="6615" width="11" style="6" customWidth="1"/>
    <col min="6616" max="6616" width="12" style="6" customWidth="1"/>
    <col min="6617" max="6617" width="10.33203125" style="6" customWidth="1"/>
    <col min="6618" max="6618" width="17.44140625" style="6" customWidth="1"/>
    <col min="6619" max="6867" width="9.109375" style="6"/>
    <col min="6868" max="6868" width="36.33203125" style="6" customWidth="1"/>
    <col min="6869" max="6869" width="12.33203125" style="6" customWidth="1"/>
    <col min="6870" max="6871" width="11" style="6" customWidth="1"/>
    <col min="6872" max="6872" width="12" style="6" customWidth="1"/>
    <col min="6873" max="6873" width="10.33203125" style="6" customWidth="1"/>
    <col min="6874" max="6874" width="17.44140625" style="6" customWidth="1"/>
    <col min="6875" max="7123" width="9.109375" style="6"/>
    <col min="7124" max="7124" width="36.33203125" style="6" customWidth="1"/>
    <col min="7125" max="7125" width="12.33203125" style="6" customWidth="1"/>
    <col min="7126" max="7127" width="11" style="6" customWidth="1"/>
    <col min="7128" max="7128" width="12" style="6" customWidth="1"/>
    <col min="7129" max="7129" width="10.33203125" style="6" customWidth="1"/>
    <col min="7130" max="7130" width="17.44140625" style="6" customWidth="1"/>
    <col min="7131" max="7379" width="9.109375" style="6"/>
    <col min="7380" max="7380" width="36.33203125" style="6" customWidth="1"/>
    <col min="7381" max="7381" width="12.33203125" style="6" customWidth="1"/>
    <col min="7382" max="7383" width="11" style="6" customWidth="1"/>
    <col min="7384" max="7384" width="12" style="6" customWidth="1"/>
    <col min="7385" max="7385" width="10.33203125" style="6" customWidth="1"/>
    <col min="7386" max="7386" width="17.44140625" style="6" customWidth="1"/>
    <col min="7387" max="7635" width="9.109375" style="6"/>
    <col min="7636" max="7636" width="36.33203125" style="6" customWidth="1"/>
    <col min="7637" max="7637" width="12.33203125" style="6" customWidth="1"/>
    <col min="7638" max="7639" width="11" style="6" customWidth="1"/>
    <col min="7640" max="7640" width="12" style="6" customWidth="1"/>
    <col min="7641" max="7641" width="10.33203125" style="6" customWidth="1"/>
    <col min="7642" max="7642" width="17.44140625" style="6" customWidth="1"/>
    <col min="7643" max="7891" width="9.109375" style="6"/>
    <col min="7892" max="7892" width="36.33203125" style="6" customWidth="1"/>
    <col min="7893" max="7893" width="12.33203125" style="6" customWidth="1"/>
    <col min="7894" max="7895" width="11" style="6" customWidth="1"/>
    <col min="7896" max="7896" width="12" style="6" customWidth="1"/>
    <col min="7897" max="7897" width="10.33203125" style="6" customWidth="1"/>
    <col min="7898" max="7898" width="17.44140625" style="6" customWidth="1"/>
    <col min="7899" max="8147" width="9.109375" style="6"/>
    <col min="8148" max="8148" width="36.33203125" style="6" customWidth="1"/>
    <col min="8149" max="8149" width="12.33203125" style="6" customWidth="1"/>
    <col min="8150" max="8151" width="11" style="6" customWidth="1"/>
    <col min="8152" max="8152" width="12" style="6" customWidth="1"/>
    <col min="8153" max="8153" width="10.33203125" style="6" customWidth="1"/>
    <col min="8154" max="8154" width="17.44140625" style="6" customWidth="1"/>
    <col min="8155" max="8403" width="9.109375" style="6"/>
    <col min="8404" max="8404" width="36.33203125" style="6" customWidth="1"/>
    <col min="8405" max="8405" width="12.33203125" style="6" customWidth="1"/>
    <col min="8406" max="8407" width="11" style="6" customWidth="1"/>
    <col min="8408" max="8408" width="12" style="6" customWidth="1"/>
    <col min="8409" max="8409" width="10.33203125" style="6" customWidth="1"/>
    <col min="8410" max="8410" width="17.44140625" style="6" customWidth="1"/>
    <col min="8411" max="8659" width="9.109375" style="6"/>
    <col min="8660" max="8660" width="36.33203125" style="6" customWidth="1"/>
    <col min="8661" max="8661" width="12.33203125" style="6" customWidth="1"/>
    <col min="8662" max="8663" width="11" style="6" customWidth="1"/>
    <col min="8664" max="8664" width="12" style="6" customWidth="1"/>
    <col min="8665" max="8665" width="10.33203125" style="6" customWidth="1"/>
    <col min="8666" max="8666" width="17.44140625" style="6" customWidth="1"/>
    <col min="8667" max="8915" width="9.109375" style="6"/>
    <col min="8916" max="8916" width="36.33203125" style="6" customWidth="1"/>
    <col min="8917" max="8917" width="12.33203125" style="6" customWidth="1"/>
    <col min="8918" max="8919" width="11" style="6" customWidth="1"/>
    <col min="8920" max="8920" width="12" style="6" customWidth="1"/>
    <col min="8921" max="8921" width="10.33203125" style="6" customWidth="1"/>
    <col min="8922" max="8922" width="17.44140625" style="6" customWidth="1"/>
    <col min="8923" max="9171" width="9.109375" style="6"/>
    <col min="9172" max="9172" width="36.33203125" style="6" customWidth="1"/>
    <col min="9173" max="9173" width="12.33203125" style="6" customWidth="1"/>
    <col min="9174" max="9175" width="11" style="6" customWidth="1"/>
    <col min="9176" max="9176" width="12" style="6" customWidth="1"/>
    <col min="9177" max="9177" width="10.33203125" style="6" customWidth="1"/>
    <col min="9178" max="9178" width="17.44140625" style="6" customWidth="1"/>
    <col min="9179" max="9427" width="9.109375" style="6"/>
    <col min="9428" max="9428" width="36.33203125" style="6" customWidth="1"/>
    <col min="9429" max="9429" width="12.33203125" style="6" customWidth="1"/>
    <col min="9430" max="9431" width="11" style="6" customWidth="1"/>
    <col min="9432" max="9432" width="12" style="6" customWidth="1"/>
    <col min="9433" max="9433" width="10.33203125" style="6" customWidth="1"/>
    <col min="9434" max="9434" width="17.44140625" style="6" customWidth="1"/>
    <col min="9435" max="9683" width="9.109375" style="6"/>
    <col min="9684" max="9684" width="36.33203125" style="6" customWidth="1"/>
    <col min="9685" max="9685" width="12.33203125" style="6" customWidth="1"/>
    <col min="9686" max="9687" width="11" style="6" customWidth="1"/>
    <col min="9688" max="9688" width="12" style="6" customWidth="1"/>
    <col min="9689" max="9689" width="10.33203125" style="6" customWidth="1"/>
    <col min="9690" max="9690" width="17.44140625" style="6" customWidth="1"/>
    <col min="9691" max="9939" width="9.109375" style="6"/>
    <col min="9940" max="9940" width="36.33203125" style="6" customWidth="1"/>
    <col min="9941" max="9941" width="12.33203125" style="6" customWidth="1"/>
    <col min="9942" max="9943" width="11" style="6" customWidth="1"/>
    <col min="9944" max="9944" width="12" style="6" customWidth="1"/>
    <col min="9945" max="9945" width="10.33203125" style="6" customWidth="1"/>
    <col min="9946" max="9946" width="17.44140625" style="6" customWidth="1"/>
    <col min="9947" max="10195" width="9.109375" style="6"/>
    <col min="10196" max="10196" width="36.33203125" style="6" customWidth="1"/>
    <col min="10197" max="10197" width="12.33203125" style="6" customWidth="1"/>
    <col min="10198" max="10199" width="11" style="6" customWidth="1"/>
    <col min="10200" max="10200" width="12" style="6" customWidth="1"/>
    <col min="10201" max="10201" width="10.33203125" style="6" customWidth="1"/>
    <col min="10202" max="10202" width="17.44140625" style="6" customWidth="1"/>
    <col min="10203" max="10451" width="9.109375" style="6"/>
    <col min="10452" max="10452" width="36.33203125" style="6" customWidth="1"/>
    <col min="10453" max="10453" width="12.33203125" style="6" customWidth="1"/>
    <col min="10454" max="10455" width="11" style="6" customWidth="1"/>
    <col min="10456" max="10456" width="12" style="6" customWidth="1"/>
    <col min="10457" max="10457" width="10.33203125" style="6" customWidth="1"/>
    <col min="10458" max="10458" width="17.44140625" style="6" customWidth="1"/>
    <col min="10459" max="10707" width="9.109375" style="6"/>
    <col min="10708" max="10708" width="36.33203125" style="6" customWidth="1"/>
    <col min="10709" max="10709" width="12.33203125" style="6" customWidth="1"/>
    <col min="10710" max="10711" width="11" style="6" customWidth="1"/>
    <col min="10712" max="10712" width="12" style="6" customWidth="1"/>
    <col min="10713" max="10713" width="10.33203125" style="6" customWidth="1"/>
    <col min="10714" max="10714" width="17.44140625" style="6" customWidth="1"/>
    <col min="10715" max="10963" width="9.109375" style="6"/>
    <col min="10964" max="10964" width="36.33203125" style="6" customWidth="1"/>
    <col min="10965" max="10965" width="12.33203125" style="6" customWidth="1"/>
    <col min="10966" max="10967" width="11" style="6" customWidth="1"/>
    <col min="10968" max="10968" width="12" style="6" customWidth="1"/>
    <col min="10969" max="10969" width="10.33203125" style="6" customWidth="1"/>
    <col min="10970" max="10970" width="17.44140625" style="6" customWidth="1"/>
    <col min="10971" max="11219" width="9.109375" style="6"/>
    <col min="11220" max="11220" width="36.33203125" style="6" customWidth="1"/>
    <col min="11221" max="11221" width="12.33203125" style="6" customWidth="1"/>
    <col min="11222" max="11223" width="11" style="6" customWidth="1"/>
    <col min="11224" max="11224" width="12" style="6" customWidth="1"/>
    <col min="11225" max="11225" width="10.33203125" style="6" customWidth="1"/>
    <col min="11226" max="11226" width="17.44140625" style="6" customWidth="1"/>
    <col min="11227" max="11475" width="9.109375" style="6"/>
    <col min="11476" max="11476" width="36.33203125" style="6" customWidth="1"/>
    <col min="11477" max="11477" width="12.33203125" style="6" customWidth="1"/>
    <col min="11478" max="11479" width="11" style="6" customWidth="1"/>
    <col min="11480" max="11480" width="12" style="6" customWidth="1"/>
    <col min="11481" max="11481" width="10.33203125" style="6" customWidth="1"/>
    <col min="11482" max="11482" width="17.44140625" style="6" customWidth="1"/>
    <col min="11483" max="11731" width="9.109375" style="6"/>
    <col min="11732" max="11732" width="36.33203125" style="6" customWidth="1"/>
    <col min="11733" max="11733" width="12.33203125" style="6" customWidth="1"/>
    <col min="11734" max="11735" width="11" style="6" customWidth="1"/>
    <col min="11736" max="11736" width="12" style="6" customWidth="1"/>
    <col min="11737" max="11737" width="10.33203125" style="6" customWidth="1"/>
    <col min="11738" max="11738" width="17.44140625" style="6" customWidth="1"/>
    <col min="11739" max="11987" width="9.109375" style="6"/>
    <col min="11988" max="11988" width="36.33203125" style="6" customWidth="1"/>
    <col min="11989" max="11989" width="12.33203125" style="6" customWidth="1"/>
    <col min="11990" max="11991" width="11" style="6" customWidth="1"/>
    <col min="11992" max="11992" width="12" style="6" customWidth="1"/>
    <col min="11993" max="11993" width="10.33203125" style="6" customWidth="1"/>
    <col min="11994" max="11994" width="17.44140625" style="6" customWidth="1"/>
    <col min="11995" max="12243" width="9.109375" style="6"/>
    <col min="12244" max="12244" width="36.33203125" style="6" customWidth="1"/>
    <col min="12245" max="12245" width="12.33203125" style="6" customWidth="1"/>
    <col min="12246" max="12247" width="11" style="6" customWidth="1"/>
    <col min="12248" max="12248" width="12" style="6" customWidth="1"/>
    <col min="12249" max="12249" width="10.33203125" style="6" customWidth="1"/>
    <col min="12250" max="12250" width="17.44140625" style="6" customWidth="1"/>
    <col min="12251" max="12499" width="9.109375" style="6"/>
    <col min="12500" max="12500" width="36.33203125" style="6" customWidth="1"/>
    <col min="12501" max="12501" width="12.33203125" style="6" customWidth="1"/>
    <col min="12502" max="12503" width="11" style="6" customWidth="1"/>
    <col min="12504" max="12504" width="12" style="6" customWidth="1"/>
    <col min="12505" max="12505" width="10.33203125" style="6" customWidth="1"/>
    <col min="12506" max="12506" width="17.44140625" style="6" customWidth="1"/>
    <col min="12507" max="12755" width="9.109375" style="6"/>
    <col min="12756" max="12756" width="36.33203125" style="6" customWidth="1"/>
    <col min="12757" max="12757" width="12.33203125" style="6" customWidth="1"/>
    <col min="12758" max="12759" width="11" style="6" customWidth="1"/>
    <col min="12760" max="12760" width="12" style="6" customWidth="1"/>
    <col min="12761" max="12761" width="10.33203125" style="6" customWidth="1"/>
    <col min="12762" max="12762" width="17.44140625" style="6" customWidth="1"/>
    <col min="12763" max="13011" width="9.109375" style="6"/>
    <col min="13012" max="13012" width="36.33203125" style="6" customWidth="1"/>
    <col min="13013" max="13013" width="12.33203125" style="6" customWidth="1"/>
    <col min="13014" max="13015" width="11" style="6" customWidth="1"/>
    <col min="13016" max="13016" width="12" style="6" customWidth="1"/>
    <col min="13017" max="13017" width="10.33203125" style="6" customWidth="1"/>
    <col min="13018" max="13018" width="17.44140625" style="6" customWidth="1"/>
    <col min="13019" max="13267" width="9.109375" style="6"/>
    <col min="13268" max="13268" width="36.33203125" style="6" customWidth="1"/>
    <col min="13269" max="13269" width="12.33203125" style="6" customWidth="1"/>
    <col min="13270" max="13271" width="11" style="6" customWidth="1"/>
    <col min="13272" max="13272" width="12" style="6" customWidth="1"/>
    <col min="13273" max="13273" width="10.33203125" style="6" customWidth="1"/>
    <col min="13274" max="13274" width="17.44140625" style="6" customWidth="1"/>
    <col min="13275" max="13523" width="9.109375" style="6"/>
    <col min="13524" max="13524" width="36.33203125" style="6" customWidth="1"/>
    <col min="13525" max="13525" width="12.33203125" style="6" customWidth="1"/>
    <col min="13526" max="13527" width="11" style="6" customWidth="1"/>
    <col min="13528" max="13528" width="12" style="6" customWidth="1"/>
    <col min="13529" max="13529" width="10.33203125" style="6" customWidth="1"/>
    <col min="13530" max="13530" width="17.44140625" style="6" customWidth="1"/>
    <col min="13531" max="13779" width="9.109375" style="6"/>
    <col min="13780" max="13780" width="36.33203125" style="6" customWidth="1"/>
    <col min="13781" max="13781" width="12.33203125" style="6" customWidth="1"/>
    <col min="13782" max="13783" width="11" style="6" customWidth="1"/>
    <col min="13784" max="13784" width="12" style="6" customWidth="1"/>
    <col min="13785" max="13785" width="10.33203125" style="6" customWidth="1"/>
    <col min="13786" max="13786" width="17.44140625" style="6" customWidth="1"/>
    <col min="13787" max="14035" width="9.109375" style="6"/>
    <col min="14036" max="14036" width="36.33203125" style="6" customWidth="1"/>
    <col min="14037" max="14037" width="12.33203125" style="6" customWidth="1"/>
    <col min="14038" max="14039" width="11" style="6" customWidth="1"/>
    <col min="14040" max="14040" width="12" style="6" customWidth="1"/>
    <col min="14041" max="14041" width="10.33203125" style="6" customWidth="1"/>
    <col min="14042" max="14042" width="17.44140625" style="6" customWidth="1"/>
    <col min="14043" max="14291" width="9.109375" style="6"/>
    <col min="14292" max="14292" width="36.33203125" style="6" customWidth="1"/>
    <col min="14293" max="14293" width="12.33203125" style="6" customWidth="1"/>
    <col min="14294" max="14295" width="11" style="6" customWidth="1"/>
    <col min="14296" max="14296" width="12" style="6" customWidth="1"/>
    <col min="14297" max="14297" width="10.33203125" style="6" customWidth="1"/>
    <col min="14298" max="14298" width="17.44140625" style="6" customWidth="1"/>
    <col min="14299" max="14547" width="9.109375" style="6"/>
    <col min="14548" max="14548" width="36.33203125" style="6" customWidth="1"/>
    <col min="14549" max="14549" width="12.33203125" style="6" customWidth="1"/>
    <col min="14550" max="14551" width="11" style="6" customWidth="1"/>
    <col min="14552" max="14552" width="12" style="6" customWidth="1"/>
    <col min="14553" max="14553" width="10.33203125" style="6" customWidth="1"/>
    <col min="14554" max="14554" width="17.44140625" style="6" customWidth="1"/>
    <col min="14555" max="14803" width="9.109375" style="6"/>
    <col min="14804" max="14804" width="36.33203125" style="6" customWidth="1"/>
    <col min="14805" max="14805" width="12.33203125" style="6" customWidth="1"/>
    <col min="14806" max="14807" width="11" style="6" customWidth="1"/>
    <col min="14808" max="14808" width="12" style="6" customWidth="1"/>
    <col min="14809" max="14809" width="10.33203125" style="6" customWidth="1"/>
    <col min="14810" max="14810" width="17.44140625" style="6" customWidth="1"/>
    <col min="14811" max="15059" width="9.109375" style="6"/>
    <col min="15060" max="15060" width="36.33203125" style="6" customWidth="1"/>
    <col min="15061" max="15061" width="12.33203125" style="6" customWidth="1"/>
    <col min="15062" max="15063" width="11" style="6" customWidth="1"/>
    <col min="15064" max="15064" width="12" style="6" customWidth="1"/>
    <col min="15065" max="15065" width="10.33203125" style="6" customWidth="1"/>
    <col min="15066" max="15066" width="17.44140625" style="6" customWidth="1"/>
    <col min="15067" max="15315" width="9.109375" style="6"/>
    <col min="15316" max="15316" width="36.33203125" style="6" customWidth="1"/>
    <col min="15317" max="15317" width="12.33203125" style="6" customWidth="1"/>
    <col min="15318" max="15319" width="11" style="6" customWidth="1"/>
    <col min="15320" max="15320" width="12" style="6" customWidth="1"/>
    <col min="15321" max="15321" width="10.33203125" style="6" customWidth="1"/>
    <col min="15322" max="15322" width="17.44140625" style="6" customWidth="1"/>
    <col min="15323" max="15571" width="9.109375" style="6"/>
    <col min="15572" max="15572" width="36.33203125" style="6" customWidth="1"/>
    <col min="15573" max="15573" width="12.33203125" style="6" customWidth="1"/>
    <col min="15574" max="15575" width="11" style="6" customWidth="1"/>
    <col min="15576" max="15576" width="12" style="6" customWidth="1"/>
    <col min="15577" max="15577" width="10.33203125" style="6" customWidth="1"/>
    <col min="15578" max="15578" width="17.44140625" style="6" customWidth="1"/>
    <col min="15579" max="15827" width="9.109375" style="6"/>
    <col min="15828" max="15828" width="36.33203125" style="6" customWidth="1"/>
    <col min="15829" max="15829" width="12.33203125" style="6" customWidth="1"/>
    <col min="15830" max="15831" width="11" style="6" customWidth="1"/>
    <col min="15832" max="15832" width="12" style="6" customWidth="1"/>
    <col min="15833" max="15833" width="10.33203125" style="6" customWidth="1"/>
    <col min="15834" max="15834" width="17.44140625" style="6" customWidth="1"/>
    <col min="15835" max="16083" width="9.109375" style="6"/>
    <col min="16084" max="16084" width="36.33203125" style="6" customWidth="1"/>
    <col min="16085" max="16085" width="12.33203125" style="6" customWidth="1"/>
    <col min="16086" max="16087" width="11" style="6" customWidth="1"/>
    <col min="16088" max="16088" width="12" style="6" customWidth="1"/>
    <col min="16089" max="16089" width="10.33203125" style="6" customWidth="1"/>
    <col min="16090" max="16090" width="17.44140625" style="6" customWidth="1"/>
    <col min="16091" max="16384" width="9.109375" style="6"/>
  </cols>
  <sheetData>
    <row r="1" spans="2:8" ht="30" customHeight="1" x14ac:dyDescent="0.35">
      <c r="B1" s="110" t="s">
        <v>25</v>
      </c>
      <c r="C1" s="110"/>
      <c r="D1" s="16" t="s">
        <v>64</v>
      </c>
      <c r="E1" s="16"/>
      <c r="F1" s="16"/>
      <c r="G1" s="18"/>
      <c r="H1" s="18"/>
    </row>
    <row r="2" spans="2:8" ht="15.75" customHeight="1" x14ac:dyDescent="0.35">
      <c r="B2" s="109" t="s">
        <v>69</v>
      </c>
      <c r="C2" s="109"/>
      <c r="D2" s="1" t="s">
        <v>65</v>
      </c>
      <c r="E2" s="1"/>
      <c r="F2" s="1"/>
      <c r="G2" s="1"/>
      <c r="H2" s="19"/>
    </row>
    <row r="3" spans="2:8" ht="15.75" customHeight="1" x14ac:dyDescent="0.35">
      <c r="B3" s="109"/>
      <c r="C3" s="109"/>
      <c r="D3" s="111"/>
      <c r="E3" s="111"/>
      <c r="F3" s="111"/>
      <c r="G3" s="111"/>
      <c r="H3" s="111"/>
    </row>
    <row r="4" spans="2:8" ht="15.75" customHeight="1" x14ac:dyDescent="0.35">
      <c r="B4" s="1" t="s">
        <v>70</v>
      </c>
      <c r="C4" s="17"/>
      <c r="D4" s="1" t="s">
        <v>66</v>
      </c>
      <c r="E4" s="1"/>
      <c r="F4" s="1"/>
      <c r="G4" s="17"/>
      <c r="H4" s="19"/>
    </row>
    <row r="5" spans="2:8" ht="15.75" customHeight="1" x14ac:dyDescent="0.35">
      <c r="B5" s="17" t="s">
        <v>96</v>
      </c>
      <c r="C5" s="17"/>
      <c r="D5" s="109" t="s">
        <v>97</v>
      </c>
      <c r="E5" s="109"/>
      <c r="F5" s="109"/>
      <c r="G5" s="109"/>
      <c r="H5" s="109"/>
    </row>
    <row r="6" spans="2:8" ht="63" customHeight="1" x14ac:dyDescent="0.3">
      <c r="B6" s="92" t="s">
        <v>78</v>
      </c>
      <c r="C6" s="92"/>
      <c r="D6" s="92"/>
      <c r="E6" s="92"/>
      <c r="F6" s="92"/>
      <c r="G6" s="92"/>
      <c r="H6" s="92"/>
    </row>
    <row r="7" spans="2:8" ht="12" customHeight="1" x14ac:dyDescent="0.3">
      <c r="B7" s="90"/>
      <c r="C7" s="90"/>
      <c r="D7" s="90"/>
      <c r="E7" s="90"/>
      <c r="F7" s="90"/>
      <c r="G7" s="90"/>
      <c r="H7" s="90"/>
    </row>
    <row r="8" spans="2:8" s="8" customFormat="1" ht="20.25" customHeight="1" x14ac:dyDescent="0.3">
      <c r="B8" s="112" t="s">
        <v>0</v>
      </c>
      <c r="C8" s="112"/>
      <c r="D8" s="112"/>
      <c r="E8" s="112"/>
      <c r="F8" s="112"/>
      <c r="G8" s="112"/>
      <c r="H8" s="112"/>
    </row>
    <row r="9" spans="2:8" ht="31.2" customHeight="1" x14ac:dyDescent="0.3">
      <c r="B9" s="93" t="s">
        <v>32</v>
      </c>
      <c r="C9" s="94" t="s">
        <v>1</v>
      </c>
      <c r="D9" s="94" t="s">
        <v>75</v>
      </c>
      <c r="E9" s="94" t="s">
        <v>15</v>
      </c>
      <c r="F9" s="95" t="s">
        <v>34</v>
      </c>
      <c r="G9" s="95"/>
      <c r="H9" s="95"/>
    </row>
    <row r="10" spans="2:8" ht="18" x14ac:dyDescent="0.3">
      <c r="B10" s="93"/>
      <c r="C10" s="94"/>
      <c r="D10" s="94"/>
      <c r="E10" s="94"/>
      <c r="F10" s="45" t="s">
        <v>24</v>
      </c>
      <c r="G10" s="45" t="s">
        <v>16</v>
      </c>
      <c r="H10" s="45" t="s">
        <v>17</v>
      </c>
    </row>
    <row r="11" spans="2:8" ht="19.5" customHeight="1" x14ac:dyDescent="0.35">
      <c r="B11" s="30"/>
      <c r="C11" s="33" t="s">
        <v>36</v>
      </c>
      <c r="D11" s="37"/>
      <c r="E11" s="37"/>
      <c r="F11" s="37"/>
      <c r="G11" s="37"/>
      <c r="H11" s="37"/>
    </row>
    <row r="12" spans="2:8" ht="38.25" customHeight="1" x14ac:dyDescent="0.35">
      <c r="B12" s="20" t="s">
        <v>54</v>
      </c>
      <c r="C12" s="21" t="s">
        <v>83</v>
      </c>
      <c r="D12" s="22">
        <v>200</v>
      </c>
      <c r="E12" s="23">
        <v>167.9</v>
      </c>
      <c r="F12" s="23">
        <v>4.72</v>
      </c>
      <c r="G12" s="23">
        <v>6.97</v>
      </c>
      <c r="H12" s="23">
        <v>21.32</v>
      </c>
    </row>
    <row r="13" spans="2:8" ht="18" x14ac:dyDescent="0.35">
      <c r="B13" s="24" t="s">
        <v>62</v>
      </c>
      <c r="C13" s="25" t="s">
        <v>2</v>
      </c>
      <c r="D13" s="22">
        <v>10</v>
      </c>
      <c r="E13" s="23">
        <v>66</v>
      </c>
      <c r="F13" s="26">
        <v>0.1</v>
      </c>
      <c r="G13" s="26">
        <v>4.2</v>
      </c>
      <c r="H13" s="26">
        <v>0.13</v>
      </c>
    </row>
    <row r="14" spans="2:8" ht="33" customHeight="1" x14ac:dyDescent="0.35">
      <c r="B14" s="44" t="s">
        <v>89</v>
      </c>
      <c r="C14" s="27" t="s">
        <v>4</v>
      </c>
      <c r="D14" s="28">
        <v>200</v>
      </c>
      <c r="E14" s="29">
        <v>40</v>
      </c>
      <c r="F14" s="29">
        <v>0.53</v>
      </c>
      <c r="G14" s="29">
        <v>0.02</v>
      </c>
      <c r="H14" s="29">
        <v>9.4700000000000006</v>
      </c>
    </row>
    <row r="15" spans="2:8" ht="18" x14ac:dyDescent="0.35">
      <c r="B15" s="30" t="s">
        <v>111</v>
      </c>
      <c r="C15" s="21" t="s">
        <v>48</v>
      </c>
      <c r="D15" s="31">
        <v>45</v>
      </c>
      <c r="E15" s="26">
        <v>84</v>
      </c>
      <c r="F15" s="26">
        <v>3.7</v>
      </c>
      <c r="G15" s="26">
        <v>0.6</v>
      </c>
      <c r="H15" s="26">
        <v>16</v>
      </c>
    </row>
    <row r="16" spans="2:8" ht="18" x14ac:dyDescent="0.35">
      <c r="B16" s="30" t="s">
        <v>111</v>
      </c>
      <c r="C16" s="21" t="s">
        <v>41</v>
      </c>
      <c r="D16" s="31">
        <v>25</v>
      </c>
      <c r="E16" s="26">
        <v>51.2</v>
      </c>
      <c r="F16" s="26">
        <v>1.76</v>
      </c>
      <c r="G16" s="26">
        <v>0.32</v>
      </c>
      <c r="H16" s="26">
        <v>10.4</v>
      </c>
    </row>
    <row r="17" spans="2:8" ht="18" x14ac:dyDescent="0.35">
      <c r="B17" s="30" t="s">
        <v>111</v>
      </c>
      <c r="C17" s="25" t="s">
        <v>58</v>
      </c>
      <c r="D17" s="31">
        <v>20</v>
      </c>
      <c r="E17" s="26">
        <v>62.9</v>
      </c>
      <c r="F17" s="26">
        <v>1.7</v>
      </c>
      <c r="G17" s="26">
        <v>6.8</v>
      </c>
      <c r="H17" s="26">
        <v>13.4</v>
      </c>
    </row>
    <row r="18" spans="2:8" ht="17.399999999999999" x14ac:dyDescent="0.3">
      <c r="B18" s="32"/>
      <c r="C18" s="33" t="s">
        <v>55</v>
      </c>
      <c r="D18" s="34">
        <f>SUM(D12:D17)</f>
        <v>500</v>
      </c>
      <c r="E18" s="35">
        <f>SUM(E12:E17)</f>
        <v>471.99999999999994</v>
      </c>
      <c r="F18" s="35">
        <f>SUM(F12:F17)</f>
        <v>12.51</v>
      </c>
      <c r="G18" s="35">
        <f>SUM(G12:G17)</f>
        <v>18.91</v>
      </c>
      <c r="H18" s="35">
        <f>SUM(H12:H17)</f>
        <v>70.72</v>
      </c>
    </row>
    <row r="19" spans="2:8" s="8" customFormat="1" ht="17.399999999999999" x14ac:dyDescent="0.3">
      <c r="B19" s="91" t="s">
        <v>3</v>
      </c>
      <c r="C19" s="91"/>
      <c r="D19" s="91"/>
      <c r="E19" s="91"/>
      <c r="F19" s="91"/>
      <c r="G19" s="91"/>
      <c r="H19" s="91"/>
    </row>
    <row r="20" spans="2:8" ht="18" x14ac:dyDescent="0.35">
      <c r="B20" s="96" t="s">
        <v>32</v>
      </c>
      <c r="C20" s="89" t="s">
        <v>1</v>
      </c>
      <c r="D20" s="46" t="s">
        <v>33</v>
      </c>
      <c r="E20" s="89" t="s">
        <v>15</v>
      </c>
      <c r="F20" s="88" t="s">
        <v>34</v>
      </c>
      <c r="G20" s="88"/>
      <c r="H20" s="88"/>
    </row>
    <row r="21" spans="2:8" ht="18" x14ac:dyDescent="0.35">
      <c r="B21" s="96"/>
      <c r="C21" s="89"/>
      <c r="D21" s="46" t="s">
        <v>35</v>
      </c>
      <c r="E21" s="89"/>
      <c r="F21" s="47" t="s">
        <v>24</v>
      </c>
      <c r="G21" s="47" t="s">
        <v>16</v>
      </c>
      <c r="H21" s="47" t="s">
        <v>17</v>
      </c>
    </row>
    <row r="22" spans="2:8" ht="18" x14ac:dyDescent="0.35">
      <c r="B22" s="30"/>
      <c r="C22" s="33" t="s">
        <v>36</v>
      </c>
      <c r="D22" s="37"/>
      <c r="E22" s="37"/>
      <c r="F22" s="37"/>
      <c r="G22" s="37"/>
      <c r="H22" s="37"/>
    </row>
    <row r="23" spans="2:8" ht="33" customHeight="1" x14ac:dyDescent="0.35">
      <c r="B23" s="52" t="s">
        <v>68</v>
      </c>
      <c r="C23" s="38" t="s">
        <v>84</v>
      </c>
      <c r="D23" s="39">
        <v>90</v>
      </c>
      <c r="E23" s="23">
        <v>147.68</v>
      </c>
      <c r="F23" s="23">
        <v>12.8</v>
      </c>
      <c r="G23" s="23">
        <v>8.3800000000000008</v>
      </c>
      <c r="H23" s="23">
        <v>6.5</v>
      </c>
    </row>
    <row r="24" spans="2:8" ht="36.6" customHeight="1" x14ac:dyDescent="0.35">
      <c r="B24" s="44" t="s">
        <v>51</v>
      </c>
      <c r="C24" s="36" t="s">
        <v>87</v>
      </c>
      <c r="D24" s="37">
        <v>150</v>
      </c>
      <c r="E24" s="26">
        <v>217</v>
      </c>
      <c r="F24" s="26">
        <f>5.67+0.02</f>
        <v>5.6899999999999995</v>
      </c>
      <c r="G24" s="26">
        <f>5.42+1.5</f>
        <v>6.92</v>
      </c>
      <c r="H24" s="26">
        <v>34</v>
      </c>
    </row>
    <row r="25" spans="2:8" ht="22.2" customHeight="1" x14ac:dyDescent="0.35">
      <c r="B25" s="20" t="s">
        <v>82</v>
      </c>
      <c r="C25" s="36" t="s">
        <v>81</v>
      </c>
      <c r="D25" s="37">
        <v>60</v>
      </c>
      <c r="E25" s="26">
        <v>45</v>
      </c>
      <c r="F25" s="26">
        <v>1.2</v>
      </c>
      <c r="G25" s="26">
        <v>2.5</v>
      </c>
      <c r="H25" s="26">
        <v>4.3</v>
      </c>
    </row>
    <row r="26" spans="2:8" ht="17.399999999999999" customHeight="1" x14ac:dyDescent="0.35">
      <c r="B26" s="30" t="s">
        <v>88</v>
      </c>
      <c r="C26" s="21" t="s">
        <v>7</v>
      </c>
      <c r="D26" s="31">
        <v>200</v>
      </c>
      <c r="E26" s="26">
        <v>41.6</v>
      </c>
      <c r="F26" s="26">
        <v>0.6</v>
      </c>
      <c r="G26" s="26">
        <v>0.03</v>
      </c>
      <c r="H26" s="26">
        <v>9.8699999999999992</v>
      </c>
    </row>
    <row r="27" spans="2:8" ht="18" x14ac:dyDescent="0.35">
      <c r="B27" s="30" t="s">
        <v>111</v>
      </c>
      <c r="C27" s="21" t="s">
        <v>48</v>
      </c>
      <c r="D27" s="48">
        <v>40</v>
      </c>
      <c r="E27" s="26">
        <v>75</v>
      </c>
      <c r="F27" s="26">
        <v>3.2</v>
      </c>
      <c r="G27" s="26">
        <v>0.5</v>
      </c>
      <c r="H27" s="26">
        <v>14.3</v>
      </c>
    </row>
    <row r="28" spans="2:8" ht="18" x14ac:dyDescent="0.35">
      <c r="B28" s="30" t="s">
        <v>111</v>
      </c>
      <c r="C28" s="21" t="s">
        <v>41</v>
      </c>
      <c r="D28" s="48">
        <v>35</v>
      </c>
      <c r="E28" s="26">
        <v>70</v>
      </c>
      <c r="F28" s="26">
        <v>2.4</v>
      </c>
      <c r="G28" s="26">
        <v>0.4</v>
      </c>
      <c r="H28" s="26">
        <v>14</v>
      </c>
    </row>
    <row r="29" spans="2:8" ht="17.399999999999999" x14ac:dyDescent="0.3">
      <c r="B29" s="32"/>
      <c r="C29" s="33" t="s">
        <v>55</v>
      </c>
      <c r="D29" s="49">
        <f>SUM(D23:D28)</f>
        <v>575</v>
      </c>
      <c r="E29" s="35">
        <f>SUM(E23:E28)</f>
        <v>596.28</v>
      </c>
      <c r="F29" s="35">
        <f>SUM(F23:F28)</f>
        <v>25.89</v>
      </c>
      <c r="G29" s="35">
        <f>SUM(G23:G28)</f>
        <v>18.73</v>
      </c>
      <c r="H29" s="35">
        <f>SUM(H23:H28)</f>
        <v>82.97</v>
      </c>
    </row>
    <row r="30" spans="2:8" s="8" customFormat="1" ht="17.399999999999999" x14ac:dyDescent="0.3">
      <c r="B30" s="91" t="s">
        <v>5</v>
      </c>
      <c r="C30" s="91"/>
      <c r="D30" s="91"/>
      <c r="E30" s="91"/>
      <c r="F30" s="91"/>
      <c r="G30" s="91"/>
      <c r="H30" s="91"/>
    </row>
    <row r="31" spans="2:8" ht="18" x14ac:dyDescent="0.35">
      <c r="B31" s="96" t="s">
        <v>32</v>
      </c>
      <c r="C31" s="89" t="s">
        <v>1</v>
      </c>
      <c r="D31" s="46" t="s">
        <v>33</v>
      </c>
      <c r="E31" s="89" t="s">
        <v>15</v>
      </c>
      <c r="F31" s="88" t="s">
        <v>34</v>
      </c>
      <c r="G31" s="88"/>
      <c r="H31" s="88"/>
    </row>
    <row r="32" spans="2:8" ht="18" x14ac:dyDescent="0.35">
      <c r="B32" s="96"/>
      <c r="C32" s="89"/>
      <c r="D32" s="46" t="s">
        <v>35</v>
      </c>
      <c r="E32" s="89"/>
      <c r="F32" s="47" t="s">
        <v>24</v>
      </c>
      <c r="G32" s="47" t="s">
        <v>16</v>
      </c>
      <c r="H32" s="47" t="s">
        <v>17</v>
      </c>
    </row>
    <row r="33" spans="2:8" ht="18" x14ac:dyDescent="0.35">
      <c r="B33" s="30"/>
      <c r="C33" s="33" t="s">
        <v>36</v>
      </c>
      <c r="D33" s="37"/>
      <c r="E33" s="37"/>
      <c r="F33" s="37"/>
      <c r="G33" s="37"/>
      <c r="H33" s="37"/>
    </row>
    <row r="34" spans="2:8" ht="18" x14ac:dyDescent="0.35">
      <c r="B34" s="30" t="s">
        <v>21</v>
      </c>
      <c r="C34" s="25" t="s">
        <v>9</v>
      </c>
      <c r="D34" s="37">
        <v>200</v>
      </c>
      <c r="E34" s="23">
        <v>305</v>
      </c>
      <c r="F34" s="23">
        <v>13.95</v>
      </c>
      <c r="G34" s="23">
        <v>12.47</v>
      </c>
      <c r="H34" s="23">
        <v>35.729999999999997</v>
      </c>
    </row>
    <row r="35" spans="2:8" ht="18" x14ac:dyDescent="0.35">
      <c r="B35" s="30" t="s">
        <v>61</v>
      </c>
      <c r="C35" s="50" t="s">
        <v>57</v>
      </c>
      <c r="D35" s="51">
        <v>200</v>
      </c>
      <c r="E35" s="23">
        <v>168.34</v>
      </c>
      <c r="F35" s="23">
        <v>1.1599999999999999</v>
      </c>
      <c r="G35" s="23">
        <v>0.3</v>
      </c>
      <c r="H35" s="42">
        <v>47.26</v>
      </c>
    </row>
    <row r="36" spans="2:8" ht="18" x14ac:dyDescent="0.35">
      <c r="B36" s="30" t="s">
        <v>111</v>
      </c>
      <c r="C36" s="21" t="s">
        <v>49</v>
      </c>
      <c r="D36" s="37">
        <v>60</v>
      </c>
      <c r="E36" s="26">
        <v>57</v>
      </c>
      <c r="F36" s="26">
        <v>1.06</v>
      </c>
      <c r="G36" s="26">
        <v>2.2000000000000002</v>
      </c>
      <c r="H36" s="26">
        <v>4.2</v>
      </c>
    </row>
    <row r="37" spans="2:8" ht="18" x14ac:dyDescent="0.35">
      <c r="B37" s="30" t="s">
        <v>111</v>
      </c>
      <c r="C37" s="21" t="s">
        <v>48</v>
      </c>
      <c r="D37" s="31">
        <v>45</v>
      </c>
      <c r="E37" s="26">
        <v>84</v>
      </c>
      <c r="F37" s="26">
        <v>3.7</v>
      </c>
      <c r="G37" s="26">
        <v>0.6</v>
      </c>
      <c r="H37" s="26">
        <v>16</v>
      </c>
    </row>
    <row r="38" spans="2:8" ht="18" x14ac:dyDescent="0.35">
      <c r="B38" s="30" t="s">
        <v>111</v>
      </c>
      <c r="C38" s="21" t="s">
        <v>41</v>
      </c>
      <c r="D38" s="48">
        <v>35</v>
      </c>
      <c r="E38" s="26">
        <v>70</v>
      </c>
      <c r="F38" s="26">
        <v>2.4</v>
      </c>
      <c r="G38" s="26">
        <v>0.4</v>
      </c>
      <c r="H38" s="26">
        <v>14</v>
      </c>
    </row>
    <row r="39" spans="2:8" ht="18" x14ac:dyDescent="0.35">
      <c r="B39" s="30"/>
      <c r="C39" s="33" t="s">
        <v>55</v>
      </c>
      <c r="D39" s="33">
        <f>SUM(D34:D38)</f>
        <v>540</v>
      </c>
      <c r="E39" s="35">
        <f>SUM(E34:E38)</f>
        <v>684.34</v>
      </c>
      <c r="F39" s="35">
        <f>SUM(F34:F38)</f>
        <v>22.269999999999996</v>
      </c>
      <c r="G39" s="35">
        <f>SUM(G34:G38)</f>
        <v>15.970000000000002</v>
      </c>
      <c r="H39" s="35">
        <f>SUM(H34:H38)</f>
        <v>117.19</v>
      </c>
    </row>
    <row r="40" spans="2:8" s="8" customFormat="1" ht="17.399999999999999" x14ac:dyDescent="0.3">
      <c r="B40" s="32"/>
      <c r="C40" s="91" t="s">
        <v>6</v>
      </c>
      <c r="D40" s="91"/>
      <c r="E40" s="91"/>
      <c r="F40" s="91"/>
      <c r="G40" s="91"/>
      <c r="H40" s="91"/>
    </row>
    <row r="41" spans="2:8" s="7" customFormat="1" ht="18" x14ac:dyDescent="0.35">
      <c r="B41" s="96" t="s">
        <v>32</v>
      </c>
      <c r="C41" s="89" t="s">
        <v>1</v>
      </c>
      <c r="D41" s="46" t="s">
        <v>33</v>
      </c>
      <c r="E41" s="89" t="s">
        <v>15</v>
      </c>
      <c r="F41" s="88" t="s">
        <v>34</v>
      </c>
      <c r="G41" s="88"/>
      <c r="H41" s="88"/>
    </row>
    <row r="42" spans="2:8" s="7" customFormat="1" ht="18" x14ac:dyDescent="0.35">
      <c r="B42" s="96"/>
      <c r="C42" s="89"/>
      <c r="D42" s="46" t="s">
        <v>35</v>
      </c>
      <c r="E42" s="89"/>
      <c r="F42" s="47" t="s">
        <v>24</v>
      </c>
      <c r="G42" s="47" t="s">
        <v>16</v>
      </c>
      <c r="H42" s="47" t="s">
        <v>17</v>
      </c>
    </row>
    <row r="43" spans="2:8" s="7" customFormat="1" ht="18" x14ac:dyDescent="0.35">
      <c r="B43" s="52"/>
      <c r="C43" s="33" t="s">
        <v>36</v>
      </c>
      <c r="D43" s="46"/>
      <c r="E43" s="46"/>
      <c r="F43" s="47"/>
      <c r="G43" s="47"/>
      <c r="H43" s="47"/>
    </row>
    <row r="44" spans="2:8" ht="36" x14ac:dyDescent="0.35">
      <c r="B44" s="20" t="s">
        <v>54</v>
      </c>
      <c r="C44" s="21" t="s">
        <v>83</v>
      </c>
      <c r="D44" s="22">
        <v>200</v>
      </c>
      <c r="E44" s="23">
        <v>167.9</v>
      </c>
      <c r="F44" s="23">
        <v>4.72</v>
      </c>
      <c r="G44" s="23">
        <v>6.97</v>
      </c>
      <c r="H44" s="23">
        <v>21.32</v>
      </c>
    </row>
    <row r="45" spans="2:8" ht="25.2" customHeight="1" x14ac:dyDescent="0.35">
      <c r="B45" s="44" t="s">
        <v>89</v>
      </c>
      <c r="C45" s="27" t="s">
        <v>4</v>
      </c>
      <c r="D45" s="28">
        <v>200</v>
      </c>
      <c r="E45" s="29">
        <v>40</v>
      </c>
      <c r="F45" s="29">
        <v>0.53</v>
      </c>
      <c r="G45" s="29">
        <v>0.02</v>
      </c>
      <c r="H45" s="29">
        <v>9.4700000000000006</v>
      </c>
    </row>
    <row r="46" spans="2:8" ht="18" x14ac:dyDescent="0.35">
      <c r="B46" s="30" t="s">
        <v>111</v>
      </c>
      <c r="C46" s="21" t="s">
        <v>48</v>
      </c>
      <c r="D46" s="48">
        <v>40</v>
      </c>
      <c r="E46" s="26">
        <v>75</v>
      </c>
      <c r="F46" s="26">
        <v>3.2</v>
      </c>
      <c r="G46" s="26">
        <v>0.5</v>
      </c>
      <c r="H46" s="26">
        <v>14.3</v>
      </c>
    </row>
    <row r="47" spans="2:8" ht="18" x14ac:dyDescent="0.35">
      <c r="B47" s="30" t="s">
        <v>111</v>
      </c>
      <c r="C47" s="21" t="s">
        <v>41</v>
      </c>
      <c r="D47" s="31">
        <v>25</v>
      </c>
      <c r="E47" s="26">
        <v>51.2</v>
      </c>
      <c r="F47" s="26">
        <v>1.76</v>
      </c>
      <c r="G47" s="26">
        <v>0.32</v>
      </c>
      <c r="H47" s="26">
        <v>10.4</v>
      </c>
    </row>
    <row r="48" spans="2:8" ht="18" x14ac:dyDescent="0.35">
      <c r="B48" s="30" t="s">
        <v>59</v>
      </c>
      <c r="C48" s="25" t="s">
        <v>60</v>
      </c>
      <c r="D48" s="37">
        <v>100</v>
      </c>
      <c r="E48" s="23">
        <v>66.599999999999994</v>
      </c>
      <c r="F48" s="23">
        <v>0.6</v>
      </c>
      <c r="G48" s="23">
        <v>0.78</v>
      </c>
      <c r="H48" s="42">
        <v>11.74</v>
      </c>
    </row>
    <row r="49" spans="2:8" s="8" customFormat="1" ht="17.399999999999999" x14ac:dyDescent="0.3">
      <c r="B49" s="32"/>
      <c r="C49" s="33" t="s">
        <v>55</v>
      </c>
      <c r="D49" s="33">
        <f>SUM(D44:D47)+100</f>
        <v>565</v>
      </c>
      <c r="E49" s="35">
        <f>SUM(E44:E48)</f>
        <v>400.69999999999993</v>
      </c>
      <c r="F49" s="35">
        <f>SUM(F44:F48)</f>
        <v>10.809999999999999</v>
      </c>
      <c r="G49" s="35">
        <f>SUM(G44:G48)</f>
        <v>8.59</v>
      </c>
      <c r="H49" s="35">
        <f>SUM(H44:H48)</f>
        <v>67.23</v>
      </c>
    </row>
    <row r="50" spans="2:8" s="8" customFormat="1" ht="17.399999999999999" x14ac:dyDescent="0.3">
      <c r="B50" s="32"/>
      <c r="C50" s="91" t="s">
        <v>8</v>
      </c>
      <c r="D50" s="91"/>
      <c r="E50" s="91"/>
      <c r="F50" s="91"/>
      <c r="G50" s="91"/>
      <c r="H50" s="91"/>
    </row>
    <row r="51" spans="2:8" s="7" customFormat="1" ht="18" x14ac:dyDescent="0.35">
      <c r="B51" s="96" t="s">
        <v>32</v>
      </c>
      <c r="C51" s="89" t="s">
        <v>1</v>
      </c>
      <c r="D51" s="46" t="s">
        <v>33</v>
      </c>
      <c r="E51" s="89" t="s">
        <v>15</v>
      </c>
      <c r="F51" s="88" t="s">
        <v>34</v>
      </c>
      <c r="G51" s="88"/>
      <c r="H51" s="88"/>
    </row>
    <row r="52" spans="2:8" s="7" customFormat="1" ht="18" x14ac:dyDescent="0.35">
      <c r="B52" s="96"/>
      <c r="C52" s="89"/>
      <c r="D52" s="46" t="s">
        <v>35</v>
      </c>
      <c r="E52" s="89"/>
      <c r="F52" s="47" t="s">
        <v>24</v>
      </c>
      <c r="G52" s="47" t="s">
        <v>16</v>
      </c>
      <c r="H52" s="47" t="s">
        <v>17</v>
      </c>
    </row>
    <row r="53" spans="2:8" s="7" customFormat="1" ht="18" x14ac:dyDescent="0.35">
      <c r="B53" s="52"/>
      <c r="C53" s="33" t="s">
        <v>36</v>
      </c>
      <c r="D53" s="46"/>
      <c r="E53" s="46"/>
      <c r="F53" s="47"/>
      <c r="G53" s="47"/>
      <c r="H53" s="47"/>
    </row>
    <row r="54" spans="2:8" ht="18" x14ac:dyDescent="0.35">
      <c r="B54" s="30" t="s">
        <v>30</v>
      </c>
      <c r="C54" s="40" t="s">
        <v>90</v>
      </c>
      <c r="D54" s="41">
        <v>90</v>
      </c>
      <c r="E54" s="42">
        <v>160</v>
      </c>
      <c r="F54" s="42">
        <v>11.5</v>
      </c>
      <c r="G54" s="42">
        <v>13.26</v>
      </c>
      <c r="H54" s="42">
        <v>3.51</v>
      </c>
    </row>
    <row r="55" spans="2:8" ht="18" x14ac:dyDescent="0.35">
      <c r="B55" s="30" t="s">
        <v>23</v>
      </c>
      <c r="C55" s="38" t="s">
        <v>98</v>
      </c>
      <c r="D55" s="48">
        <v>150</v>
      </c>
      <c r="E55" s="23">
        <f>192.21+13.2</f>
        <v>205.41</v>
      </c>
      <c r="F55" s="23">
        <f>5.51+0.02</f>
        <v>5.5299999999999994</v>
      </c>
      <c r="G55" s="23">
        <f>4.52+1.5</f>
        <v>6.02</v>
      </c>
      <c r="H55" s="23">
        <f>35.99+0.03</f>
        <v>36.020000000000003</v>
      </c>
    </row>
    <row r="56" spans="2:8" ht="18" x14ac:dyDescent="0.35">
      <c r="B56" s="30" t="s">
        <v>61</v>
      </c>
      <c r="C56" s="50" t="s">
        <v>57</v>
      </c>
      <c r="D56" s="51">
        <v>200</v>
      </c>
      <c r="E56" s="23">
        <v>168.34</v>
      </c>
      <c r="F56" s="23">
        <v>1.1599999999999999</v>
      </c>
      <c r="G56" s="23">
        <v>0.3</v>
      </c>
      <c r="H56" s="42">
        <v>47.26</v>
      </c>
    </row>
    <row r="57" spans="2:8" ht="18" x14ac:dyDescent="0.35">
      <c r="B57" s="30" t="s">
        <v>18</v>
      </c>
      <c r="C57" s="53" t="s">
        <v>73</v>
      </c>
      <c r="D57" s="43">
        <v>60</v>
      </c>
      <c r="E57" s="29">
        <v>46.9</v>
      </c>
      <c r="F57" s="29">
        <v>0.72</v>
      </c>
      <c r="G57" s="29">
        <v>0.4</v>
      </c>
      <c r="H57" s="29">
        <v>1.56</v>
      </c>
    </row>
    <row r="58" spans="2:8" ht="18" x14ac:dyDescent="0.35">
      <c r="B58" s="30" t="s">
        <v>111</v>
      </c>
      <c r="C58" s="21" t="s">
        <v>42</v>
      </c>
      <c r="D58" s="48">
        <v>20</v>
      </c>
      <c r="E58" s="26">
        <v>38</v>
      </c>
      <c r="F58" s="26">
        <v>1.6</v>
      </c>
      <c r="G58" s="26">
        <v>0.3</v>
      </c>
      <c r="H58" s="26">
        <v>7</v>
      </c>
    </row>
    <row r="59" spans="2:8" ht="18" x14ac:dyDescent="0.35">
      <c r="B59" s="30" t="s">
        <v>111</v>
      </c>
      <c r="C59" s="21" t="s">
        <v>41</v>
      </c>
      <c r="D59" s="48">
        <v>22</v>
      </c>
      <c r="E59" s="26">
        <v>44</v>
      </c>
      <c r="F59" s="26">
        <v>1.5</v>
      </c>
      <c r="G59" s="26">
        <v>0.32</v>
      </c>
      <c r="H59" s="26">
        <v>9</v>
      </c>
    </row>
    <row r="60" spans="2:8" s="8" customFormat="1" ht="17.399999999999999" x14ac:dyDescent="0.3">
      <c r="B60" s="32"/>
      <c r="C60" s="33" t="s">
        <v>40</v>
      </c>
      <c r="D60" s="49">
        <f>SUM(D53:D59)</f>
        <v>542</v>
      </c>
      <c r="E60" s="35">
        <f>SUM(E53:E59)</f>
        <v>662.65</v>
      </c>
      <c r="F60" s="35">
        <f>SUM(F53:F59)</f>
        <v>22.01</v>
      </c>
      <c r="G60" s="35">
        <f>SUM(G53:G59)</f>
        <v>20.6</v>
      </c>
      <c r="H60" s="35">
        <f>SUM(H53:H59)</f>
        <v>104.35</v>
      </c>
    </row>
    <row r="61" spans="2:8" ht="17.399999999999999" x14ac:dyDescent="0.3">
      <c r="B61" s="32"/>
      <c r="C61" s="97" t="s">
        <v>10</v>
      </c>
      <c r="D61" s="98"/>
      <c r="E61" s="98"/>
      <c r="F61" s="98"/>
      <c r="G61" s="98"/>
      <c r="H61" s="99"/>
    </row>
    <row r="62" spans="2:8" s="7" customFormat="1" ht="18" customHeight="1" x14ac:dyDescent="0.35">
      <c r="B62" s="113" t="s">
        <v>32</v>
      </c>
      <c r="C62" s="101" t="s">
        <v>1</v>
      </c>
      <c r="D62" s="46" t="s">
        <v>33</v>
      </c>
      <c r="E62" s="101" t="s">
        <v>15</v>
      </c>
      <c r="F62" s="103" t="s">
        <v>34</v>
      </c>
      <c r="G62" s="104"/>
      <c r="H62" s="105"/>
    </row>
    <row r="63" spans="2:8" s="7" customFormat="1" ht="18" x14ac:dyDescent="0.35">
      <c r="B63" s="114"/>
      <c r="C63" s="102"/>
      <c r="D63" s="46" t="s">
        <v>35</v>
      </c>
      <c r="E63" s="102"/>
      <c r="F63" s="47" t="s">
        <v>24</v>
      </c>
      <c r="G63" s="47" t="s">
        <v>16</v>
      </c>
      <c r="H63" s="47" t="s">
        <v>17</v>
      </c>
    </row>
    <row r="64" spans="2:8" s="7" customFormat="1" ht="18" x14ac:dyDescent="0.35">
      <c r="B64" s="30"/>
      <c r="C64" s="33" t="s">
        <v>36</v>
      </c>
      <c r="D64" s="37"/>
      <c r="E64" s="37"/>
      <c r="F64" s="37"/>
      <c r="G64" s="37"/>
      <c r="H64" s="37"/>
    </row>
    <row r="65" spans="2:8" s="7" customFormat="1" ht="36" x14ac:dyDescent="0.35">
      <c r="B65" s="20" t="s">
        <v>54</v>
      </c>
      <c r="C65" s="21" t="s">
        <v>83</v>
      </c>
      <c r="D65" s="22">
        <v>200</v>
      </c>
      <c r="E65" s="23">
        <v>167.9</v>
      </c>
      <c r="F65" s="23">
        <v>4.72</v>
      </c>
      <c r="G65" s="23">
        <v>6.97</v>
      </c>
      <c r="H65" s="23">
        <v>21.32</v>
      </c>
    </row>
    <row r="66" spans="2:8" s="7" customFormat="1" ht="15.6" customHeight="1" x14ac:dyDescent="0.35">
      <c r="B66" s="24" t="s">
        <v>62</v>
      </c>
      <c r="C66" s="25" t="s">
        <v>2</v>
      </c>
      <c r="D66" s="22">
        <v>10</v>
      </c>
      <c r="E66" s="23">
        <v>66</v>
      </c>
      <c r="F66" s="26">
        <v>0.1</v>
      </c>
      <c r="G66" s="26">
        <v>4.2</v>
      </c>
      <c r="H66" s="26">
        <v>0.13</v>
      </c>
    </row>
    <row r="67" spans="2:8" ht="18" x14ac:dyDescent="0.35">
      <c r="B67" s="44" t="s">
        <v>89</v>
      </c>
      <c r="C67" s="27" t="s">
        <v>4</v>
      </c>
      <c r="D67" s="28">
        <v>200</v>
      </c>
      <c r="E67" s="29">
        <v>40</v>
      </c>
      <c r="F67" s="29">
        <v>0.53</v>
      </c>
      <c r="G67" s="29">
        <v>0.02</v>
      </c>
      <c r="H67" s="29">
        <v>9.4700000000000006</v>
      </c>
    </row>
    <row r="68" spans="2:8" ht="15.6" customHeight="1" x14ac:dyDescent="0.35">
      <c r="B68" s="30" t="s">
        <v>111</v>
      </c>
      <c r="C68" s="21" t="s">
        <v>48</v>
      </c>
      <c r="D68" s="31">
        <v>45</v>
      </c>
      <c r="E68" s="26">
        <v>84</v>
      </c>
      <c r="F68" s="26">
        <v>3.7</v>
      </c>
      <c r="G68" s="26">
        <v>0.6</v>
      </c>
      <c r="H68" s="26">
        <v>16</v>
      </c>
    </row>
    <row r="69" spans="2:8" ht="18" x14ac:dyDescent="0.35">
      <c r="B69" s="30" t="s">
        <v>111</v>
      </c>
      <c r="C69" s="21" t="s">
        <v>41</v>
      </c>
      <c r="D69" s="31">
        <v>25</v>
      </c>
      <c r="E69" s="26">
        <v>51.2</v>
      </c>
      <c r="F69" s="26">
        <v>1.76</v>
      </c>
      <c r="G69" s="26">
        <v>0.32</v>
      </c>
      <c r="H69" s="26">
        <v>10.4</v>
      </c>
    </row>
    <row r="70" spans="2:8" ht="15.6" customHeight="1" x14ac:dyDescent="0.35">
      <c r="B70" s="30" t="s">
        <v>111</v>
      </c>
      <c r="C70" s="25" t="s">
        <v>58</v>
      </c>
      <c r="D70" s="31">
        <v>20</v>
      </c>
      <c r="E70" s="26">
        <v>62.9</v>
      </c>
      <c r="F70" s="26">
        <v>1.7</v>
      </c>
      <c r="G70" s="26">
        <v>6.8</v>
      </c>
      <c r="H70" s="26">
        <v>13.4</v>
      </c>
    </row>
    <row r="71" spans="2:8" ht="17.399999999999999" x14ac:dyDescent="0.3">
      <c r="B71" s="32"/>
      <c r="C71" s="33" t="s">
        <v>55</v>
      </c>
      <c r="D71" s="34">
        <f>SUM(D65:D70)</f>
        <v>500</v>
      </c>
      <c r="E71" s="35">
        <f>SUM(E65:E70)</f>
        <v>471.99999999999994</v>
      </c>
      <c r="F71" s="35">
        <f>SUM(F65:F70)</f>
        <v>12.51</v>
      </c>
      <c r="G71" s="35">
        <f>SUM(G65:G70)</f>
        <v>18.91</v>
      </c>
      <c r="H71" s="35">
        <f>SUM(H65:H70)</f>
        <v>70.72</v>
      </c>
    </row>
    <row r="72" spans="2:8" ht="17.399999999999999" x14ac:dyDescent="0.3">
      <c r="B72" s="91" t="s">
        <v>85</v>
      </c>
      <c r="C72" s="91"/>
      <c r="D72" s="91"/>
      <c r="E72" s="91"/>
      <c r="F72" s="91"/>
      <c r="G72" s="91"/>
      <c r="H72" s="91"/>
    </row>
    <row r="73" spans="2:8" s="7" customFormat="1" ht="18" x14ac:dyDescent="0.35">
      <c r="B73" s="96" t="s">
        <v>32</v>
      </c>
      <c r="C73" s="89" t="s">
        <v>1</v>
      </c>
      <c r="D73" s="46" t="s">
        <v>33</v>
      </c>
      <c r="E73" s="89" t="s">
        <v>15</v>
      </c>
      <c r="F73" s="88" t="s">
        <v>34</v>
      </c>
      <c r="G73" s="88"/>
      <c r="H73" s="88"/>
    </row>
    <row r="74" spans="2:8" s="7" customFormat="1" ht="18" x14ac:dyDescent="0.35">
      <c r="B74" s="96"/>
      <c r="C74" s="89"/>
      <c r="D74" s="46" t="s">
        <v>35</v>
      </c>
      <c r="E74" s="89"/>
      <c r="F74" s="47" t="s">
        <v>24</v>
      </c>
      <c r="G74" s="47" t="s">
        <v>16</v>
      </c>
      <c r="H74" s="47" t="s">
        <v>17</v>
      </c>
    </row>
    <row r="75" spans="2:8" s="7" customFormat="1" ht="18" x14ac:dyDescent="0.35">
      <c r="B75" s="30"/>
      <c r="C75" s="33" t="s">
        <v>36</v>
      </c>
      <c r="D75" s="37"/>
      <c r="E75" s="37"/>
      <c r="F75" s="37"/>
      <c r="G75" s="37"/>
      <c r="H75" s="37"/>
    </row>
    <row r="76" spans="2:8" ht="36" customHeight="1" x14ac:dyDescent="0.35">
      <c r="B76" s="30" t="s">
        <v>68</v>
      </c>
      <c r="C76" s="38" t="s">
        <v>84</v>
      </c>
      <c r="D76" s="39">
        <v>90</v>
      </c>
      <c r="E76" s="23">
        <v>147.68</v>
      </c>
      <c r="F76" s="23">
        <v>12.8</v>
      </c>
      <c r="G76" s="23">
        <v>8.3800000000000008</v>
      </c>
      <c r="H76" s="23">
        <v>6.5</v>
      </c>
    </row>
    <row r="77" spans="2:8" ht="41.4" customHeight="1" x14ac:dyDescent="0.35">
      <c r="B77" s="44" t="s">
        <v>51</v>
      </c>
      <c r="C77" s="36" t="s">
        <v>87</v>
      </c>
      <c r="D77" s="37">
        <v>150</v>
      </c>
      <c r="E77" s="26">
        <v>217</v>
      </c>
      <c r="F77" s="26">
        <f>5.67+0.02</f>
        <v>5.6899999999999995</v>
      </c>
      <c r="G77" s="26">
        <f>5.42+1.5</f>
        <v>6.92</v>
      </c>
      <c r="H77" s="26">
        <v>34</v>
      </c>
    </row>
    <row r="78" spans="2:8" ht="18" x14ac:dyDescent="0.35">
      <c r="B78" s="20" t="s">
        <v>82</v>
      </c>
      <c r="C78" s="36" t="s">
        <v>81</v>
      </c>
      <c r="D78" s="37">
        <v>60</v>
      </c>
      <c r="E78" s="26">
        <v>45</v>
      </c>
      <c r="F78" s="26">
        <v>1.2</v>
      </c>
      <c r="G78" s="26">
        <v>2.5</v>
      </c>
      <c r="H78" s="26">
        <v>4.3</v>
      </c>
    </row>
    <row r="79" spans="2:8" ht="18" x14ac:dyDescent="0.35">
      <c r="B79" s="30" t="s">
        <v>88</v>
      </c>
      <c r="C79" s="21" t="s">
        <v>7</v>
      </c>
      <c r="D79" s="31">
        <v>200</v>
      </c>
      <c r="E79" s="26">
        <v>41.6</v>
      </c>
      <c r="F79" s="26">
        <v>0.6</v>
      </c>
      <c r="G79" s="26">
        <v>0.03</v>
      </c>
      <c r="H79" s="26">
        <v>9.8699999999999992</v>
      </c>
    </row>
    <row r="80" spans="2:8" ht="18" x14ac:dyDescent="0.35">
      <c r="B80" s="30" t="s">
        <v>111</v>
      </c>
      <c r="C80" s="21" t="s">
        <v>48</v>
      </c>
      <c r="D80" s="48">
        <v>40</v>
      </c>
      <c r="E80" s="26">
        <v>75</v>
      </c>
      <c r="F80" s="26">
        <v>3.2</v>
      </c>
      <c r="G80" s="26">
        <v>0.5</v>
      </c>
      <c r="H80" s="26">
        <v>14.3</v>
      </c>
    </row>
    <row r="81" spans="2:8" ht="18" x14ac:dyDescent="0.35">
      <c r="B81" s="30" t="s">
        <v>111</v>
      </c>
      <c r="C81" s="21" t="s">
        <v>41</v>
      </c>
      <c r="D81" s="48">
        <v>35</v>
      </c>
      <c r="E81" s="26">
        <v>70</v>
      </c>
      <c r="F81" s="26">
        <v>2.4</v>
      </c>
      <c r="G81" s="26">
        <v>0.4</v>
      </c>
      <c r="H81" s="26">
        <v>14</v>
      </c>
    </row>
    <row r="82" spans="2:8" s="8" customFormat="1" ht="17.399999999999999" x14ac:dyDescent="0.3">
      <c r="B82" s="32"/>
      <c r="C82" s="33" t="s">
        <v>55</v>
      </c>
      <c r="D82" s="49">
        <f>SUM(D76:D81)</f>
        <v>575</v>
      </c>
      <c r="E82" s="35">
        <f>SUM(E76:E81)</f>
        <v>596.28</v>
      </c>
      <c r="F82" s="35">
        <f>SUM(F76:F81)</f>
        <v>25.89</v>
      </c>
      <c r="G82" s="35">
        <f>SUM(G76:G81)</f>
        <v>18.73</v>
      </c>
      <c r="H82" s="35">
        <f>SUM(H76:H81)</f>
        <v>82.97</v>
      </c>
    </row>
    <row r="83" spans="2:8" ht="17.399999999999999" x14ac:dyDescent="0.3">
      <c r="B83" s="97" t="s">
        <v>12</v>
      </c>
      <c r="C83" s="98"/>
      <c r="D83" s="98"/>
      <c r="E83" s="98"/>
      <c r="F83" s="98"/>
      <c r="G83" s="98"/>
      <c r="H83" s="99"/>
    </row>
    <row r="84" spans="2:8" s="7" customFormat="1" ht="18" customHeight="1" x14ac:dyDescent="0.35">
      <c r="B84" s="113" t="s">
        <v>32</v>
      </c>
      <c r="C84" s="101" t="s">
        <v>1</v>
      </c>
      <c r="D84" s="46" t="s">
        <v>33</v>
      </c>
      <c r="E84" s="101" t="s">
        <v>15</v>
      </c>
      <c r="F84" s="103" t="s">
        <v>34</v>
      </c>
      <c r="G84" s="104"/>
      <c r="H84" s="105"/>
    </row>
    <row r="85" spans="2:8" s="7" customFormat="1" ht="18" x14ac:dyDescent="0.35">
      <c r="B85" s="114"/>
      <c r="C85" s="102"/>
      <c r="D85" s="46" t="s">
        <v>35</v>
      </c>
      <c r="E85" s="102"/>
      <c r="F85" s="47" t="s">
        <v>24</v>
      </c>
      <c r="G85" s="47" t="s">
        <v>16</v>
      </c>
      <c r="H85" s="47" t="s">
        <v>17</v>
      </c>
    </row>
    <row r="86" spans="2:8" s="7" customFormat="1" ht="18" x14ac:dyDescent="0.35">
      <c r="B86" s="52"/>
      <c r="C86" s="33" t="s">
        <v>36</v>
      </c>
      <c r="D86" s="46"/>
      <c r="E86" s="46"/>
      <c r="F86" s="47"/>
      <c r="G86" s="47"/>
      <c r="H86" s="47"/>
    </row>
    <row r="87" spans="2:8" ht="36" x14ac:dyDescent="0.35">
      <c r="B87" s="20" t="s">
        <v>91</v>
      </c>
      <c r="C87" s="21" t="s">
        <v>92</v>
      </c>
      <c r="D87" s="22">
        <v>200</v>
      </c>
      <c r="E87" s="23">
        <v>201</v>
      </c>
      <c r="F87" s="23">
        <v>9.3800000000000008</v>
      </c>
      <c r="G87" s="23">
        <v>11</v>
      </c>
      <c r="H87" s="23">
        <v>19.760000000000002</v>
      </c>
    </row>
    <row r="88" spans="2:8" ht="18" x14ac:dyDescent="0.35">
      <c r="B88" s="44" t="s">
        <v>89</v>
      </c>
      <c r="C88" s="27" t="s">
        <v>4</v>
      </c>
      <c r="D88" s="28">
        <v>200</v>
      </c>
      <c r="E88" s="29">
        <v>40</v>
      </c>
      <c r="F88" s="29">
        <v>0.53</v>
      </c>
      <c r="G88" s="29">
        <v>0.02</v>
      </c>
      <c r="H88" s="29">
        <v>9.4700000000000006</v>
      </c>
    </row>
    <row r="89" spans="2:8" ht="18" x14ac:dyDescent="0.35">
      <c r="B89" s="30" t="s">
        <v>111</v>
      </c>
      <c r="C89" s="21" t="s">
        <v>48</v>
      </c>
      <c r="D89" s="48">
        <v>40</v>
      </c>
      <c r="E89" s="26">
        <v>75</v>
      </c>
      <c r="F89" s="26">
        <v>3.2</v>
      </c>
      <c r="G89" s="26">
        <v>0.5</v>
      </c>
      <c r="H89" s="26">
        <v>14.3</v>
      </c>
    </row>
    <row r="90" spans="2:8" ht="18" x14ac:dyDescent="0.35">
      <c r="B90" s="30" t="s">
        <v>111</v>
      </c>
      <c r="C90" s="21" t="s">
        <v>41</v>
      </c>
      <c r="D90" s="31">
        <v>25</v>
      </c>
      <c r="E90" s="26">
        <v>51.2</v>
      </c>
      <c r="F90" s="26">
        <v>1.76</v>
      </c>
      <c r="G90" s="26">
        <v>0.32</v>
      </c>
      <c r="H90" s="26">
        <v>10.4</v>
      </c>
    </row>
    <row r="91" spans="2:8" ht="18" x14ac:dyDescent="0.35">
      <c r="B91" s="30" t="s">
        <v>59</v>
      </c>
      <c r="C91" s="25" t="s">
        <v>60</v>
      </c>
      <c r="D91" s="37">
        <v>100</v>
      </c>
      <c r="E91" s="23">
        <v>66.599999999999994</v>
      </c>
      <c r="F91" s="23">
        <v>0.6</v>
      </c>
      <c r="G91" s="23">
        <v>0.78</v>
      </c>
      <c r="H91" s="42">
        <v>11.74</v>
      </c>
    </row>
    <row r="92" spans="2:8" s="8" customFormat="1" ht="17.399999999999999" x14ac:dyDescent="0.3">
      <c r="B92" s="32"/>
      <c r="C92" s="33" t="s">
        <v>55</v>
      </c>
      <c r="D92" s="33">
        <f>SUM(D87:D90)+100</f>
        <v>565</v>
      </c>
      <c r="E92" s="35">
        <f>SUM(E87:E91)</f>
        <v>433.79999999999995</v>
      </c>
      <c r="F92" s="35">
        <f>SUM(F87:F91)</f>
        <v>15.469999999999999</v>
      </c>
      <c r="G92" s="35">
        <f>SUM(G87:G91)</f>
        <v>12.62</v>
      </c>
      <c r="H92" s="35">
        <f>SUM(H87:H91)</f>
        <v>65.67</v>
      </c>
    </row>
    <row r="93" spans="2:8" ht="17.399999999999999" x14ac:dyDescent="0.3">
      <c r="B93" s="91" t="s">
        <v>13</v>
      </c>
      <c r="C93" s="91"/>
      <c r="D93" s="91"/>
      <c r="E93" s="91"/>
      <c r="F93" s="91"/>
      <c r="G93" s="91"/>
      <c r="H93" s="91"/>
    </row>
    <row r="94" spans="2:8" s="7" customFormat="1" ht="18" x14ac:dyDescent="0.35">
      <c r="B94" s="96" t="s">
        <v>32</v>
      </c>
      <c r="C94" s="89" t="s">
        <v>1</v>
      </c>
      <c r="D94" s="46" t="s">
        <v>33</v>
      </c>
      <c r="E94" s="89" t="s">
        <v>15</v>
      </c>
      <c r="F94" s="88" t="s">
        <v>34</v>
      </c>
      <c r="G94" s="88"/>
      <c r="H94" s="88"/>
    </row>
    <row r="95" spans="2:8" s="7" customFormat="1" ht="18" x14ac:dyDescent="0.35">
      <c r="B95" s="96"/>
      <c r="C95" s="89"/>
      <c r="D95" s="46" t="s">
        <v>35</v>
      </c>
      <c r="E95" s="89"/>
      <c r="F95" s="47" t="s">
        <v>24</v>
      </c>
      <c r="G95" s="47" t="s">
        <v>16</v>
      </c>
      <c r="H95" s="47" t="s">
        <v>17</v>
      </c>
    </row>
    <row r="96" spans="2:8" s="7" customFormat="1" ht="18" x14ac:dyDescent="0.35">
      <c r="B96" s="30"/>
      <c r="C96" s="33" t="s">
        <v>36</v>
      </c>
      <c r="D96" s="37"/>
      <c r="E96" s="37"/>
      <c r="F96" s="37"/>
      <c r="G96" s="37"/>
      <c r="H96" s="37"/>
    </row>
    <row r="97" spans="2:8" s="7" customFormat="1" ht="18" x14ac:dyDescent="0.35">
      <c r="B97" s="30" t="s">
        <v>86</v>
      </c>
      <c r="C97" s="38" t="s">
        <v>93</v>
      </c>
      <c r="D97" s="54">
        <v>90</v>
      </c>
      <c r="E97" s="55">
        <v>168.7</v>
      </c>
      <c r="F97" s="55">
        <v>8.8000000000000007</v>
      </c>
      <c r="G97" s="55">
        <v>8.64</v>
      </c>
      <c r="H97" s="55">
        <v>6.5</v>
      </c>
    </row>
    <row r="98" spans="2:8" s="7" customFormat="1" ht="18" x14ac:dyDescent="0.35">
      <c r="B98" s="30" t="s">
        <v>94</v>
      </c>
      <c r="C98" s="21" t="s">
        <v>49</v>
      </c>
      <c r="D98" s="37">
        <v>60</v>
      </c>
      <c r="E98" s="26">
        <v>57</v>
      </c>
      <c r="F98" s="26">
        <v>1.06</v>
      </c>
      <c r="G98" s="26">
        <v>2.2000000000000002</v>
      </c>
      <c r="H98" s="26">
        <v>4.2</v>
      </c>
    </row>
    <row r="99" spans="2:8" s="7" customFormat="1" ht="18" x14ac:dyDescent="0.35">
      <c r="B99" s="30" t="s">
        <v>23</v>
      </c>
      <c r="C99" s="38" t="s">
        <v>38</v>
      </c>
      <c r="D99" s="48">
        <v>150</v>
      </c>
      <c r="E99" s="23">
        <f>192.21+13.2</f>
        <v>205.41</v>
      </c>
      <c r="F99" s="23">
        <f>5.51+0.02</f>
        <v>5.5299999999999994</v>
      </c>
      <c r="G99" s="23">
        <f>4.52+1.5</f>
        <v>6.02</v>
      </c>
      <c r="H99" s="23">
        <f>35.99+0.03</f>
        <v>36.020000000000003</v>
      </c>
    </row>
    <row r="100" spans="2:8" s="7" customFormat="1" ht="18" x14ac:dyDescent="0.35">
      <c r="B100" s="30" t="s">
        <v>61</v>
      </c>
      <c r="C100" s="50" t="s">
        <v>57</v>
      </c>
      <c r="D100" s="51">
        <v>200</v>
      </c>
      <c r="E100" s="23">
        <v>168.34</v>
      </c>
      <c r="F100" s="23">
        <v>1.1599999999999999</v>
      </c>
      <c r="G100" s="23">
        <v>0.3</v>
      </c>
      <c r="H100" s="42">
        <v>47.26</v>
      </c>
    </row>
    <row r="101" spans="2:8" s="7" customFormat="1" ht="18" x14ac:dyDescent="0.35">
      <c r="B101" s="30" t="s">
        <v>111</v>
      </c>
      <c r="C101" s="21" t="s">
        <v>48</v>
      </c>
      <c r="D101" s="48">
        <v>30</v>
      </c>
      <c r="E101" s="26">
        <v>70.14</v>
      </c>
      <c r="F101" s="26">
        <v>2.37</v>
      </c>
      <c r="G101" s="26">
        <v>0.3</v>
      </c>
      <c r="H101" s="26">
        <v>14.48</v>
      </c>
    </row>
    <row r="102" spans="2:8" s="7" customFormat="1" ht="18" x14ac:dyDescent="0.35">
      <c r="B102" s="30" t="s">
        <v>111</v>
      </c>
      <c r="C102" s="21" t="s">
        <v>41</v>
      </c>
      <c r="D102" s="48">
        <v>25</v>
      </c>
      <c r="E102" s="26">
        <v>51.2</v>
      </c>
      <c r="F102" s="26">
        <v>1.76</v>
      </c>
      <c r="G102" s="26">
        <v>0.32</v>
      </c>
      <c r="H102" s="26">
        <v>10.4</v>
      </c>
    </row>
    <row r="103" spans="2:8" s="7" customFormat="1" ht="17.399999999999999" x14ac:dyDescent="0.3">
      <c r="B103" s="32"/>
      <c r="C103" s="33" t="s">
        <v>55</v>
      </c>
      <c r="D103" s="49">
        <f>SUM(D97:D102)</f>
        <v>555</v>
      </c>
      <c r="E103" s="56">
        <f>SUM(E97:E102)</f>
        <v>720.79000000000008</v>
      </c>
      <c r="F103" s="56">
        <v>19.7</v>
      </c>
      <c r="G103" s="56">
        <v>18.2</v>
      </c>
      <c r="H103" s="56">
        <v>101.75</v>
      </c>
    </row>
    <row r="104" spans="2:8" ht="17.399999999999999" x14ac:dyDescent="0.3">
      <c r="B104" s="91" t="s">
        <v>14</v>
      </c>
      <c r="C104" s="91"/>
      <c r="D104" s="91"/>
      <c r="E104" s="91"/>
      <c r="F104" s="91"/>
      <c r="G104" s="91"/>
      <c r="H104" s="91"/>
    </row>
    <row r="105" spans="2:8" s="7" customFormat="1" ht="18" x14ac:dyDescent="0.35">
      <c r="B105" s="96" t="s">
        <v>32</v>
      </c>
      <c r="C105" s="89" t="s">
        <v>1</v>
      </c>
      <c r="D105" s="46" t="s">
        <v>33</v>
      </c>
      <c r="E105" s="89" t="s">
        <v>15</v>
      </c>
      <c r="F105" s="88" t="s">
        <v>34</v>
      </c>
      <c r="G105" s="88"/>
      <c r="H105" s="88"/>
    </row>
    <row r="106" spans="2:8" s="7" customFormat="1" ht="18" x14ac:dyDescent="0.35">
      <c r="B106" s="96"/>
      <c r="C106" s="89"/>
      <c r="D106" s="46" t="s">
        <v>35</v>
      </c>
      <c r="E106" s="89"/>
      <c r="F106" s="47" t="s">
        <v>24</v>
      </c>
      <c r="G106" s="47" t="s">
        <v>16</v>
      </c>
      <c r="H106" s="47" t="s">
        <v>17</v>
      </c>
    </row>
    <row r="107" spans="2:8" s="7" customFormat="1" ht="18" x14ac:dyDescent="0.35">
      <c r="B107" s="30"/>
      <c r="C107" s="33" t="s">
        <v>36</v>
      </c>
      <c r="D107" s="37"/>
      <c r="E107" s="37"/>
      <c r="F107" s="37"/>
      <c r="G107" s="37"/>
      <c r="H107" s="37"/>
    </row>
    <row r="108" spans="2:8" ht="18" x14ac:dyDescent="0.35">
      <c r="B108" s="30" t="s">
        <v>37</v>
      </c>
      <c r="C108" s="40" t="s">
        <v>31</v>
      </c>
      <c r="D108" s="43">
        <v>200</v>
      </c>
      <c r="E108" s="42">
        <v>302</v>
      </c>
      <c r="F108" s="42">
        <v>15.97</v>
      </c>
      <c r="G108" s="42">
        <v>19.11</v>
      </c>
      <c r="H108" s="42">
        <v>28.57</v>
      </c>
    </row>
    <row r="109" spans="2:8" ht="19.2" customHeight="1" x14ac:dyDescent="0.35">
      <c r="B109" s="30" t="s">
        <v>53</v>
      </c>
      <c r="C109" s="21" t="s">
        <v>95</v>
      </c>
      <c r="D109" s="37">
        <v>60</v>
      </c>
      <c r="E109" s="23">
        <v>64</v>
      </c>
      <c r="F109" s="23">
        <v>1.02</v>
      </c>
      <c r="G109" s="23">
        <v>2</v>
      </c>
      <c r="H109" s="23">
        <v>15.07</v>
      </c>
    </row>
    <row r="110" spans="2:8" ht="18" x14ac:dyDescent="0.35">
      <c r="B110" s="30" t="s">
        <v>88</v>
      </c>
      <c r="C110" s="21" t="s">
        <v>7</v>
      </c>
      <c r="D110" s="31">
        <v>200</v>
      </c>
      <c r="E110" s="26">
        <v>41.6</v>
      </c>
      <c r="F110" s="26">
        <v>0.6</v>
      </c>
      <c r="G110" s="26">
        <v>0.03</v>
      </c>
      <c r="H110" s="26">
        <v>9.8699999999999992</v>
      </c>
    </row>
    <row r="111" spans="2:8" ht="18" x14ac:dyDescent="0.35">
      <c r="B111" s="30" t="s">
        <v>111</v>
      </c>
      <c r="C111" s="21" t="s">
        <v>48</v>
      </c>
      <c r="D111" s="31">
        <v>45</v>
      </c>
      <c r="E111" s="26">
        <v>84</v>
      </c>
      <c r="F111" s="26">
        <v>3.7</v>
      </c>
      <c r="G111" s="26">
        <v>0.6</v>
      </c>
      <c r="H111" s="26">
        <v>16</v>
      </c>
    </row>
    <row r="112" spans="2:8" ht="18" x14ac:dyDescent="0.35">
      <c r="B112" s="30" t="s">
        <v>111</v>
      </c>
      <c r="C112" s="21" t="s">
        <v>41</v>
      </c>
      <c r="D112" s="48">
        <v>38</v>
      </c>
      <c r="E112" s="26">
        <v>77</v>
      </c>
      <c r="F112" s="26">
        <v>2.6</v>
      </c>
      <c r="G112" s="26">
        <v>0.5</v>
      </c>
      <c r="H112" s="26">
        <v>15</v>
      </c>
    </row>
    <row r="113" spans="2:8" ht="18" x14ac:dyDescent="0.35">
      <c r="B113" s="30"/>
      <c r="C113" s="33" t="s">
        <v>55</v>
      </c>
      <c r="D113" s="33">
        <f>SUM(D108:D112)</f>
        <v>543</v>
      </c>
      <c r="E113" s="57">
        <f>SUM(E108:E112)</f>
        <v>568.6</v>
      </c>
      <c r="F113" s="58">
        <f>SUM(F108:F112)</f>
        <v>23.890000000000004</v>
      </c>
      <c r="G113" s="58">
        <f>SUM(G108:G112)</f>
        <v>22.240000000000002</v>
      </c>
      <c r="H113" s="58">
        <f>SUM(H108:H112)</f>
        <v>84.509999999999991</v>
      </c>
    </row>
    <row r="114" spans="2:8" ht="17.399999999999999" x14ac:dyDescent="0.3">
      <c r="B114" s="108" t="s">
        <v>110</v>
      </c>
      <c r="C114" s="108"/>
      <c r="D114" s="63"/>
      <c r="E114" s="64"/>
      <c r="F114" s="65"/>
      <c r="G114" s="65"/>
      <c r="H114" s="65"/>
    </row>
    <row r="115" spans="2:8" ht="22.5" customHeight="1" x14ac:dyDescent="0.35">
      <c r="B115" s="59"/>
      <c r="C115" s="60" t="s">
        <v>26</v>
      </c>
      <c r="D115" s="61"/>
      <c r="E115" s="61"/>
      <c r="F115" s="61"/>
      <c r="G115" s="61"/>
      <c r="H115" s="61"/>
    </row>
    <row r="116" spans="2:8" ht="9.75" customHeight="1" x14ac:dyDescent="0.35">
      <c r="B116" s="59"/>
      <c r="C116" s="62"/>
      <c r="D116" s="61"/>
      <c r="E116" s="61"/>
      <c r="F116" s="61"/>
      <c r="G116" s="61"/>
      <c r="H116" s="61"/>
    </row>
    <row r="117" spans="2:8" ht="46.2" customHeight="1" x14ac:dyDescent="0.3">
      <c r="B117" s="107" t="s">
        <v>56</v>
      </c>
      <c r="C117" s="107"/>
      <c r="D117" s="107"/>
      <c r="E117" s="107"/>
      <c r="F117" s="107"/>
      <c r="G117" s="107"/>
      <c r="H117" s="107"/>
    </row>
    <row r="118" spans="2:8" ht="39" customHeight="1" x14ac:dyDescent="0.3">
      <c r="B118" s="107" t="s">
        <v>27</v>
      </c>
      <c r="C118" s="107"/>
      <c r="D118" s="107"/>
      <c r="E118" s="107"/>
      <c r="F118" s="107"/>
      <c r="G118" s="107"/>
      <c r="H118" s="107"/>
    </row>
    <row r="119" spans="2:8" ht="43.2" customHeight="1" x14ac:dyDescent="0.3">
      <c r="B119" s="100" t="s">
        <v>74</v>
      </c>
      <c r="C119" s="100"/>
      <c r="D119" s="100"/>
      <c r="E119" s="100"/>
      <c r="F119" s="100"/>
      <c r="G119" s="100"/>
      <c r="H119" s="100"/>
    </row>
    <row r="120" spans="2:8" ht="42.6" customHeight="1" x14ac:dyDescent="0.3">
      <c r="B120" s="107" t="s">
        <v>29</v>
      </c>
      <c r="C120" s="107"/>
      <c r="D120" s="107"/>
      <c r="E120" s="107"/>
      <c r="F120" s="107"/>
      <c r="G120" s="107"/>
      <c r="H120" s="107"/>
    </row>
    <row r="121" spans="2:8" ht="54" customHeight="1" x14ac:dyDescent="0.3">
      <c r="B121" s="107" t="s">
        <v>28</v>
      </c>
      <c r="C121" s="107"/>
      <c r="D121" s="107"/>
      <c r="E121" s="107"/>
      <c r="F121" s="107"/>
      <c r="G121" s="107"/>
      <c r="H121" s="107"/>
    </row>
    <row r="122" spans="2:8" ht="9.75" customHeight="1" x14ac:dyDescent="0.3">
      <c r="B122" s="11"/>
      <c r="C122" s="11"/>
      <c r="D122" s="12"/>
      <c r="E122" s="12"/>
      <c r="F122" s="12"/>
      <c r="G122" s="12"/>
      <c r="H122" s="12"/>
    </row>
    <row r="123" spans="2:8" ht="18" customHeight="1" x14ac:dyDescent="0.35">
      <c r="B123" s="13"/>
      <c r="C123" s="106"/>
      <c r="D123" s="106"/>
      <c r="E123" s="106"/>
      <c r="F123" s="106"/>
      <c r="G123" s="106"/>
      <c r="H123" s="106"/>
    </row>
    <row r="124" spans="2:8" x14ac:dyDescent="0.3">
      <c r="B124" s="13"/>
      <c r="C124" s="5"/>
      <c r="D124" s="4"/>
      <c r="E124" s="4"/>
      <c r="F124" s="4"/>
      <c r="G124" s="4"/>
      <c r="H124" s="4"/>
    </row>
  </sheetData>
  <mergeCells count="65">
    <mergeCell ref="B93:H93"/>
    <mergeCell ref="B104:H104"/>
    <mergeCell ref="B8:H8"/>
    <mergeCell ref="D9:D10"/>
    <mergeCell ref="B30:H30"/>
    <mergeCell ref="B19:H19"/>
    <mergeCell ref="B84:B85"/>
    <mergeCell ref="C84:C85"/>
    <mergeCell ref="F73:H73"/>
    <mergeCell ref="F84:H84"/>
    <mergeCell ref="E84:E85"/>
    <mergeCell ref="E73:E74"/>
    <mergeCell ref="B73:B74"/>
    <mergeCell ref="C73:C74"/>
    <mergeCell ref="C50:H50"/>
    <mergeCell ref="B62:B63"/>
    <mergeCell ref="B2:C2"/>
    <mergeCell ref="B1:C1"/>
    <mergeCell ref="D5:H5"/>
    <mergeCell ref="B3:C3"/>
    <mergeCell ref="D3:H3"/>
    <mergeCell ref="C123:H123"/>
    <mergeCell ref="B120:H120"/>
    <mergeCell ref="B121:H121"/>
    <mergeCell ref="B94:B95"/>
    <mergeCell ref="C94:C95"/>
    <mergeCell ref="F94:H94"/>
    <mergeCell ref="B117:H117"/>
    <mergeCell ref="B118:H118"/>
    <mergeCell ref="B105:B106"/>
    <mergeCell ref="C105:C106"/>
    <mergeCell ref="F105:H105"/>
    <mergeCell ref="E105:E106"/>
    <mergeCell ref="B114:C114"/>
    <mergeCell ref="B83:H83"/>
    <mergeCell ref="B72:H72"/>
    <mergeCell ref="E94:E95"/>
    <mergeCell ref="B119:H119"/>
    <mergeCell ref="E31:E32"/>
    <mergeCell ref="B31:B32"/>
    <mergeCell ref="C62:C63"/>
    <mergeCell ref="F62:H62"/>
    <mergeCell ref="E62:E63"/>
    <mergeCell ref="C61:H61"/>
    <mergeCell ref="B51:B52"/>
    <mergeCell ref="C51:C52"/>
    <mergeCell ref="F51:H51"/>
    <mergeCell ref="E51:E52"/>
    <mergeCell ref="B41:B42"/>
    <mergeCell ref="C41:C42"/>
    <mergeCell ref="F41:H41"/>
    <mergeCell ref="E41:E42"/>
    <mergeCell ref="B7:H7"/>
    <mergeCell ref="C40:H40"/>
    <mergeCell ref="B6:H6"/>
    <mergeCell ref="B9:B10"/>
    <mergeCell ref="C9:C10"/>
    <mergeCell ref="F9:H9"/>
    <mergeCell ref="E9:E10"/>
    <mergeCell ref="B20:B21"/>
    <mergeCell ref="C20:C21"/>
    <mergeCell ref="F20:H20"/>
    <mergeCell ref="E20:E21"/>
    <mergeCell ref="C31:C32"/>
    <mergeCell ref="F31:H31"/>
  </mergeCells>
  <pageMargins left="0.39370078740157483" right="0" top="0.35433070866141736" bottom="7.874015748031496E-2" header="0.31496062992125984" footer="0.31496062992125984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H136"/>
  <sheetViews>
    <sheetView tabSelected="1" topLeftCell="A115" workbookViewId="0">
      <selection activeCell="B127" sqref="B127:C127"/>
    </sheetView>
  </sheetViews>
  <sheetFormatPr defaultRowHeight="15.6" x14ac:dyDescent="0.3"/>
  <cols>
    <col min="1" max="1" width="6.77734375" style="6" customWidth="1"/>
    <col min="2" max="2" width="13.5546875" style="9" customWidth="1"/>
    <col min="3" max="3" width="44.88671875" style="10" customWidth="1"/>
    <col min="4" max="5" width="9.88671875" style="7" customWidth="1"/>
    <col min="6" max="6" width="9.44140625" style="7" customWidth="1"/>
    <col min="7" max="7" width="7.33203125" style="7" customWidth="1"/>
    <col min="8" max="8" width="9" style="7" customWidth="1"/>
    <col min="9" max="209" width="9.109375" style="6"/>
    <col min="210" max="210" width="36.33203125" style="6" customWidth="1"/>
    <col min="211" max="211" width="12.33203125" style="6" customWidth="1"/>
    <col min="212" max="213" width="11" style="6" customWidth="1"/>
    <col min="214" max="214" width="12" style="6" customWidth="1"/>
    <col min="215" max="215" width="10.33203125" style="6" customWidth="1"/>
    <col min="216" max="216" width="17.44140625" style="6" customWidth="1"/>
    <col min="217" max="465" width="9.109375" style="6"/>
    <col min="466" max="466" width="36.33203125" style="6" customWidth="1"/>
    <col min="467" max="467" width="12.33203125" style="6" customWidth="1"/>
    <col min="468" max="469" width="11" style="6" customWidth="1"/>
    <col min="470" max="470" width="12" style="6" customWidth="1"/>
    <col min="471" max="471" width="10.33203125" style="6" customWidth="1"/>
    <col min="472" max="472" width="17.44140625" style="6" customWidth="1"/>
    <col min="473" max="721" width="9.109375" style="6"/>
    <col min="722" max="722" width="36.33203125" style="6" customWidth="1"/>
    <col min="723" max="723" width="12.33203125" style="6" customWidth="1"/>
    <col min="724" max="725" width="11" style="6" customWidth="1"/>
    <col min="726" max="726" width="12" style="6" customWidth="1"/>
    <col min="727" max="727" width="10.33203125" style="6" customWidth="1"/>
    <col min="728" max="728" width="17.44140625" style="6" customWidth="1"/>
    <col min="729" max="977" width="9.109375" style="6"/>
    <col min="978" max="978" width="36.33203125" style="6" customWidth="1"/>
    <col min="979" max="979" width="12.33203125" style="6" customWidth="1"/>
    <col min="980" max="981" width="11" style="6" customWidth="1"/>
    <col min="982" max="982" width="12" style="6" customWidth="1"/>
    <col min="983" max="983" width="10.33203125" style="6" customWidth="1"/>
    <col min="984" max="984" width="17.44140625" style="6" customWidth="1"/>
    <col min="985" max="1233" width="9.109375" style="6"/>
    <col min="1234" max="1234" width="36.33203125" style="6" customWidth="1"/>
    <col min="1235" max="1235" width="12.33203125" style="6" customWidth="1"/>
    <col min="1236" max="1237" width="11" style="6" customWidth="1"/>
    <col min="1238" max="1238" width="12" style="6" customWidth="1"/>
    <col min="1239" max="1239" width="10.33203125" style="6" customWidth="1"/>
    <col min="1240" max="1240" width="17.44140625" style="6" customWidth="1"/>
    <col min="1241" max="1489" width="9.109375" style="6"/>
    <col min="1490" max="1490" width="36.33203125" style="6" customWidth="1"/>
    <col min="1491" max="1491" width="12.33203125" style="6" customWidth="1"/>
    <col min="1492" max="1493" width="11" style="6" customWidth="1"/>
    <col min="1494" max="1494" width="12" style="6" customWidth="1"/>
    <col min="1495" max="1495" width="10.33203125" style="6" customWidth="1"/>
    <col min="1496" max="1496" width="17.44140625" style="6" customWidth="1"/>
    <col min="1497" max="1745" width="9.109375" style="6"/>
    <col min="1746" max="1746" width="36.33203125" style="6" customWidth="1"/>
    <col min="1747" max="1747" width="12.33203125" style="6" customWidth="1"/>
    <col min="1748" max="1749" width="11" style="6" customWidth="1"/>
    <col min="1750" max="1750" width="12" style="6" customWidth="1"/>
    <col min="1751" max="1751" width="10.33203125" style="6" customWidth="1"/>
    <col min="1752" max="1752" width="17.44140625" style="6" customWidth="1"/>
    <col min="1753" max="2001" width="9.109375" style="6"/>
    <col min="2002" max="2002" width="36.33203125" style="6" customWidth="1"/>
    <col min="2003" max="2003" width="12.33203125" style="6" customWidth="1"/>
    <col min="2004" max="2005" width="11" style="6" customWidth="1"/>
    <col min="2006" max="2006" width="12" style="6" customWidth="1"/>
    <col min="2007" max="2007" width="10.33203125" style="6" customWidth="1"/>
    <col min="2008" max="2008" width="17.44140625" style="6" customWidth="1"/>
    <col min="2009" max="2257" width="9.109375" style="6"/>
    <col min="2258" max="2258" width="36.33203125" style="6" customWidth="1"/>
    <col min="2259" max="2259" width="12.33203125" style="6" customWidth="1"/>
    <col min="2260" max="2261" width="11" style="6" customWidth="1"/>
    <col min="2262" max="2262" width="12" style="6" customWidth="1"/>
    <col min="2263" max="2263" width="10.33203125" style="6" customWidth="1"/>
    <col min="2264" max="2264" width="17.44140625" style="6" customWidth="1"/>
    <col min="2265" max="2513" width="9.109375" style="6"/>
    <col min="2514" max="2514" width="36.33203125" style="6" customWidth="1"/>
    <col min="2515" max="2515" width="12.33203125" style="6" customWidth="1"/>
    <col min="2516" max="2517" width="11" style="6" customWidth="1"/>
    <col min="2518" max="2518" width="12" style="6" customWidth="1"/>
    <col min="2519" max="2519" width="10.33203125" style="6" customWidth="1"/>
    <col min="2520" max="2520" width="17.44140625" style="6" customWidth="1"/>
    <col min="2521" max="2769" width="9.109375" style="6"/>
    <col min="2770" max="2770" width="36.33203125" style="6" customWidth="1"/>
    <col min="2771" max="2771" width="12.33203125" style="6" customWidth="1"/>
    <col min="2772" max="2773" width="11" style="6" customWidth="1"/>
    <col min="2774" max="2774" width="12" style="6" customWidth="1"/>
    <col min="2775" max="2775" width="10.33203125" style="6" customWidth="1"/>
    <col min="2776" max="2776" width="17.44140625" style="6" customWidth="1"/>
    <col min="2777" max="3025" width="9.109375" style="6"/>
    <col min="3026" max="3026" width="36.33203125" style="6" customWidth="1"/>
    <col min="3027" max="3027" width="12.33203125" style="6" customWidth="1"/>
    <col min="3028" max="3029" width="11" style="6" customWidth="1"/>
    <col min="3030" max="3030" width="12" style="6" customWidth="1"/>
    <col min="3031" max="3031" width="10.33203125" style="6" customWidth="1"/>
    <col min="3032" max="3032" width="17.44140625" style="6" customWidth="1"/>
    <col min="3033" max="3281" width="9.109375" style="6"/>
    <col min="3282" max="3282" width="36.33203125" style="6" customWidth="1"/>
    <col min="3283" max="3283" width="12.33203125" style="6" customWidth="1"/>
    <col min="3284" max="3285" width="11" style="6" customWidth="1"/>
    <col min="3286" max="3286" width="12" style="6" customWidth="1"/>
    <col min="3287" max="3287" width="10.33203125" style="6" customWidth="1"/>
    <col min="3288" max="3288" width="17.44140625" style="6" customWidth="1"/>
    <col min="3289" max="3537" width="9.109375" style="6"/>
    <col min="3538" max="3538" width="36.33203125" style="6" customWidth="1"/>
    <col min="3539" max="3539" width="12.33203125" style="6" customWidth="1"/>
    <col min="3540" max="3541" width="11" style="6" customWidth="1"/>
    <col min="3542" max="3542" width="12" style="6" customWidth="1"/>
    <col min="3543" max="3543" width="10.33203125" style="6" customWidth="1"/>
    <col min="3544" max="3544" width="17.44140625" style="6" customWidth="1"/>
    <col min="3545" max="3793" width="9.109375" style="6"/>
    <col min="3794" max="3794" width="36.33203125" style="6" customWidth="1"/>
    <col min="3795" max="3795" width="12.33203125" style="6" customWidth="1"/>
    <col min="3796" max="3797" width="11" style="6" customWidth="1"/>
    <col min="3798" max="3798" width="12" style="6" customWidth="1"/>
    <col min="3799" max="3799" width="10.33203125" style="6" customWidth="1"/>
    <col min="3800" max="3800" width="17.44140625" style="6" customWidth="1"/>
    <col min="3801" max="4049" width="9.109375" style="6"/>
    <col min="4050" max="4050" width="36.33203125" style="6" customWidth="1"/>
    <col min="4051" max="4051" width="12.33203125" style="6" customWidth="1"/>
    <col min="4052" max="4053" width="11" style="6" customWidth="1"/>
    <col min="4054" max="4054" width="12" style="6" customWidth="1"/>
    <col min="4055" max="4055" width="10.33203125" style="6" customWidth="1"/>
    <col min="4056" max="4056" width="17.44140625" style="6" customWidth="1"/>
    <col min="4057" max="4305" width="9.109375" style="6"/>
    <col min="4306" max="4306" width="36.33203125" style="6" customWidth="1"/>
    <col min="4307" max="4307" width="12.33203125" style="6" customWidth="1"/>
    <col min="4308" max="4309" width="11" style="6" customWidth="1"/>
    <col min="4310" max="4310" width="12" style="6" customWidth="1"/>
    <col min="4311" max="4311" width="10.33203125" style="6" customWidth="1"/>
    <col min="4312" max="4312" width="17.44140625" style="6" customWidth="1"/>
    <col min="4313" max="4561" width="9.109375" style="6"/>
    <col min="4562" max="4562" width="36.33203125" style="6" customWidth="1"/>
    <col min="4563" max="4563" width="12.33203125" style="6" customWidth="1"/>
    <col min="4564" max="4565" width="11" style="6" customWidth="1"/>
    <col min="4566" max="4566" width="12" style="6" customWidth="1"/>
    <col min="4567" max="4567" width="10.33203125" style="6" customWidth="1"/>
    <col min="4568" max="4568" width="17.44140625" style="6" customWidth="1"/>
    <col min="4569" max="4817" width="9.109375" style="6"/>
    <col min="4818" max="4818" width="36.33203125" style="6" customWidth="1"/>
    <col min="4819" max="4819" width="12.33203125" style="6" customWidth="1"/>
    <col min="4820" max="4821" width="11" style="6" customWidth="1"/>
    <col min="4822" max="4822" width="12" style="6" customWidth="1"/>
    <col min="4823" max="4823" width="10.33203125" style="6" customWidth="1"/>
    <col min="4824" max="4824" width="17.44140625" style="6" customWidth="1"/>
    <col min="4825" max="5073" width="9.109375" style="6"/>
    <col min="5074" max="5074" width="36.33203125" style="6" customWidth="1"/>
    <col min="5075" max="5075" width="12.33203125" style="6" customWidth="1"/>
    <col min="5076" max="5077" width="11" style="6" customWidth="1"/>
    <col min="5078" max="5078" width="12" style="6" customWidth="1"/>
    <col min="5079" max="5079" width="10.33203125" style="6" customWidth="1"/>
    <col min="5080" max="5080" width="17.44140625" style="6" customWidth="1"/>
    <col min="5081" max="5329" width="9.109375" style="6"/>
    <col min="5330" max="5330" width="36.33203125" style="6" customWidth="1"/>
    <col min="5331" max="5331" width="12.33203125" style="6" customWidth="1"/>
    <col min="5332" max="5333" width="11" style="6" customWidth="1"/>
    <col min="5334" max="5334" width="12" style="6" customWidth="1"/>
    <col min="5335" max="5335" width="10.33203125" style="6" customWidth="1"/>
    <col min="5336" max="5336" width="17.44140625" style="6" customWidth="1"/>
    <col min="5337" max="5585" width="9.109375" style="6"/>
    <col min="5586" max="5586" width="36.33203125" style="6" customWidth="1"/>
    <col min="5587" max="5587" width="12.33203125" style="6" customWidth="1"/>
    <col min="5588" max="5589" width="11" style="6" customWidth="1"/>
    <col min="5590" max="5590" width="12" style="6" customWidth="1"/>
    <col min="5591" max="5591" width="10.33203125" style="6" customWidth="1"/>
    <col min="5592" max="5592" width="17.44140625" style="6" customWidth="1"/>
    <col min="5593" max="5841" width="9.109375" style="6"/>
    <col min="5842" max="5842" width="36.33203125" style="6" customWidth="1"/>
    <col min="5843" max="5843" width="12.33203125" style="6" customWidth="1"/>
    <col min="5844" max="5845" width="11" style="6" customWidth="1"/>
    <col min="5846" max="5846" width="12" style="6" customWidth="1"/>
    <col min="5847" max="5847" width="10.33203125" style="6" customWidth="1"/>
    <col min="5848" max="5848" width="17.44140625" style="6" customWidth="1"/>
    <col min="5849" max="6097" width="9.109375" style="6"/>
    <col min="6098" max="6098" width="36.33203125" style="6" customWidth="1"/>
    <col min="6099" max="6099" width="12.33203125" style="6" customWidth="1"/>
    <col min="6100" max="6101" width="11" style="6" customWidth="1"/>
    <col min="6102" max="6102" width="12" style="6" customWidth="1"/>
    <col min="6103" max="6103" width="10.33203125" style="6" customWidth="1"/>
    <col min="6104" max="6104" width="17.44140625" style="6" customWidth="1"/>
    <col min="6105" max="6353" width="9.109375" style="6"/>
    <col min="6354" max="6354" width="36.33203125" style="6" customWidth="1"/>
    <col min="6355" max="6355" width="12.33203125" style="6" customWidth="1"/>
    <col min="6356" max="6357" width="11" style="6" customWidth="1"/>
    <col min="6358" max="6358" width="12" style="6" customWidth="1"/>
    <col min="6359" max="6359" width="10.33203125" style="6" customWidth="1"/>
    <col min="6360" max="6360" width="17.44140625" style="6" customWidth="1"/>
    <col min="6361" max="6609" width="9.109375" style="6"/>
    <col min="6610" max="6610" width="36.33203125" style="6" customWidth="1"/>
    <col min="6611" max="6611" width="12.33203125" style="6" customWidth="1"/>
    <col min="6612" max="6613" width="11" style="6" customWidth="1"/>
    <col min="6614" max="6614" width="12" style="6" customWidth="1"/>
    <col min="6615" max="6615" width="10.33203125" style="6" customWidth="1"/>
    <col min="6616" max="6616" width="17.44140625" style="6" customWidth="1"/>
    <col min="6617" max="6865" width="9.109375" style="6"/>
    <col min="6866" max="6866" width="36.33203125" style="6" customWidth="1"/>
    <col min="6867" max="6867" width="12.33203125" style="6" customWidth="1"/>
    <col min="6868" max="6869" width="11" style="6" customWidth="1"/>
    <col min="6870" max="6870" width="12" style="6" customWidth="1"/>
    <col min="6871" max="6871" width="10.33203125" style="6" customWidth="1"/>
    <col min="6872" max="6872" width="17.44140625" style="6" customWidth="1"/>
    <col min="6873" max="7121" width="9.109375" style="6"/>
    <col min="7122" max="7122" width="36.33203125" style="6" customWidth="1"/>
    <col min="7123" max="7123" width="12.33203125" style="6" customWidth="1"/>
    <col min="7124" max="7125" width="11" style="6" customWidth="1"/>
    <col min="7126" max="7126" width="12" style="6" customWidth="1"/>
    <col min="7127" max="7127" width="10.33203125" style="6" customWidth="1"/>
    <col min="7128" max="7128" width="17.44140625" style="6" customWidth="1"/>
    <col min="7129" max="7377" width="9.109375" style="6"/>
    <col min="7378" max="7378" width="36.33203125" style="6" customWidth="1"/>
    <col min="7379" max="7379" width="12.33203125" style="6" customWidth="1"/>
    <col min="7380" max="7381" width="11" style="6" customWidth="1"/>
    <col min="7382" max="7382" width="12" style="6" customWidth="1"/>
    <col min="7383" max="7383" width="10.33203125" style="6" customWidth="1"/>
    <col min="7384" max="7384" width="17.44140625" style="6" customWidth="1"/>
    <col min="7385" max="7633" width="9.109375" style="6"/>
    <col min="7634" max="7634" width="36.33203125" style="6" customWidth="1"/>
    <col min="7635" max="7635" width="12.33203125" style="6" customWidth="1"/>
    <col min="7636" max="7637" width="11" style="6" customWidth="1"/>
    <col min="7638" max="7638" width="12" style="6" customWidth="1"/>
    <col min="7639" max="7639" width="10.33203125" style="6" customWidth="1"/>
    <col min="7640" max="7640" width="17.44140625" style="6" customWidth="1"/>
    <col min="7641" max="7889" width="9.109375" style="6"/>
    <col min="7890" max="7890" width="36.33203125" style="6" customWidth="1"/>
    <col min="7891" max="7891" width="12.33203125" style="6" customWidth="1"/>
    <col min="7892" max="7893" width="11" style="6" customWidth="1"/>
    <col min="7894" max="7894" width="12" style="6" customWidth="1"/>
    <col min="7895" max="7895" width="10.33203125" style="6" customWidth="1"/>
    <col min="7896" max="7896" width="17.44140625" style="6" customWidth="1"/>
    <col min="7897" max="8145" width="9.109375" style="6"/>
    <col min="8146" max="8146" width="36.33203125" style="6" customWidth="1"/>
    <col min="8147" max="8147" width="12.33203125" style="6" customWidth="1"/>
    <col min="8148" max="8149" width="11" style="6" customWidth="1"/>
    <col min="8150" max="8150" width="12" style="6" customWidth="1"/>
    <col min="8151" max="8151" width="10.33203125" style="6" customWidth="1"/>
    <col min="8152" max="8152" width="17.44140625" style="6" customWidth="1"/>
    <col min="8153" max="8401" width="9.109375" style="6"/>
    <col min="8402" max="8402" width="36.33203125" style="6" customWidth="1"/>
    <col min="8403" max="8403" width="12.33203125" style="6" customWidth="1"/>
    <col min="8404" max="8405" width="11" style="6" customWidth="1"/>
    <col min="8406" max="8406" width="12" style="6" customWidth="1"/>
    <col min="8407" max="8407" width="10.33203125" style="6" customWidth="1"/>
    <col min="8408" max="8408" width="17.44140625" style="6" customWidth="1"/>
    <col min="8409" max="8657" width="9.109375" style="6"/>
    <col min="8658" max="8658" width="36.33203125" style="6" customWidth="1"/>
    <col min="8659" max="8659" width="12.33203125" style="6" customWidth="1"/>
    <col min="8660" max="8661" width="11" style="6" customWidth="1"/>
    <col min="8662" max="8662" width="12" style="6" customWidth="1"/>
    <col min="8663" max="8663" width="10.33203125" style="6" customWidth="1"/>
    <col min="8664" max="8664" width="17.44140625" style="6" customWidth="1"/>
    <col min="8665" max="8913" width="9.109375" style="6"/>
    <col min="8914" max="8914" width="36.33203125" style="6" customWidth="1"/>
    <col min="8915" max="8915" width="12.33203125" style="6" customWidth="1"/>
    <col min="8916" max="8917" width="11" style="6" customWidth="1"/>
    <col min="8918" max="8918" width="12" style="6" customWidth="1"/>
    <col min="8919" max="8919" width="10.33203125" style="6" customWidth="1"/>
    <col min="8920" max="8920" width="17.44140625" style="6" customWidth="1"/>
    <col min="8921" max="9169" width="9.109375" style="6"/>
    <col min="9170" max="9170" width="36.33203125" style="6" customWidth="1"/>
    <col min="9171" max="9171" width="12.33203125" style="6" customWidth="1"/>
    <col min="9172" max="9173" width="11" style="6" customWidth="1"/>
    <col min="9174" max="9174" width="12" style="6" customWidth="1"/>
    <col min="9175" max="9175" width="10.33203125" style="6" customWidth="1"/>
    <col min="9176" max="9176" width="17.44140625" style="6" customWidth="1"/>
    <col min="9177" max="9425" width="9.109375" style="6"/>
    <col min="9426" max="9426" width="36.33203125" style="6" customWidth="1"/>
    <col min="9427" max="9427" width="12.33203125" style="6" customWidth="1"/>
    <col min="9428" max="9429" width="11" style="6" customWidth="1"/>
    <col min="9430" max="9430" width="12" style="6" customWidth="1"/>
    <col min="9431" max="9431" width="10.33203125" style="6" customWidth="1"/>
    <col min="9432" max="9432" width="17.44140625" style="6" customWidth="1"/>
    <col min="9433" max="9681" width="9.109375" style="6"/>
    <col min="9682" max="9682" width="36.33203125" style="6" customWidth="1"/>
    <col min="9683" max="9683" width="12.33203125" style="6" customWidth="1"/>
    <col min="9684" max="9685" width="11" style="6" customWidth="1"/>
    <col min="9686" max="9686" width="12" style="6" customWidth="1"/>
    <col min="9687" max="9687" width="10.33203125" style="6" customWidth="1"/>
    <col min="9688" max="9688" width="17.44140625" style="6" customWidth="1"/>
    <col min="9689" max="9937" width="9.109375" style="6"/>
    <col min="9938" max="9938" width="36.33203125" style="6" customWidth="1"/>
    <col min="9939" max="9939" width="12.33203125" style="6" customWidth="1"/>
    <col min="9940" max="9941" width="11" style="6" customWidth="1"/>
    <col min="9942" max="9942" width="12" style="6" customWidth="1"/>
    <col min="9943" max="9943" width="10.33203125" style="6" customWidth="1"/>
    <col min="9944" max="9944" width="17.44140625" style="6" customWidth="1"/>
    <col min="9945" max="10193" width="9.109375" style="6"/>
    <col min="10194" max="10194" width="36.33203125" style="6" customWidth="1"/>
    <col min="10195" max="10195" width="12.33203125" style="6" customWidth="1"/>
    <col min="10196" max="10197" width="11" style="6" customWidth="1"/>
    <col min="10198" max="10198" width="12" style="6" customWidth="1"/>
    <col min="10199" max="10199" width="10.33203125" style="6" customWidth="1"/>
    <col min="10200" max="10200" width="17.44140625" style="6" customWidth="1"/>
    <col min="10201" max="10449" width="9.109375" style="6"/>
    <col min="10450" max="10450" width="36.33203125" style="6" customWidth="1"/>
    <col min="10451" max="10451" width="12.33203125" style="6" customWidth="1"/>
    <col min="10452" max="10453" width="11" style="6" customWidth="1"/>
    <col min="10454" max="10454" width="12" style="6" customWidth="1"/>
    <col min="10455" max="10455" width="10.33203125" style="6" customWidth="1"/>
    <col min="10456" max="10456" width="17.44140625" style="6" customWidth="1"/>
    <col min="10457" max="10705" width="9.109375" style="6"/>
    <col min="10706" max="10706" width="36.33203125" style="6" customWidth="1"/>
    <col min="10707" max="10707" width="12.33203125" style="6" customWidth="1"/>
    <col min="10708" max="10709" width="11" style="6" customWidth="1"/>
    <col min="10710" max="10710" width="12" style="6" customWidth="1"/>
    <col min="10711" max="10711" width="10.33203125" style="6" customWidth="1"/>
    <col min="10712" max="10712" width="17.44140625" style="6" customWidth="1"/>
    <col min="10713" max="10961" width="9.109375" style="6"/>
    <col min="10962" max="10962" width="36.33203125" style="6" customWidth="1"/>
    <col min="10963" max="10963" width="12.33203125" style="6" customWidth="1"/>
    <col min="10964" max="10965" width="11" style="6" customWidth="1"/>
    <col min="10966" max="10966" width="12" style="6" customWidth="1"/>
    <col min="10967" max="10967" width="10.33203125" style="6" customWidth="1"/>
    <col min="10968" max="10968" width="17.44140625" style="6" customWidth="1"/>
    <col min="10969" max="11217" width="9.109375" style="6"/>
    <col min="11218" max="11218" width="36.33203125" style="6" customWidth="1"/>
    <col min="11219" max="11219" width="12.33203125" style="6" customWidth="1"/>
    <col min="11220" max="11221" width="11" style="6" customWidth="1"/>
    <col min="11222" max="11222" width="12" style="6" customWidth="1"/>
    <col min="11223" max="11223" width="10.33203125" style="6" customWidth="1"/>
    <col min="11224" max="11224" width="17.44140625" style="6" customWidth="1"/>
    <col min="11225" max="11473" width="9.109375" style="6"/>
    <col min="11474" max="11474" width="36.33203125" style="6" customWidth="1"/>
    <col min="11475" max="11475" width="12.33203125" style="6" customWidth="1"/>
    <col min="11476" max="11477" width="11" style="6" customWidth="1"/>
    <col min="11478" max="11478" width="12" style="6" customWidth="1"/>
    <col min="11479" max="11479" width="10.33203125" style="6" customWidth="1"/>
    <col min="11480" max="11480" width="17.44140625" style="6" customWidth="1"/>
    <col min="11481" max="11729" width="9.109375" style="6"/>
    <col min="11730" max="11730" width="36.33203125" style="6" customWidth="1"/>
    <col min="11731" max="11731" width="12.33203125" style="6" customWidth="1"/>
    <col min="11732" max="11733" width="11" style="6" customWidth="1"/>
    <col min="11734" max="11734" width="12" style="6" customWidth="1"/>
    <col min="11735" max="11735" width="10.33203125" style="6" customWidth="1"/>
    <col min="11736" max="11736" width="17.44140625" style="6" customWidth="1"/>
    <col min="11737" max="11985" width="9.109375" style="6"/>
    <col min="11986" max="11986" width="36.33203125" style="6" customWidth="1"/>
    <col min="11987" max="11987" width="12.33203125" style="6" customWidth="1"/>
    <col min="11988" max="11989" width="11" style="6" customWidth="1"/>
    <col min="11990" max="11990" width="12" style="6" customWidth="1"/>
    <col min="11991" max="11991" width="10.33203125" style="6" customWidth="1"/>
    <col min="11992" max="11992" width="17.44140625" style="6" customWidth="1"/>
    <col min="11993" max="12241" width="9.109375" style="6"/>
    <col min="12242" max="12242" width="36.33203125" style="6" customWidth="1"/>
    <col min="12243" max="12243" width="12.33203125" style="6" customWidth="1"/>
    <col min="12244" max="12245" width="11" style="6" customWidth="1"/>
    <col min="12246" max="12246" width="12" style="6" customWidth="1"/>
    <col min="12247" max="12247" width="10.33203125" style="6" customWidth="1"/>
    <col min="12248" max="12248" width="17.44140625" style="6" customWidth="1"/>
    <col min="12249" max="12497" width="9.109375" style="6"/>
    <col min="12498" max="12498" width="36.33203125" style="6" customWidth="1"/>
    <col min="12499" max="12499" width="12.33203125" style="6" customWidth="1"/>
    <col min="12500" max="12501" width="11" style="6" customWidth="1"/>
    <col min="12502" max="12502" width="12" style="6" customWidth="1"/>
    <col min="12503" max="12503" width="10.33203125" style="6" customWidth="1"/>
    <col min="12504" max="12504" width="17.44140625" style="6" customWidth="1"/>
    <col min="12505" max="12753" width="9.109375" style="6"/>
    <col min="12754" max="12754" width="36.33203125" style="6" customWidth="1"/>
    <col min="12755" max="12755" width="12.33203125" style="6" customWidth="1"/>
    <col min="12756" max="12757" width="11" style="6" customWidth="1"/>
    <col min="12758" max="12758" width="12" style="6" customWidth="1"/>
    <col min="12759" max="12759" width="10.33203125" style="6" customWidth="1"/>
    <col min="12760" max="12760" width="17.44140625" style="6" customWidth="1"/>
    <col min="12761" max="13009" width="9.109375" style="6"/>
    <col min="13010" max="13010" width="36.33203125" style="6" customWidth="1"/>
    <col min="13011" max="13011" width="12.33203125" style="6" customWidth="1"/>
    <col min="13012" max="13013" width="11" style="6" customWidth="1"/>
    <col min="13014" max="13014" width="12" style="6" customWidth="1"/>
    <col min="13015" max="13015" width="10.33203125" style="6" customWidth="1"/>
    <col min="13016" max="13016" width="17.44140625" style="6" customWidth="1"/>
    <col min="13017" max="13265" width="9.109375" style="6"/>
    <col min="13266" max="13266" width="36.33203125" style="6" customWidth="1"/>
    <col min="13267" max="13267" width="12.33203125" style="6" customWidth="1"/>
    <col min="13268" max="13269" width="11" style="6" customWidth="1"/>
    <col min="13270" max="13270" width="12" style="6" customWidth="1"/>
    <col min="13271" max="13271" width="10.33203125" style="6" customWidth="1"/>
    <col min="13272" max="13272" width="17.44140625" style="6" customWidth="1"/>
    <col min="13273" max="13521" width="9.109375" style="6"/>
    <col min="13522" max="13522" width="36.33203125" style="6" customWidth="1"/>
    <col min="13523" max="13523" width="12.33203125" style="6" customWidth="1"/>
    <col min="13524" max="13525" width="11" style="6" customWidth="1"/>
    <col min="13526" max="13526" width="12" style="6" customWidth="1"/>
    <col min="13527" max="13527" width="10.33203125" style="6" customWidth="1"/>
    <col min="13528" max="13528" width="17.44140625" style="6" customWidth="1"/>
    <col min="13529" max="13777" width="9.109375" style="6"/>
    <col min="13778" max="13778" width="36.33203125" style="6" customWidth="1"/>
    <col min="13779" max="13779" width="12.33203125" style="6" customWidth="1"/>
    <col min="13780" max="13781" width="11" style="6" customWidth="1"/>
    <col min="13782" max="13782" width="12" style="6" customWidth="1"/>
    <col min="13783" max="13783" width="10.33203125" style="6" customWidth="1"/>
    <col min="13784" max="13784" width="17.44140625" style="6" customWidth="1"/>
    <col min="13785" max="14033" width="9.109375" style="6"/>
    <col min="14034" max="14034" width="36.33203125" style="6" customWidth="1"/>
    <col min="14035" max="14035" width="12.33203125" style="6" customWidth="1"/>
    <col min="14036" max="14037" width="11" style="6" customWidth="1"/>
    <col min="14038" max="14038" width="12" style="6" customWidth="1"/>
    <col min="14039" max="14039" width="10.33203125" style="6" customWidth="1"/>
    <col min="14040" max="14040" width="17.44140625" style="6" customWidth="1"/>
    <col min="14041" max="14289" width="9.109375" style="6"/>
    <col min="14290" max="14290" width="36.33203125" style="6" customWidth="1"/>
    <col min="14291" max="14291" width="12.33203125" style="6" customWidth="1"/>
    <col min="14292" max="14293" width="11" style="6" customWidth="1"/>
    <col min="14294" max="14294" width="12" style="6" customWidth="1"/>
    <col min="14295" max="14295" width="10.33203125" style="6" customWidth="1"/>
    <col min="14296" max="14296" width="17.44140625" style="6" customWidth="1"/>
    <col min="14297" max="14545" width="9.109375" style="6"/>
    <col min="14546" max="14546" width="36.33203125" style="6" customWidth="1"/>
    <col min="14547" max="14547" width="12.33203125" style="6" customWidth="1"/>
    <col min="14548" max="14549" width="11" style="6" customWidth="1"/>
    <col min="14550" max="14550" width="12" style="6" customWidth="1"/>
    <col min="14551" max="14551" width="10.33203125" style="6" customWidth="1"/>
    <col min="14552" max="14552" width="17.44140625" style="6" customWidth="1"/>
    <col min="14553" max="14801" width="9.109375" style="6"/>
    <col min="14802" max="14802" width="36.33203125" style="6" customWidth="1"/>
    <col min="14803" max="14803" width="12.33203125" style="6" customWidth="1"/>
    <col min="14804" max="14805" width="11" style="6" customWidth="1"/>
    <col min="14806" max="14806" width="12" style="6" customWidth="1"/>
    <col min="14807" max="14807" width="10.33203125" style="6" customWidth="1"/>
    <col min="14808" max="14808" width="17.44140625" style="6" customWidth="1"/>
    <col min="14809" max="15057" width="9.109375" style="6"/>
    <col min="15058" max="15058" width="36.33203125" style="6" customWidth="1"/>
    <col min="15059" max="15059" width="12.33203125" style="6" customWidth="1"/>
    <col min="15060" max="15061" width="11" style="6" customWidth="1"/>
    <col min="15062" max="15062" width="12" style="6" customWidth="1"/>
    <col min="15063" max="15063" width="10.33203125" style="6" customWidth="1"/>
    <col min="15064" max="15064" width="17.44140625" style="6" customWidth="1"/>
    <col min="15065" max="15313" width="9.109375" style="6"/>
    <col min="15314" max="15314" width="36.33203125" style="6" customWidth="1"/>
    <col min="15315" max="15315" width="12.33203125" style="6" customWidth="1"/>
    <col min="15316" max="15317" width="11" style="6" customWidth="1"/>
    <col min="15318" max="15318" width="12" style="6" customWidth="1"/>
    <col min="15319" max="15319" width="10.33203125" style="6" customWidth="1"/>
    <col min="15320" max="15320" width="17.44140625" style="6" customWidth="1"/>
    <col min="15321" max="15569" width="9.109375" style="6"/>
    <col min="15570" max="15570" width="36.33203125" style="6" customWidth="1"/>
    <col min="15571" max="15571" width="12.33203125" style="6" customWidth="1"/>
    <col min="15572" max="15573" width="11" style="6" customWidth="1"/>
    <col min="15574" max="15574" width="12" style="6" customWidth="1"/>
    <col min="15575" max="15575" width="10.33203125" style="6" customWidth="1"/>
    <col min="15576" max="15576" width="17.44140625" style="6" customWidth="1"/>
    <col min="15577" max="15825" width="9.109375" style="6"/>
    <col min="15826" max="15826" width="36.33203125" style="6" customWidth="1"/>
    <col min="15827" max="15827" width="12.33203125" style="6" customWidth="1"/>
    <col min="15828" max="15829" width="11" style="6" customWidth="1"/>
    <col min="15830" max="15830" width="12" style="6" customWidth="1"/>
    <col min="15831" max="15831" width="10.33203125" style="6" customWidth="1"/>
    <col min="15832" max="15832" width="17.44140625" style="6" customWidth="1"/>
    <col min="15833" max="16081" width="9.109375" style="6"/>
    <col min="16082" max="16082" width="36.33203125" style="6" customWidth="1"/>
    <col min="16083" max="16083" width="12.33203125" style="6" customWidth="1"/>
    <col min="16084" max="16085" width="11" style="6" customWidth="1"/>
    <col min="16086" max="16086" width="12" style="6" customWidth="1"/>
    <col min="16087" max="16087" width="10.33203125" style="6" customWidth="1"/>
    <col min="16088" max="16088" width="17.44140625" style="6" customWidth="1"/>
    <col min="16089" max="16384" width="9.109375" style="6"/>
  </cols>
  <sheetData>
    <row r="1" spans="2:8" ht="30" customHeight="1" x14ac:dyDescent="0.35">
      <c r="B1" s="110" t="s">
        <v>25</v>
      </c>
      <c r="C1" s="110"/>
      <c r="D1" s="16" t="s">
        <v>64</v>
      </c>
      <c r="E1" s="16"/>
      <c r="F1" s="16"/>
      <c r="G1" s="18"/>
      <c r="H1" s="18"/>
    </row>
    <row r="2" spans="2:8" ht="24.75" customHeight="1" x14ac:dyDescent="0.35">
      <c r="B2" s="109" t="s">
        <v>71</v>
      </c>
      <c r="C2" s="109"/>
      <c r="D2" s="1" t="s">
        <v>65</v>
      </c>
      <c r="E2" s="1"/>
      <c r="F2" s="1"/>
      <c r="G2" s="1"/>
      <c r="H2" s="19"/>
    </row>
    <row r="3" spans="2:8" ht="15.75" customHeight="1" x14ac:dyDescent="0.35">
      <c r="B3" s="109"/>
      <c r="C3" s="109"/>
      <c r="D3" s="111"/>
      <c r="E3" s="111"/>
      <c r="F3" s="111"/>
      <c r="G3" s="111"/>
      <c r="H3" s="111"/>
    </row>
    <row r="4" spans="2:8" ht="15.75" customHeight="1" x14ac:dyDescent="0.35">
      <c r="B4" s="1" t="s">
        <v>70</v>
      </c>
      <c r="C4" s="17"/>
      <c r="D4" s="1" t="s">
        <v>66</v>
      </c>
      <c r="E4" s="1"/>
      <c r="F4" s="1"/>
      <c r="G4" s="17"/>
      <c r="H4" s="19"/>
    </row>
    <row r="5" spans="2:8" ht="15.75" customHeight="1" x14ac:dyDescent="0.35">
      <c r="B5" s="17" t="s">
        <v>76</v>
      </c>
      <c r="C5" s="17"/>
      <c r="D5" s="109" t="s">
        <v>77</v>
      </c>
      <c r="E5" s="109"/>
      <c r="F5" s="109"/>
      <c r="G5" s="109"/>
      <c r="H5" s="109"/>
    </row>
    <row r="6" spans="2:8" ht="64.5" customHeight="1" x14ac:dyDescent="0.3">
      <c r="B6" s="92" t="s">
        <v>79</v>
      </c>
      <c r="C6" s="92"/>
      <c r="D6" s="92"/>
      <c r="E6" s="92"/>
      <c r="F6" s="92"/>
      <c r="G6" s="92"/>
      <c r="H6" s="92"/>
    </row>
    <row r="7" spans="2:8" ht="10.5" customHeight="1" x14ac:dyDescent="0.3">
      <c r="B7" s="90"/>
      <c r="C7" s="90"/>
      <c r="D7" s="90"/>
      <c r="E7" s="90"/>
      <c r="F7" s="90"/>
      <c r="G7" s="90"/>
      <c r="H7" s="90"/>
    </row>
    <row r="8" spans="2:8" s="8" customFormat="1" ht="21" customHeight="1" x14ac:dyDescent="0.3">
      <c r="B8" s="32"/>
      <c r="C8" s="91" t="s">
        <v>0</v>
      </c>
      <c r="D8" s="91"/>
      <c r="E8" s="91"/>
      <c r="F8" s="91"/>
      <c r="G8" s="91"/>
      <c r="H8" s="91"/>
    </row>
    <row r="9" spans="2:8" ht="15" customHeight="1" x14ac:dyDescent="0.35">
      <c r="B9" s="113" t="s">
        <v>32</v>
      </c>
      <c r="C9" s="89" t="s">
        <v>1</v>
      </c>
      <c r="D9" s="46" t="s">
        <v>33</v>
      </c>
      <c r="E9" s="89" t="s">
        <v>15</v>
      </c>
      <c r="F9" s="88" t="s">
        <v>34</v>
      </c>
      <c r="G9" s="88"/>
      <c r="H9" s="88"/>
    </row>
    <row r="10" spans="2:8" ht="18" x14ac:dyDescent="0.35">
      <c r="B10" s="114"/>
      <c r="C10" s="89"/>
      <c r="D10" s="46" t="s">
        <v>35</v>
      </c>
      <c r="E10" s="89"/>
      <c r="F10" s="47" t="s">
        <v>24</v>
      </c>
      <c r="G10" s="47" t="s">
        <v>16</v>
      </c>
      <c r="H10" s="47" t="s">
        <v>17</v>
      </c>
    </row>
    <row r="11" spans="2:8" ht="18" x14ac:dyDescent="0.35">
      <c r="B11" s="30"/>
      <c r="C11" s="33" t="s">
        <v>39</v>
      </c>
      <c r="D11" s="37"/>
      <c r="E11" s="23"/>
      <c r="F11" s="23"/>
      <c r="G11" s="23"/>
      <c r="H11" s="23"/>
    </row>
    <row r="12" spans="2:8" ht="18" x14ac:dyDescent="0.3">
      <c r="B12" s="51" t="s">
        <v>43</v>
      </c>
      <c r="C12" s="27" t="s">
        <v>44</v>
      </c>
      <c r="D12" s="73">
        <v>200</v>
      </c>
      <c r="E12" s="74">
        <v>138.6</v>
      </c>
      <c r="F12" s="74">
        <v>7.39</v>
      </c>
      <c r="G12" s="74">
        <v>8.2200000000000006</v>
      </c>
      <c r="H12" s="75">
        <v>19.23</v>
      </c>
    </row>
    <row r="13" spans="2:8" ht="36" x14ac:dyDescent="0.35">
      <c r="B13" s="30" t="s">
        <v>99</v>
      </c>
      <c r="C13" s="38" t="s">
        <v>100</v>
      </c>
      <c r="D13" s="54">
        <v>90</v>
      </c>
      <c r="E13" s="55">
        <v>147.68</v>
      </c>
      <c r="F13" s="55">
        <v>12.8</v>
      </c>
      <c r="G13" s="55">
        <v>8.3800000000000008</v>
      </c>
      <c r="H13" s="76">
        <v>6.5</v>
      </c>
    </row>
    <row r="14" spans="2:8" ht="36" x14ac:dyDescent="0.35">
      <c r="B14" s="52" t="s">
        <v>51</v>
      </c>
      <c r="C14" s="36" t="s">
        <v>101</v>
      </c>
      <c r="D14" s="48">
        <v>150</v>
      </c>
      <c r="E14" s="26">
        <v>223.31</v>
      </c>
      <c r="F14" s="26">
        <f>5.67+0.02</f>
        <v>5.6899999999999995</v>
      </c>
      <c r="G14" s="26">
        <f>5.42+1.5</f>
        <v>6.92</v>
      </c>
      <c r="H14" s="68">
        <f>36.67+0.03</f>
        <v>36.700000000000003</v>
      </c>
    </row>
    <row r="15" spans="2:8" ht="24.6" customHeight="1" x14ac:dyDescent="0.35">
      <c r="B15" s="30" t="s">
        <v>22</v>
      </c>
      <c r="C15" s="21" t="s">
        <v>67</v>
      </c>
      <c r="D15" s="39">
        <v>60</v>
      </c>
      <c r="E15" s="70">
        <v>6</v>
      </c>
      <c r="F15" s="70">
        <v>0.5</v>
      </c>
      <c r="G15" s="70">
        <v>0.1</v>
      </c>
      <c r="H15" s="71">
        <v>1</v>
      </c>
    </row>
    <row r="16" spans="2:8" ht="18" customHeight="1" x14ac:dyDescent="0.35">
      <c r="B16" s="52" t="s">
        <v>19</v>
      </c>
      <c r="C16" s="21" t="s">
        <v>4</v>
      </c>
      <c r="D16" s="39">
        <v>180</v>
      </c>
      <c r="E16" s="70">
        <v>36</v>
      </c>
      <c r="F16" s="70">
        <v>0.48</v>
      </c>
      <c r="G16" s="70">
        <v>0.02</v>
      </c>
      <c r="H16" s="71">
        <v>8.52</v>
      </c>
    </row>
    <row r="17" spans="2:8" ht="18" x14ac:dyDescent="0.35">
      <c r="B17" s="30" t="s">
        <v>111</v>
      </c>
      <c r="C17" s="21" t="s">
        <v>48</v>
      </c>
      <c r="D17" s="48">
        <v>30</v>
      </c>
      <c r="E17" s="26">
        <v>70.14</v>
      </c>
      <c r="F17" s="26">
        <v>2.37</v>
      </c>
      <c r="G17" s="26">
        <v>0.3</v>
      </c>
      <c r="H17" s="26">
        <v>14.48</v>
      </c>
    </row>
    <row r="18" spans="2:8" ht="18" x14ac:dyDescent="0.35">
      <c r="B18" s="30" t="s">
        <v>111</v>
      </c>
      <c r="C18" s="21" t="s">
        <v>41</v>
      </c>
      <c r="D18" s="39">
        <v>24</v>
      </c>
      <c r="E18" s="70">
        <v>48</v>
      </c>
      <c r="F18" s="70">
        <v>1.6</v>
      </c>
      <c r="G18" s="70">
        <v>0.3</v>
      </c>
      <c r="H18" s="71">
        <v>10</v>
      </c>
    </row>
    <row r="19" spans="2:8" s="8" customFormat="1" ht="17.399999999999999" x14ac:dyDescent="0.3">
      <c r="B19" s="32"/>
      <c r="C19" s="33" t="s">
        <v>40</v>
      </c>
      <c r="D19" s="33">
        <f>SUM(D12:D18)</f>
        <v>734</v>
      </c>
      <c r="E19" s="58">
        <f>SUM(E12:E18)</f>
        <v>669.7299999999999</v>
      </c>
      <c r="F19" s="58">
        <f>SUM(F12:F18)</f>
        <v>30.830000000000005</v>
      </c>
      <c r="G19" s="58">
        <f>SUM(G12:G18)</f>
        <v>24.240000000000006</v>
      </c>
      <c r="H19" s="58">
        <f>SUM(H12:H18)</f>
        <v>96.43</v>
      </c>
    </row>
    <row r="20" spans="2:8" s="8" customFormat="1" ht="21.75" customHeight="1" x14ac:dyDescent="0.3">
      <c r="B20" s="32"/>
      <c r="C20" s="91" t="s">
        <v>3</v>
      </c>
      <c r="D20" s="91"/>
      <c r="E20" s="91"/>
      <c r="F20" s="91"/>
      <c r="G20" s="91"/>
      <c r="H20" s="91"/>
    </row>
    <row r="21" spans="2:8" ht="18" customHeight="1" x14ac:dyDescent="0.35">
      <c r="B21" s="113" t="s">
        <v>32</v>
      </c>
      <c r="C21" s="89" t="s">
        <v>1</v>
      </c>
      <c r="D21" s="46" t="s">
        <v>33</v>
      </c>
      <c r="E21" s="89" t="s">
        <v>15</v>
      </c>
      <c r="F21" s="88" t="s">
        <v>34</v>
      </c>
      <c r="G21" s="88"/>
      <c r="H21" s="88"/>
    </row>
    <row r="22" spans="2:8" ht="15" customHeight="1" x14ac:dyDescent="0.35">
      <c r="B22" s="114"/>
      <c r="C22" s="89"/>
      <c r="D22" s="46" t="s">
        <v>35</v>
      </c>
      <c r="E22" s="89"/>
      <c r="F22" s="47" t="s">
        <v>24</v>
      </c>
      <c r="G22" s="47" t="s">
        <v>16</v>
      </c>
      <c r="H22" s="47" t="s">
        <v>17</v>
      </c>
    </row>
    <row r="23" spans="2:8" ht="18" x14ac:dyDescent="0.35">
      <c r="B23" s="30"/>
      <c r="C23" s="33" t="s">
        <v>39</v>
      </c>
      <c r="D23" s="37"/>
      <c r="E23" s="23"/>
      <c r="F23" s="23"/>
      <c r="G23" s="23"/>
      <c r="H23" s="23"/>
    </row>
    <row r="24" spans="2:8" ht="18" x14ac:dyDescent="0.35">
      <c r="B24" s="30" t="s">
        <v>46</v>
      </c>
      <c r="C24" s="27" t="s">
        <v>50</v>
      </c>
      <c r="D24" s="51">
        <v>200</v>
      </c>
      <c r="E24" s="74">
        <v>132</v>
      </c>
      <c r="F24" s="74">
        <v>1.61</v>
      </c>
      <c r="G24" s="74">
        <v>7.39</v>
      </c>
      <c r="H24" s="75">
        <v>14</v>
      </c>
    </row>
    <row r="25" spans="2:8" ht="54" x14ac:dyDescent="0.3">
      <c r="B25" s="51" t="s">
        <v>63</v>
      </c>
      <c r="C25" s="77" t="s">
        <v>102</v>
      </c>
      <c r="D25" s="78">
        <v>90</v>
      </c>
      <c r="E25" s="74">
        <v>274.10000000000002</v>
      </c>
      <c r="F25" s="74">
        <v>7.46</v>
      </c>
      <c r="G25" s="74">
        <v>9.49</v>
      </c>
      <c r="H25" s="74">
        <v>10.7</v>
      </c>
    </row>
    <row r="26" spans="2:8" ht="40.200000000000003" customHeight="1" x14ac:dyDescent="0.35">
      <c r="B26" s="44" t="s">
        <v>51</v>
      </c>
      <c r="C26" s="36" t="s">
        <v>101</v>
      </c>
      <c r="D26" s="48">
        <v>150</v>
      </c>
      <c r="E26" s="26">
        <v>223.31</v>
      </c>
      <c r="F26" s="26">
        <f>5.67+0.02</f>
        <v>5.6899999999999995</v>
      </c>
      <c r="G26" s="26">
        <f>5.42+1.5</f>
        <v>6.92</v>
      </c>
      <c r="H26" s="68">
        <f>36.67+0.03</f>
        <v>36.700000000000003</v>
      </c>
    </row>
    <row r="27" spans="2:8" ht="18" x14ac:dyDescent="0.35">
      <c r="B27" s="30" t="s">
        <v>53</v>
      </c>
      <c r="C27" s="21" t="s">
        <v>109</v>
      </c>
      <c r="D27" s="37">
        <v>60</v>
      </c>
      <c r="E27" s="23">
        <v>64</v>
      </c>
      <c r="F27" s="23">
        <v>1.02</v>
      </c>
      <c r="G27" s="23">
        <v>3</v>
      </c>
      <c r="H27" s="79">
        <v>15.07</v>
      </c>
    </row>
    <row r="28" spans="2:8" ht="18" x14ac:dyDescent="0.35">
      <c r="B28" s="30" t="s">
        <v>20</v>
      </c>
      <c r="C28" s="21" t="s">
        <v>103</v>
      </c>
      <c r="D28" s="39">
        <v>180</v>
      </c>
      <c r="E28" s="26">
        <v>36</v>
      </c>
      <c r="F28" s="26">
        <v>0.48</v>
      </c>
      <c r="G28" s="26">
        <v>0.02</v>
      </c>
      <c r="H28" s="26">
        <v>8.52</v>
      </c>
    </row>
    <row r="29" spans="2:8" ht="18" x14ac:dyDescent="0.35">
      <c r="B29" s="30" t="s">
        <v>111</v>
      </c>
      <c r="C29" s="21" t="s">
        <v>48</v>
      </c>
      <c r="D29" s="48">
        <v>40</v>
      </c>
      <c r="E29" s="26">
        <v>75</v>
      </c>
      <c r="F29" s="26">
        <v>3.2</v>
      </c>
      <c r="G29" s="26">
        <v>0.5</v>
      </c>
      <c r="H29" s="26">
        <v>14.3</v>
      </c>
    </row>
    <row r="30" spans="2:8" ht="18" x14ac:dyDescent="0.35">
      <c r="B30" s="30" t="s">
        <v>111</v>
      </c>
      <c r="C30" s="66" t="s">
        <v>41</v>
      </c>
      <c r="D30" s="80">
        <v>14</v>
      </c>
      <c r="E30" s="67">
        <v>28</v>
      </c>
      <c r="F30" s="26">
        <v>0.9</v>
      </c>
      <c r="G30" s="26">
        <v>0.16</v>
      </c>
      <c r="H30" s="68">
        <v>5.6</v>
      </c>
    </row>
    <row r="31" spans="2:8" s="8" customFormat="1" ht="17.399999999999999" x14ac:dyDescent="0.3">
      <c r="B31" s="32"/>
      <c r="C31" s="33" t="s">
        <v>40</v>
      </c>
      <c r="D31" s="34">
        <f>SUM(D24:D30)</f>
        <v>734</v>
      </c>
      <c r="E31" s="35">
        <f>SUM(E24:E30)</f>
        <v>832.41000000000008</v>
      </c>
      <c r="F31" s="35">
        <f>SUM(F24:F30)</f>
        <v>20.359999999999996</v>
      </c>
      <c r="G31" s="35">
        <f>SUM(G24:G30)</f>
        <v>27.479999999999997</v>
      </c>
      <c r="H31" s="35">
        <f>SUM(H24:H30)</f>
        <v>104.88999999999999</v>
      </c>
    </row>
    <row r="32" spans="2:8" s="8" customFormat="1" ht="21.75" customHeight="1" x14ac:dyDescent="0.3">
      <c r="B32" s="32"/>
      <c r="C32" s="91" t="s">
        <v>5</v>
      </c>
      <c r="D32" s="91"/>
      <c r="E32" s="91"/>
      <c r="F32" s="91"/>
      <c r="G32" s="91"/>
      <c r="H32" s="91"/>
    </row>
    <row r="33" spans="2:8" ht="21" customHeight="1" x14ac:dyDescent="0.35">
      <c r="B33" s="113" t="s">
        <v>32</v>
      </c>
      <c r="C33" s="89" t="s">
        <v>1</v>
      </c>
      <c r="D33" s="46" t="s">
        <v>33</v>
      </c>
      <c r="E33" s="89" t="s">
        <v>15</v>
      </c>
      <c r="F33" s="88" t="s">
        <v>34</v>
      </c>
      <c r="G33" s="88"/>
      <c r="H33" s="88"/>
    </row>
    <row r="34" spans="2:8" ht="15" customHeight="1" x14ac:dyDescent="0.35">
      <c r="B34" s="114"/>
      <c r="C34" s="89"/>
      <c r="D34" s="46" t="s">
        <v>35</v>
      </c>
      <c r="E34" s="89"/>
      <c r="F34" s="47" t="s">
        <v>24</v>
      </c>
      <c r="G34" s="47" t="s">
        <v>16</v>
      </c>
      <c r="H34" s="47" t="s">
        <v>17</v>
      </c>
    </row>
    <row r="35" spans="2:8" ht="18" x14ac:dyDescent="0.35">
      <c r="B35" s="30"/>
      <c r="C35" s="33" t="s">
        <v>39</v>
      </c>
      <c r="D35" s="37"/>
      <c r="E35" s="23"/>
      <c r="F35" s="23"/>
      <c r="G35" s="23"/>
      <c r="H35" s="23"/>
    </row>
    <row r="36" spans="2:8" ht="18" x14ac:dyDescent="0.35">
      <c r="B36" s="51" t="s">
        <v>47</v>
      </c>
      <c r="C36" s="40" t="s">
        <v>72</v>
      </c>
      <c r="D36" s="28">
        <v>200</v>
      </c>
      <c r="E36" s="23">
        <v>98.6</v>
      </c>
      <c r="F36" s="23">
        <v>1.6</v>
      </c>
      <c r="G36" s="23">
        <v>2.17</v>
      </c>
      <c r="H36" s="79">
        <v>9.69</v>
      </c>
    </row>
    <row r="37" spans="2:8" ht="18" x14ac:dyDescent="0.35">
      <c r="B37" s="30" t="s">
        <v>30</v>
      </c>
      <c r="C37" s="21" t="s">
        <v>104</v>
      </c>
      <c r="D37" s="54">
        <v>90</v>
      </c>
      <c r="E37" s="23">
        <v>160</v>
      </c>
      <c r="F37" s="42">
        <v>11.5</v>
      </c>
      <c r="G37" s="42">
        <v>13.26</v>
      </c>
      <c r="H37" s="81">
        <v>3.51</v>
      </c>
    </row>
    <row r="38" spans="2:8" ht="18" x14ac:dyDescent="0.35">
      <c r="B38" s="30" t="s">
        <v>23</v>
      </c>
      <c r="C38" s="38" t="s">
        <v>38</v>
      </c>
      <c r="D38" s="48">
        <v>150</v>
      </c>
      <c r="E38" s="23">
        <f>192.21+13.2</f>
        <v>205.41</v>
      </c>
      <c r="F38" s="23">
        <f>5.51+0.02</f>
        <v>5.5299999999999994</v>
      </c>
      <c r="G38" s="23">
        <f>4.52+1.5</f>
        <v>6.02</v>
      </c>
      <c r="H38" s="79">
        <f>35.99+0.03</f>
        <v>36.020000000000003</v>
      </c>
    </row>
    <row r="39" spans="2:8" ht="18" x14ac:dyDescent="0.35">
      <c r="B39" s="30" t="s">
        <v>18</v>
      </c>
      <c r="C39" s="82" t="s">
        <v>105</v>
      </c>
      <c r="D39" s="37">
        <v>60</v>
      </c>
      <c r="E39" s="26">
        <v>11.7</v>
      </c>
      <c r="F39" s="26">
        <v>0.72</v>
      </c>
      <c r="G39" s="26">
        <v>0.4</v>
      </c>
      <c r="H39" s="68">
        <v>1.56</v>
      </c>
    </row>
    <row r="40" spans="2:8" ht="18" x14ac:dyDescent="0.35">
      <c r="B40" s="30" t="s">
        <v>19</v>
      </c>
      <c r="C40" s="21" t="s">
        <v>4</v>
      </c>
      <c r="D40" s="39">
        <v>180</v>
      </c>
      <c r="E40" s="70">
        <v>36</v>
      </c>
      <c r="F40" s="70">
        <v>0.48</v>
      </c>
      <c r="G40" s="70">
        <v>0.02</v>
      </c>
      <c r="H40" s="71">
        <v>8.52</v>
      </c>
    </row>
    <row r="41" spans="2:8" ht="18" x14ac:dyDescent="0.35">
      <c r="B41" s="30" t="s">
        <v>94</v>
      </c>
      <c r="C41" s="21" t="s">
        <v>42</v>
      </c>
      <c r="D41" s="48">
        <v>18</v>
      </c>
      <c r="E41" s="29">
        <v>34</v>
      </c>
      <c r="F41" s="29">
        <v>1.2</v>
      </c>
      <c r="G41" s="29">
        <v>0.5</v>
      </c>
      <c r="H41" s="69">
        <v>6.4</v>
      </c>
    </row>
    <row r="42" spans="2:8" ht="18" x14ac:dyDescent="0.35">
      <c r="B42" s="30" t="s">
        <v>94</v>
      </c>
      <c r="C42" s="21" t="s">
        <v>41</v>
      </c>
      <c r="D42" s="48">
        <v>11</v>
      </c>
      <c r="E42" s="26">
        <v>22</v>
      </c>
      <c r="F42" s="26">
        <v>0.7</v>
      </c>
      <c r="G42" s="26">
        <v>0.1</v>
      </c>
      <c r="H42" s="68">
        <v>4.4000000000000004</v>
      </c>
    </row>
    <row r="43" spans="2:8" s="8" customFormat="1" ht="17.399999999999999" x14ac:dyDescent="0.3">
      <c r="B43" s="32"/>
      <c r="C43" s="33" t="s">
        <v>40</v>
      </c>
      <c r="D43" s="49">
        <f>SUM(D36:D42)</f>
        <v>709</v>
      </c>
      <c r="E43" s="35">
        <f>SUM(E36:E42)</f>
        <v>567.71</v>
      </c>
      <c r="F43" s="35">
        <f>SUM(F36:F42)</f>
        <v>21.729999999999997</v>
      </c>
      <c r="G43" s="35">
        <f>SUM(G36:G42)</f>
        <v>22.47</v>
      </c>
      <c r="H43" s="35">
        <f>SUM(H36:H42)</f>
        <v>70.100000000000009</v>
      </c>
    </row>
    <row r="44" spans="2:8" s="8" customFormat="1" ht="18.600000000000001" customHeight="1" x14ac:dyDescent="0.3">
      <c r="B44" s="32"/>
      <c r="C44" s="91" t="s">
        <v>6</v>
      </c>
      <c r="D44" s="91"/>
      <c r="E44" s="91"/>
      <c r="F44" s="91"/>
      <c r="G44" s="91"/>
      <c r="H44" s="91"/>
    </row>
    <row r="45" spans="2:8" s="7" customFormat="1" ht="20.25" customHeight="1" x14ac:dyDescent="0.35">
      <c r="B45" s="113" t="s">
        <v>32</v>
      </c>
      <c r="C45" s="89" t="s">
        <v>1</v>
      </c>
      <c r="D45" s="46" t="s">
        <v>33</v>
      </c>
      <c r="E45" s="89" t="s">
        <v>15</v>
      </c>
      <c r="F45" s="88" t="s">
        <v>34</v>
      </c>
      <c r="G45" s="88"/>
      <c r="H45" s="88"/>
    </row>
    <row r="46" spans="2:8" s="7" customFormat="1" ht="15" customHeight="1" x14ac:dyDescent="0.35">
      <c r="B46" s="114"/>
      <c r="C46" s="89"/>
      <c r="D46" s="46" t="s">
        <v>35</v>
      </c>
      <c r="E46" s="89"/>
      <c r="F46" s="47" t="s">
        <v>24</v>
      </c>
      <c r="G46" s="47" t="s">
        <v>16</v>
      </c>
      <c r="H46" s="47" t="s">
        <v>17</v>
      </c>
    </row>
    <row r="47" spans="2:8" ht="18" x14ac:dyDescent="0.35">
      <c r="B47" s="30"/>
      <c r="C47" s="33" t="s">
        <v>39</v>
      </c>
      <c r="D47" s="37"/>
      <c r="E47" s="23"/>
      <c r="F47" s="23"/>
      <c r="G47" s="23"/>
      <c r="H47" s="23"/>
    </row>
    <row r="48" spans="2:8" ht="18" x14ac:dyDescent="0.3">
      <c r="B48" s="51" t="s">
        <v>43</v>
      </c>
      <c r="C48" s="27" t="s">
        <v>44</v>
      </c>
      <c r="D48" s="73">
        <v>200</v>
      </c>
      <c r="E48" s="74">
        <v>138.6</v>
      </c>
      <c r="F48" s="74">
        <v>7.39</v>
      </c>
      <c r="G48" s="74">
        <v>8.2200000000000006</v>
      </c>
      <c r="H48" s="75">
        <v>19.23</v>
      </c>
    </row>
    <row r="49" spans="2:8" ht="19.2" customHeight="1" x14ac:dyDescent="0.35">
      <c r="B49" s="30" t="s">
        <v>21</v>
      </c>
      <c r="C49" s="25" t="s">
        <v>9</v>
      </c>
      <c r="D49" s="37">
        <v>200</v>
      </c>
      <c r="E49" s="23">
        <v>305</v>
      </c>
      <c r="F49" s="23">
        <v>13.95</v>
      </c>
      <c r="G49" s="23">
        <v>12.47</v>
      </c>
      <c r="H49" s="23">
        <v>35.729999999999997</v>
      </c>
    </row>
    <row r="50" spans="2:8" ht="18" x14ac:dyDescent="0.35">
      <c r="B50" s="30" t="s">
        <v>22</v>
      </c>
      <c r="C50" s="21" t="s">
        <v>67</v>
      </c>
      <c r="D50" s="39">
        <v>60</v>
      </c>
      <c r="E50" s="70">
        <v>6</v>
      </c>
      <c r="F50" s="70">
        <v>0.5</v>
      </c>
      <c r="G50" s="70">
        <v>0.1</v>
      </c>
      <c r="H50" s="71">
        <v>1</v>
      </c>
    </row>
    <row r="51" spans="2:8" ht="18" x14ac:dyDescent="0.35">
      <c r="B51" s="30" t="s">
        <v>19</v>
      </c>
      <c r="C51" s="21" t="s">
        <v>106</v>
      </c>
      <c r="D51" s="48">
        <v>180</v>
      </c>
      <c r="E51" s="26">
        <v>40</v>
      </c>
      <c r="F51" s="26">
        <v>0.53</v>
      </c>
      <c r="G51" s="26">
        <v>0.02</v>
      </c>
      <c r="H51" s="68">
        <v>9.4700000000000006</v>
      </c>
    </row>
    <row r="52" spans="2:8" ht="18" x14ac:dyDescent="0.35">
      <c r="B52" s="30" t="s">
        <v>111</v>
      </c>
      <c r="C52" s="21" t="s">
        <v>48</v>
      </c>
      <c r="D52" s="48">
        <v>40</v>
      </c>
      <c r="E52" s="26">
        <v>75</v>
      </c>
      <c r="F52" s="26">
        <v>3.2</v>
      </c>
      <c r="G52" s="26">
        <v>0.5</v>
      </c>
      <c r="H52" s="26">
        <v>14.3</v>
      </c>
    </row>
    <row r="53" spans="2:8" ht="18" x14ac:dyDescent="0.35">
      <c r="B53" s="30" t="s">
        <v>111</v>
      </c>
      <c r="C53" s="21" t="s">
        <v>41</v>
      </c>
      <c r="D53" s="48">
        <v>16</v>
      </c>
      <c r="E53" s="26">
        <v>32</v>
      </c>
      <c r="F53" s="26">
        <v>1.1000000000000001</v>
      </c>
      <c r="G53" s="26">
        <v>0.2</v>
      </c>
      <c r="H53" s="26">
        <v>6.2</v>
      </c>
    </row>
    <row r="54" spans="2:8" s="8" customFormat="1" ht="17.399999999999999" x14ac:dyDescent="0.3">
      <c r="B54" s="32"/>
      <c r="C54" s="33" t="s">
        <v>40</v>
      </c>
      <c r="D54" s="49">
        <f>SUM(D48:D53)</f>
        <v>696</v>
      </c>
      <c r="E54" s="35">
        <f>SUM(E48:E53)</f>
        <v>596.6</v>
      </c>
      <c r="F54" s="35">
        <f>SUM(F48:F53)</f>
        <v>26.67</v>
      </c>
      <c r="G54" s="35">
        <f>SUM(G48:G53)</f>
        <v>21.51</v>
      </c>
      <c r="H54" s="35">
        <f>SUM(H48:H53)</f>
        <v>85.929999999999993</v>
      </c>
    </row>
    <row r="55" spans="2:8" s="8" customFormat="1" ht="17.399999999999999" x14ac:dyDescent="0.3">
      <c r="B55" s="32"/>
      <c r="C55" s="91" t="s">
        <v>8</v>
      </c>
      <c r="D55" s="91"/>
      <c r="E55" s="91"/>
      <c r="F55" s="91"/>
      <c r="G55" s="91"/>
      <c r="H55" s="91"/>
    </row>
    <row r="56" spans="2:8" s="7" customFormat="1" ht="20.25" customHeight="1" x14ac:dyDescent="0.35">
      <c r="B56" s="113" t="s">
        <v>32</v>
      </c>
      <c r="C56" s="89" t="s">
        <v>1</v>
      </c>
      <c r="D56" s="46" t="s">
        <v>33</v>
      </c>
      <c r="E56" s="89" t="s">
        <v>15</v>
      </c>
      <c r="F56" s="88" t="s">
        <v>34</v>
      </c>
      <c r="G56" s="88"/>
      <c r="H56" s="88"/>
    </row>
    <row r="57" spans="2:8" s="7" customFormat="1" ht="15" customHeight="1" x14ac:dyDescent="0.35">
      <c r="B57" s="114"/>
      <c r="C57" s="89"/>
      <c r="D57" s="46" t="s">
        <v>35</v>
      </c>
      <c r="E57" s="89"/>
      <c r="F57" s="47" t="s">
        <v>24</v>
      </c>
      <c r="G57" s="47" t="s">
        <v>16</v>
      </c>
      <c r="H57" s="47" t="s">
        <v>17</v>
      </c>
    </row>
    <row r="58" spans="2:8" ht="18" x14ac:dyDescent="0.35">
      <c r="B58" s="30"/>
      <c r="C58" s="33" t="s">
        <v>39</v>
      </c>
      <c r="D58" s="22"/>
      <c r="E58" s="23"/>
      <c r="F58" s="23"/>
      <c r="G58" s="23"/>
      <c r="H58" s="23"/>
    </row>
    <row r="59" spans="2:8" ht="18" x14ac:dyDescent="0.35">
      <c r="B59" s="51" t="s">
        <v>45</v>
      </c>
      <c r="C59" s="83" t="s">
        <v>52</v>
      </c>
      <c r="D59" s="28">
        <v>200</v>
      </c>
      <c r="E59" s="42">
        <v>94.6</v>
      </c>
      <c r="F59" s="42">
        <v>4.95</v>
      </c>
      <c r="G59" s="42">
        <v>6.27</v>
      </c>
      <c r="H59" s="42">
        <v>23.95</v>
      </c>
    </row>
    <row r="60" spans="2:8" ht="36" x14ac:dyDescent="0.3">
      <c r="B60" s="78" t="s">
        <v>107</v>
      </c>
      <c r="C60" s="77" t="s">
        <v>108</v>
      </c>
      <c r="D60" s="78">
        <v>90</v>
      </c>
      <c r="E60" s="74">
        <v>142</v>
      </c>
      <c r="F60" s="74">
        <v>7.46</v>
      </c>
      <c r="G60" s="74">
        <v>9.49</v>
      </c>
      <c r="H60" s="74">
        <v>10.7</v>
      </c>
    </row>
    <row r="61" spans="2:8" ht="36" x14ac:dyDescent="0.35">
      <c r="B61" s="30" t="s">
        <v>51</v>
      </c>
      <c r="C61" s="36" t="s">
        <v>101</v>
      </c>
      <c r="D61" s="48">
        <v>150</v>
      </c>
      <c r="E61" s="26">
        <v>223.31</v>
      </c>
      <c r="F61" s="26">
        <f>5.67+0.02</f>
        <v>5.6899999999999995</v>
      </c>
      <c r="G61" s="26">
        <f>5.42+1.5</f>
        <v>6.92</v>
      </c>
      <c r="H61" s="68">
        <f>36.67+0.03</f>
        <v>36.700000000000003</v>
      </c>
    </row>
    <row r="62" spans="2:8" ht="18" x14ac:dyDescent="0.35">
      <c r="B62" s="30" t="s">
        <v>53</v>
      </c>
      <c r="C62" s="21" t="s">
        <v>109</v>
      </c>
      <c r="D62" s="37">
        <v>60</v>
      </c>
      <c r="E62" s="23">
        <v>64</v>
      </c>
      <c r="F62" s="23">
        <v>1.02</v>
      </c>
      <c r="G62" s="23">
        <v>3</v>
      </c>
      <c r="H62" s="79">
        <v>15.07</v>
      </c>
    </row>
    <row r="63" spans="2:8" ht="18" x14ac:dyDescent="0.35">
      <c r="B63" s="30" t="s">
        <v>19</v>
      </c>
      <c r="C63" s="21" t="s">
        <v>103</v>
      </c>
      <c r="D63" s="39">
        <v>180</v>
      </c>
      <c r="E63" s="26">
        <v>36</v>
      </c>
      <c r="F63" s="26">
        <v>0.48</v>
      </c>
      <c r="G63" s="26">
        <v>0.02</v>
      </c>
      <c r="H63" s="26">
        <v>8.52</v>
      </c>
    </row>
    <row r="64" spans="2:8" ht="18" x14ac:dyDescent="0.35">
      <c r="B64" s="30" t="s">
        <v>111</v>
      </c>
      <c r="C64" s="21" t="s">
        <v>48</v>
      </c>
      <c r="D64" s="31">
        <v>45</v>
      </c>
      <c r="E64" s="26">
        <v>84</v>
      </c>
      <c r="F64" s="26">
        <v>3.7</v>
      </c>
      <c r="G64" s="26">
        <v>0.6</v>
      </c>
      <c r="H64" s="26">
        <v>16</v>
      </c>
    </row>
    <row r="65" spans="2:8" ht="18" x14ac:dyDescent="0.35">
      <c r="B65" s="30" t="s">
        <v>111</v>
      </c>
      <c r="C65" s="21" t="s">
        <v>41</v>
      </c>
      <c r="D65" s="48">
        <v>36</v>
      </c>
      <c r="E65" s="26">
        <v>72</v>
      </c>
      <c r="F65" s="26">
        <v>2.4</v>
      </c>
      <c r="G65" s="26">
        <v>0.4</v>
      </c>
      <c r="H65" s="26">
        <v>14</v>
      </c>
    </row>
    <row r="66" spans="2:8" s="8" customFormat="1" ht="17.399999999999999" x14ac:dyDescent="0.3">
      <c r="B66" s="32"/>
      <c r="C66" s="33" t="s">
        <v>40</v>
      </c>
      <c r="D66" s="49">
        <f>SUM(D59:D65)</f>
        <v>761</v>
      </c>
      <c r="E66" s="35">
        <f>SUM(E59:E65)</f>
        <v>715.91</v>
      </c>
      <c r="F66" s="35">
        <f>SUM(F59:F65)</f>
        <v>25.7</v>
      </c>
      <c r="G66" s="35">
        <f>SUM(G59:G65)</f>
        <v>26.7</v>
      </c>
      <c r="H66" s="35">
        <f>SUM(H59:H65)</f>
        <v>124.93999999999998</v>
      </c>
    </row>
    <row r="67" spans="2:8" ht="17.399999999999999" x14ac:dyDescent="0.3">
      <c r="B67" s="32"/>
      <c r="C67" s="91" t="s">
        <v>10</v>
      </c>
      <c r="D67" s="91"/>
      <c r="E67" s="91"/>
      <c r="F67" s="91"/>
      <c r="G67" s="91"/>
      <c r="H67" s="91"/>
    </row>
    <row r="68" spans="2:8" s="7" customFormat="1" ht="18.75" customHeight="1" x14ac:dyDescent="0.35">
      <c r="B68" s="113" t="s">
        <v>32</v>
      </c>
      <c r="C68" s="89" t="s">
        <v>1</v>
      </c>
      <c r="D68" s="46" t="s">
        <v>33</v>
      </c>
      <c r="E68" s="89" t="s">
        <v>15</v>
      </c>
      <c r="F68" s="88" t="s">
        <v>34</v>
      </c>
      <c r="G68" s="88"/>
      <c r="H68" s="88"/>
    </row>
    <row r="69" spans="2:8" s="7" customFormat="1" ht="15" customHeight="1" x14ac:dyDescent="0.35">
      <c r="B69" s="114"/>
      <c r="C69" s="89"/>
      <c r="D69" s="46" t="s">
        <v>35</v>
      </c>
      <c r="E69" s="89"/>
      <c r="F69" s="47" t="s">
        <v>24</v>
      </c>
      <c r="G69" s="47" t="s">
        <v>16</v>
      </c>
      <c r="H69" s="47" t="s">
        <v>17</v>
      </c>
    </row>
    <row r="70" spans="2:8" ht="18" x14ac:dyDescent="0.35">
      <c r="B70" s="30"/>
      <c r="C70" s="33" t="s">
        <v>39</v>
      </c>
      <c r="D70" s="37"/>
      <c r="E70" s="23"/>
      <c r="F70" s="23"/>
      <c r="G70" s="23"/>
      <c r="H70" s="23"/>
    </row>
    <row r="71" spans="2:8" ht="18" x14ac:dyDescent="0.35">
      <c r="B71" s="51" t="s">
        <v>47</v>
      </c>
      <c r="C71" s="40" t="s">
        <v>72</v>
      </c>
      <c r="D71" s="28">
        <v>200</v>
      </c>
      <c r="E71" s="23">
        <v>98.6</v>
      </c>
      <c r="F71" s="23">
        <v>1.6</v>
      </c>
      <c r="G71" s="23">
        <v>2.17</v>
      </c>
      <c r="H71" s="79">
        <v>9.69</v>
      </c>
    </row>
    <row r="72" spans="2:8" ht="36" x14ac:dyDescent="0.35">
      <c r="B72" s="30" t="s">
        <v>99</v>
      </c>
      <c r="C72" s="38" t="s">
        <v>100</v>
      </c>
      <c r="D72" s="54">
        <v>90</v>
      </c>
      <c r="E72" s="55">
        <v>147.68</v>
      </c>
      <c r="F72" s="55">
        <v>12.8</v>
      </c>
      <c r="G72" s="55">
        <v>8.3800000000000008</v>
      </c>
      <c r="H72" s="76">
        <v>6.5</v>
      </c>
    </row>
    <row r="73" spans="2:8" ht="36" x14ac:dyDescent="0.35">
      <c r="B73" s="30" t="s">
        <v>51</v>
      </c>
      <c r="C73" s="36" t="s">
        <v>101</v>
      </c>
      <c r="D73" s="48">
        <v>150</v>
      </c>
      <c r="E73" s="26">
        <v>223.31</v>
      </c>
      <c r="F73" s="26">
        <f>5.67+0.02</f>
        <v>5.6899999999999995</v>
      </c>
      <c r="G73" s="26">
        <f>5.42+1.5</f>
        <v>6.92</v>
      </c>
      <c r="H73" s="68">
        <f>36.67+0.03</f>
        <v>36.700000000000003</v>
      </c>
    </row>
    <row r="74" spans="2:8" ht="18" x14ac:dyDescent="0.35">
      <c r="B74" s="30" t="s">
        <v>22</v>
      </c>
      <c r="C74" s="21" t="s">
        <v>67</v>
      </c>
      <c r="D74" s="39">
        <v>60</v>
      </c>
      <c r="E74" s="70">
        <v>6</v>
      </c>
      <c r="F74" s="70">
        <v>0.5</v>
      </c>
      <c r="G74" s="70">
        <v>0.1</v>
      </c>
      <c r="H74" s="71">
        <v>1</v>
      </c>
    </row>
    <row r="75" spans="2:8" ht="18" x14ac:dyDescent="0.35">
      <c r="B75" s="30" t="s">
        <v>19</v>
      </c>
      <c r="C75" s="21" t="s">
        <v>103</v>
      </c>
      <c r="D75" s="39">
        <v>180</v>
      </c>
      <c r="E75" s="26">
        <v>36</v>
      </c>
      <c r="F75" s="26">
        <v>0.48</v>
      </c>
      <c r="G75" s="26">
        <v>0.02</v>
      </c>
      <c r="H75" s="68">
        <v>8.52</v>
      </c>
    </row>
    <row r="76" spans="2:8" ht="18" x14ac:dyDescent="0.35">
      <c r="B76" s="30" t="s">
        <v>111</v>
      </c>
      <c r="C76" s="21" t="s">
        <v>48</v>
      </c>
      <c r="D76" s="48">
        <v>40</v>
      </c>
      <c r="E76" s="26">
        <v>75</v>
      </c>
      <c r="F76" s="26">
        <v>3.2</v>
      </c>
      <c r="G76" s="26">
        <v>0.5</v>
      </c>
      <c r="H76" s="26">
        <v>14.3</v>
      </c>
    </row>
    <row r="77" spans="2:8" ht="18" x14ac:dyDescent="0.35">
      <c r="B77" s="30" t="s">
        <v>111</v>
      </c>
      <c r="C77" s="21" t="s">
        <v>41</v>
      </c>
      <c r="D77" s="39">
        <v>31</v>
      </c>
      <c r="E77" s="70">
        <v>62</v>
      </c>
      <c r="F77" s="70">
        <v>2.1</v>
      </c>
      <c r="G77" s="70">
        <v>0.4</v>
      </c>
      <c r="H77" s="71">
        <v>12.5</v>
      </c>
    </row>
    <row r="78" spans="2:8" s="8" customFormat="1" ht="17.399999999999999" x14ac:dyDescent="0.3">
      <c r="B78" s="32"/>
      <c r="C78" s="33" t="s">
        <v>40</v>
      </c>
      <c r="D78" s="34">
        <f>SUM(D71:D77)</f>
        <v>751</v>
      </c>
      <c r="E78" s="35">
        <f>SUM(E71:E77)</f>
        <v>648.59</v>
      </c>
      <c r="F78" s="35">
        <f>SUM(F71:F77)</f>
        <v>26.37</v>
      </c>
      <c r="G78" s="35">
        <f>SUM(G71:G77)</f>
        <v>18.489999999999998</v>
      </c>
      <c r="H78" s="35">
        <f>SUM(H71:H77)</f>
        <v>89.21</v>
      </c>
    </row>
    <row r="79" spans="2:8" ht="17.399999999999999" x14ac:dyDescent="0.3">
      <c r="B79" s="32"/>
      <c r="C79" s="91" t="s">
        <v>11</v>
      </c>
      <c r="D79" s="91"/>
      <c r="E79" s="91"/>
      <c r="F79" s="91"/>
      <c r="G79" s="91"/>
      <c r="H79" s="91"/>
    </row>
    <row r="80" spans="2:8" s="7" customFormat="1" ht="18" x14ac:dyDescent="0.35">
      <c r="B80" s="113" t="s">
        <v>32</v>
      </c>
      <c r="C80" s="89" t="s">
        <v>1</v>
      </c>
      <c r="D80" s="46" t="s">
        <v>33</v>
      </c>
      <c r="E80" s="89" t="s">
        <v>15</v>
      </c>
      <c r="F80" s="88" t="s">
        <v>34</v>
      </c>
      <c r="G80" s="88"/>
      <c r="H80" s="88"/>
    </row>
    <row r="81" spans="2:8" s="7" customFormat="1" ht="18" x14ac:dyDescent="0.35">
      <c r="B81" s="114"/>
      <c r="C81" s="89"/>
      <c r="D81" s="46" t="s">
        <v>35</v>
      </c>
      <c r="E81" s="89"/>
      <c r="F81" s="47" t="s">
        <v>24</v>
      </c>
      <c r="G81" s="47" t="s">
        <v>16</v>
      </c>
      <c r="H81" s="47" t="s">
        <v>17</v>
      </c>
    </row>
    <row r="82" spans="2:8" ht="15" customHeight="1" x14ac:dyDescent="0.35">
      <c r="B82" s="30"/>
      <c r="C82" s="33" t="s">
        <v>39</v>
      </c>
      <c r="D82" s="22"/>
      <c r="E82" s="23"/>
      <c r="F82" s="23"/>
      <c r="G82" s="23"/>
      <c r="H82" s="23"/>
    </row>
    <row r="83" spans="2:8" ht="25.2" customHeight="1" x14ac:dyDescent="0.35">
      <c r="B83" s="51" t="s">
        <v>45</v>
      </c>
      <c r="C83" s="83" t="s">
        <v>52</v>
      </c>
      <c r="D83" s="28">
        <v>200</v>
      </c>
      <c r="E83" s="42">
        <v>94.6</v>
      </c>
      <c r="F83" s="42">
        <v>4.95</v>
      </c>
      <c r="G83" s="42">
        <v>6.27</v>
      </c>
      <c r="H83" s="42">
        <v>23.95</v>
      </c>
    </row>
    <row r="84" spans="2:8" ht="39.6" customHeight="1" x14ac:dyDescent="0.3">
      <c r="B84" s="78" t="s">
        <v>107</v>
      </c>
      <c r="C84" s="77" t="s">
        <v>108</v>
      </c>
      <c r="D84" s="78">
        <v>90</v>
      </c>
      <c r="E84" s="74">
        <v>142</v>
      </c>
      <c r="F84" s="74">
        <v>7.46</v>
      </c>
      <c r="G84" s="74">
        <v>9.49</v>
      </c>
      <c r="H84" s="74">
        <v>10.7</v>
      </c>
    </row>
    <row r="85" spans="2:8" ht="18" x14ac:dyDescent="0.35">
      <c r="B85" s="30" t="s">
        <v>23</v>
      </c>
      <c r="C85" s="38" t="s">
        <v>38</v>
      </c>
      <c r="D85" s="48">
        <v>150</v>
      </c>
      <c r="E85" s="23">
        <f>192.21+13.2</f>
        <v>205.41</v>
      </c>
      <c r="F85" s="23">
        <f>5.51+0.02</f>
        <v>5.5299999999999994</v>
      </c>
      <c r="G85" s="23">
        <f>4.52+1.5</f>
        <v>6.02</v>
      </c>
      <c r="H85" s="79">
        <f>35.99+0.03</f>
        <v>36.020000000000003</v>
      </c>
    </row>
    <row r="86" spans="2:8" ht="18" x14ac:dyDescent="0.35">
      <c r="B86" s="30" t="s">
        <v>18</v>
      </c>
      <c r="C86" s="82" t="s">
        <v>105</v>
      </c>
      <c r="D86" s="37">
        <v>60</v>
      </c>
      <c r="E86" s="26">
        <v>11.7</v>
      </c>
      <c r="F86" s="26">
        <v>0.72</v>
      </c>
      <c r="G86" s="26">
        <v>0.4</v>
      </c>
      <c r="H86" s="68">
        <v>1.56</v>
      </c>
    </row>
    <row r="87" spans="2:8" ht="18" x14ac:dyDescent="0.35">
      <c r="B87" s="30" t="s">
        <v>19</v>
      </c>
      <c r="C87" s="21" t="s">
        <v>4</v>
      </c>
      <c r="D87" s="39">
        <v>180</v>
      </c>
      <c r="E87" s="70">
        <v>36</v>
      </c>
      <c r="F87" s="70">
        <v>0.48</v>
      </c>
      <c r="G87" s="70">
        <v>0.02</v>
      </c>
      <c r="H87" s="71">
        <v>8.52</v>
      </c>
    </row>
    <row r="88" spans="2:8" ht="18" x14ac:dyDescent="0.35">
      <c r="B88" s="30" t="s">
        <v>111</v>
      </c>
      <c r="C88" s="21" t="s">
        <v>42</v>
      </c>
      <c r="D88" s="48">
        <v>27</v>
      </c>
      <c r="E88" s="26">
        <v>51</v>
      </c>
      <c r="F88" s="26">
        <v>2.2000000000000002</v>
      </c>
      <c r="G88" s="26">
        <v>0.45</v>
      </c>
      <c r="H88" s="68">
        <v>9.6</v>
      </c>
    </row>
    <row r="89" spans="2:8" ht="18" x14ac:dyDescent="0.35">
      <c r="B89" s="30" t="s">
        <v>111</v>
      </c>
      <c r="C89" s="21" t="s">
        <v>41</v>
      </c>
      <c r="D89" s="48">
        <v>10</v>
      </c>
      <c r="E89" s="26">
        <v>20</v>
      </c>
      <c r="F89" s="26">
        <v>0.7</v>
      </c>
      <c r="G89" s="26">
        <v>0.1</v>
      </c>
      <c r="H89" s="68">
        <v>4</v>
      </c>
    </row>
    <row r="90" spans="2:8" s="8" customFormat="1" ht="17.399999999999999" x14ac:dyDescent="0.3">
      <c r="B90" s="32"/>
      <c r="C90" s="33" t="s">
        <v>40</v>
      </c>
      <c r="D90" s="49">
        <f>SUM(D83:D89)</f>
        <v>717</v>
      </c>
      <c r="E90" s="35">
        <f>SUM(E83:E89)</f>
        <v>560.71</v>
      </c>
      <c r="F90" s="35">
        <f>SUM(F83:F89)</f>
        <v>22.039999999999996</v>
      </c>
      <c r="G90" s="35">
        <f>SUM(G83:G89)</f>
        <v>22.75</v>
      </c>
      <c r="H90" s="35">
        <f>SUM(H83:H89)</f>
        <v>94.35</v>
      </c>
    </row>
    <row r="91" spans="2:8" ht="17.399999999999999" x14ac:dyDescent="0.3">
      <c r="B91" s="32"/>
      <c r="C91" s="91" t="s">
        <v>12</v>
      </c>
      <c r="D91" s="91"/>
      <c r="E91" s="91"/>
      <c r="F91" s="91"/>
      <c r="G91" s="91"/>
      <c r="H91" s="91"/>
    </row>
    <row r="92" spans="2:8" s="7" customFormat="1" ht="18" x14ac:dyDescent="0.35">
      <c r="B92" s="113" t="s">
        <v>32</v>
      </c>
      <c r="C92" s="89" t="s">
        <v>1</v>
      </c>
      <c r="D92" s="46" t="s">
        <v>33</v>
      </c>
      <c r="E92" s="89" t="s">
        <v>15</v>
      </c>
      <c r="F92" s="88" t="s">
        <v>34</v>
      </c>
      <c r="G92" s="88"/>
      <c r="H92" s="88"/>
    </row>
    <row r="93" spans="2:8" s="7" customFormat="1" ht="18.75" customHeight="1" x14ac:dyDescent="0.35">
      <c r="B93" s="114"/>
      <c r="C93" s="89"/>
      <c r="D93" s="46" t="s">
        <v>35</v>
      </c>
      <c r="E93" s="89"/>
      <c r="F93" s="47" t="s">
        <v>24</v>
      </c>
      <c r="G93" s="47" t="s">
        <v>16</v>
      </c>
      <c r="H93" s="47" t="s">
        <v>17</v>
      </c>
    </row>
    <row r="94" spans="2:8" ht="15" customHeight="1" x14ac:dyDescent="0.35">
      <c r="B94" s="30"/>
      <c r="C94" s="33" t="s">
        <v>39</v>
      </c>
      <c r="D94" s="37"/>
      <c r="E94" s="23"/>
      <c r="F94" s="23"/>
      <c r="G94" s="23"/>
      <c r="H94" s="23"/>
    </row>
    <row r="95" spans="2:8" ht="18" x14ac:dyDescent="0.3">
      <c r="B95" s="51" t="s">
        <v>43</v>
      </c>
      <c r="C95" s="27" t="s">
        <v>44</v>
      </c>
      <c r="D95" s="73">
        <v>200</v>
      </c>
      <c r="E95" s="74">
        <v>138.6</v>
      </c>
      <c r="F95" s="74">
        <v>7.39</v>
      </c>
      <c r="G95" s="74">
        <v>8.2200000000000006</v>
      </c>
      <c r="H95" s="75">
        <v>19.23</v>
      </c>
    </row>
    <row r="96" spans="2:8" ht="18" x14ac:dyDescent="0.35">
      <c r="B96" s="30" t="s">
        <v>30</v>
      </c>
      <c r="C96" s="21" t="s">
        <v>104</v>
      </c>
      <c r="D96" s="54">
        <v>90</v>
      </c>
      <c r="E96" s="23">
        <v>160</v>
      </c>
      <c r="F96" s="42">
        <v>11.5</v>
      </c>
      <c r="G96" s="42">
        <v>13.26</v>
      </c>
      <c r="H96" s="42">
        <v>3.51</v>
      </c>
    </row>
    <row r="97" spans="2:8" ht="36" x14ac:dyDescent="0.35">
      <c r="B97" s="30" t="s">
        <v>51</v>
      </c>
      <c r="C97" s="36" t="s">
        <v>101</v>
      </c>
      <c r="D97" s="48">
        <v>150</v>
      </c>
      <c r="E97" s="26">
        <v>223.31</v>
      </c>
      <c r="F97" s="26">
        <f>5.67+0.02</f>
        <v>5.6899999999999995</v>
      </c>
      <c r="G97" s="26">
        <f>5.42+1.5</f>
        <v>6.92</v>
      </c>
      <c r="H97" s="68">
        <f>36.67+0.03</f>
        <v>36.700000000000003</v>
      </c>
    </row>
    <row r="98" spans="2:8" ht="18" x14ac:dyDescent="0.35">
      <c r="B98" s="30" t="s">
        <v>53</v>
      </c>
      <c r="C98" s="21" t="s">
        <v>80</v>
      </c>
      <c r="D98" s="37">
        <v>60</v>
      </c>
      <c r="E98" s="23">
        <v>64</v>
      </c>
      <c r="F98" s="23">
        <v>1.02</v>
      </c>
      <c r="G98" s="23">
        <v>3</v>
      </c>
      <c r="H98" s="79">
        <v>15.07</v>
      </c>
    </row>
    <row r="99" spans="2:8" ht="16.5" customHeight="1" x14ac:dyDescent="0.35">
      <c r="B99" s="30" t="s">
        <v>19</v>
      </c>
      <c r="C99" s="21" t="s">
        <v>4</v>
      </c>
      <c r="D99" s="39">
        <v>180</v>
      </c>
      <c r="E99" s="70">
        <v>36</v>
      </c>
      <c r="F99" s="70">
        <v>0.48</v>
      </c>
      <c r="G99" s="70">
        <v>0.02</v>
      </c>
      <c r="H99" s="71">
        <v>8.52</v>
      </c>
    </row>
    <row r="100" spans="2:8" ht="18" x14ac:dyDescent="0.35">
      <c r="B100" s="30" t="s">
        <v>111</v>
      </c>
      <c r="C100" s="21" t="s">
        <v>48</v>
      </c>
      <c r="D100" s="31">
        <v>45</v>
      </c>
      <c r="E100" s="26">
        <v>84</v>
      </c>
      <c r="F100" s="26">
        <v>3.7</v>
      </c>
      <c r="G100" s="26">
        <v>0.6</v>
      </c>
      <c r="H100" s="26">
        <v>16</v>
      </c>
    </row>
    <row r="101" spans="2:8" ht="16.5" customHeight="1" x14ac:dyDescent="0.35">
      <c r="B101" s="30" t="s">
        <v>111</v>
      </c>
      <c r="C101" s="21" t="s">
        <v>41</v>
      </c>
      <c r="D101" s="39">
        <v>23</v>
      </c>
      <c r="E101" s="26">
        <v>46</v>
      </c>
      <c r="F101" s="26">
        <v>1.5</v>
      </c>
      <c r="G101" s="26">
        <v>0.3</v>
      </c>
      <c r="H101" s="26">
        <v>9.3000000000000007</v>
      </c>
    </row>
    <row r="102" spans="2:8" s="8" customFormat="1" ht="17.399999999999999" x14ac:dyDescent="0.3">
      <c r="B102" s="32"/>
      <c r="C102" s="33" t="s">
        <v>40</v>
      </c>
      <c r="D102" s="49">
        <f>SUM(D95:D101)</f>
        <v>748</v>
      </c>
      <c r="E102" s="72">
        <f t="shared" ref="E102:H102" si="0">SUM(E95:E101)</f>
        <v>751.91000000000008</v>
      </c>
      <c r="F102" s="72">
        <f t="shared" si="0"/>
        <v>31.279999999999998</v>
      </c>
      <c r="G102" s="72">
        <f t="shared" si="0"/>
        <v>32.319999999999993</v>
      </c>
      <c r="H102" s="72">
        <f t="shared" si="0"/>
        <v>108.33</v>
      </c>
    </row>
    <row r="103" spans="2:8" ht="18" x14ac:dyDescent="0.35">
      <c r="B103" s="30"/>
      <c r="C103" s="97" t="s">
        <v>13</v>
      </c>
      <c r="D103" s="98"/>
      <c r="E103" s="98"/>
      <c r="F103" s="98"/>
      <c r="G103" s="98"/>
      <c r="H103" s="98"/>
    </row>
    <row r="104" spans="2:8" s="7" customFormat="1" ht="18" x14ac:dyDescent="0.35">
      <c r="B104" s="113" t="s">
        <v>32</v>
      </c>
      <c r="C104" s="89" t="s">
        <v>1</v>
      </c>
      <c r="D104" s="46" t="s">
        <v>33</v>
      </c>
      <c r="E104" s="89" t="s">
        <v>15</v>
      </c>
      <c r="F104" s="88" t="s">
        <v>34</v>
      </c>
      <c r="G104" s="88"/>
      <c r="H104" s="88"/>
    </row>
    <row r="105" spans="2:8" s="7" customFormat="1" ht="17.25" customHeight="1" x14ac:dyDescent="0.35">
      <c r="B105" s="114"/>
      <c r="C105" s="89"/>
      <c r="D105" s="46" t="s">
        <v>35</v>
      </c>
      <c r="E105" s="89"/>
      <c r="F105" s="47" t="s">
        <v>24</v>
      </c>
      <c r="G105" s="47" t="s">
        <v>16</v>
      </c>
      <c r="H105" s="47" t="s">
        <v>17</v>
      </c>
    </row>
    <row r="106" spans="2:8" ht="15" customHeight="1" x14ac:dyDescent="0.35">
      <c r="B106" s="30"/>
      <c r="C106" s="33" t="s">
        <v>39</v>
      </c>
      <c r="D106" s="37"/>
      <c r="E106" s="23"/>
      <c r="F106" s="23"/>
      <c r="G106" s="23"/>
      <c r="H106" s="23"/>
    </row>
    <row r="107" spans="2:8" ht="18" x14ac:dyDescent="0.35">
      <c r="B107" s="51" t="s">
        <v>47</v>
      </c>
      <c r="C107" s="40" t="s">
        <v>72</v>
      </c>
      <c r="D107" s="28">
        <v>200</v>
      </c>
      <c r="E107" s="23">
        <v>98.6</v>
      </c>
      <c r="F107" s="23">
        <v>1.6</v>
      </c>
      <c r="G107" s="23">
        <v>2.17</v>
      </c>
      <c r="H107" s="79">
        <v>9.69</v>
      </c>
    </row>
    <row r="108" spans="2:8" ht="16.5" customHeight="1" x14ac:dyDescent="0.3">
      <c r="B108" s="78" t="s">
        <v>107</v>
      </c>
      <c r="C108" s="77" t="s">
        <v>108</v>
      </c>
      <c r="D108" s="78">
        <v>90</v>
      </c>
      <c r="E108" s="74">
        <v>142</v>
      </c>
      <c r="F108" s="74">
        <v>7.46</v>
      </c>
      <c r="G108" s="74">
        <v>9.49</v>
      </c>
      <c r="H108" s="74">
        <v>10.7</v>
      </c>
    </row>
    <row r="109" spans="2:8" ht="36" x14ac:dyDescent="0.35">
      <c r="B109" s="30" t="s">
        <v>51</v>
      </c>
      <c r="C109" s="36" t="s">
        <v>101</v>
      </c>
      <c r="D109" s="48">
        <v>150</v>
      </c>
      <c r="E109" s="26">
        <v>223.31</v>
      </c>
      <c r="F109" s="26">
        <f>5.67+0.02</f>
        <v>5.6899999999999995</v>
      </c>
      <c r="G109" s="26">
        <f>5.42+1.5</f>
        <v>6.92</v>
      </c>
      <c r="H109" s="68">
        <f>36.67+0.03</f>
        <v>36.700000000000003</v>
      </c>
    </row>
    <row r="110" spans="2:8" ht="18" x14ac:dyDescent="0.35">
      <c r="B110" s="30" t="s">
        <v>22</v>
      </c>
      <c r="C110" s="21" t="s">
        <v>67</v>
      </c>
      <c r="D110" s="39">
        <v>60</v>
      </c>
      <c r="E110" s="70">
        <v>6</v>
      </c>
      <c r="F110" s="70">
        <v>0.5</v>
      </c>
      <c r="G110" s="70">
        <v>0.1</v>
      </c>
      <c r="H110" s="71">
        <v>1</v>
      </c>
    </row>
    <row r="111" spans="2:8" ht="18" x14ac:dyDescent="0.35">
      <c r="B111" s="30" t="s">
        <v>19</v>
      </c>
      <c r="C111" s="21" t="s">
        <v>106</v>
      </c>
      <c r="D111" s="48">
        <v>180</v>
      </c>
      <c r="E111" s="26">
        <v>40</v>
      </c>
      <c r="F111" s="26">
        <v>0.53</v>
      </c>
      <c r="G111" s="26">
        <v>0.02</v>
      </c>
      <c r="H111" s="68">
        <v>9.4700000000000006</v>
      </c>
    </row>
    <row r="112" spans="2:8" ht="18" x14ac:dyDescent="0.35">
      <c r="B112" s="30" t="s">
        <v>111</v>
      </c>
      <c r="C112" s="21" t="s">
        <v>48</v>
      </c>
      <c r="D112" s="48">
        <v>40</v>
      </c>
      <c r="E112" s="26">
        <v>75</v>
      </c>
      <c r="F112" s="26">
        <v>3.2</v>
      </c>
      <c r="G112" s="26">
        <v>0.5</v>
      </c>
      <c r="H112" s="26">
        <v>14.3</v>
      </c>
    </row>
    <row r="113" spans="2:8" ht="18" x14ac:dyDescent="0.35">
      <c r="B113" s="30" t="s">
        <v>111</v>
      </c>
      <c r="C113" s="66" t="s">
        <v>41</v>
      </c>
      <c r="D113" s="48">
        <v>26</v>
      </c>
      <c r="E113" s="67">
        <v>52</v>
      </c>
      <c r="F113" s="67">
        <v>1.8</v>
      </c>
      <c r="G113" s="67">
        <v>0.3</v>
      </c>
      <c r="H113" s="84">
        <v>10</v>
      </c>
    </row>
    <row r="114" spans="2:8" s="8" customFormat="1" ht="17.399999999999999" x14ac:dyDescent="0.3">
      <c r="B114" s="32"/>
      <c r="C114" s="33" t="s">
        <v>40</v>
      </c>
      <c r="D114" s="49">
        <f>SUM(D107:D113)</f>
        <v>746</v>
      </c>
      <c r="E114" s="35">
        <f>SUM(E107:E113)</f>
        <v>636.91</v>
      </c>
      <c r="F114" s="35">
        <f>SUM(F107:F113)</f>
        <v>20.78</v>
      </c>
      <c r="G114" s="35">
        <f>SUM(G107:G113)</f>
        <v>19.5</v>
      </c>
      <c r="H114" s="35">
        <f>SUM(H107:H113)</f>
        <v>91.86</v>
      </c>
    </row>
    <row r="115" spans="2:8" ht="18" x14ac:dyDescent="0.35">
      <c r="B115" s="30"/>
      <c r="C115" s="97" t="s">
        <v>14</v>
      </c>
      <c r="D115" s="98"/>
      <c r="E115" s="98"/>
      <c r="F115" s="98"/>
      <c r="G115" s="98"/>
      <c r="H115" s="98"/>
    </row>
    <row r="116" spans="2:8" s="7" customFormat="1" ht="18" x14ac:dyDescent="0.35">
      <c r="B116" s="113" t="s">
        <v>32</v>
      </c>
      <c r="C116" s="89" t="s">
        <v>1</v>
      </c>
      <c r="D116" s="46" t="s">
        <v>33</v>
      </c>
      <c r="E116" s="89" t="s">
        <v>15</v>
      </c>
      <c r="F116" s="88" t="s">
        <v>34</v>
      </c>
      <c r="G116" s="88"/>
      <c r="H116" s="88"/>
    </row>
    <row r="117" spans="2:8" s="7" customFormat="1" ht="18.75" customHeight="1" x14ac:dyDescent="0.35">
      <c r="B117" s="114"/>
      <c r="C117" s="89"/>
      <c r="D117" s="46" t="s">
        <v>35</v>
      </c>
      <c r="E117" s="89"/>
      <c r="F117" s="47" t="s">
        <v>24</v>
      </c>
      <c r="G117" s="47" t="s">
        <v>16</v>
      </c>
      <c r="H117" s="47" t="s">
        <v>17</v>
      </c>
    </row>
    <row r="118" spans="2:8" ht="15" customHeight="1" x14ac:dyDescent="0.35">
      <c r="B118" s="30"/>
      <c r="C118" s="33" t="s">
        <v>39</v>
      </c>
      <c r="D118" s="37"/>
      <c r="E118" s="23"/>
      <c r="F118" s="23"/>
      <c r="G118" s="23"/>
      <c r="H118" s="23"/>
    </row>
    <row r="119" spans="2:8" ht="18" x14ac:dyDescent="0.35">
      <c r="B119" s="30" t="s">
        <v>46</v>
      </c>
      <c r="C119" s="27" t="s">
        <v>50</v>
      </c>
      <c r="D119" s="51">
        <v>200</v>
      </c>
      <c r="E119" s="74">
        <v>132</v>
      </c>
      <c r="F119" s="74">
        <v>1.61</v>
      </c>
      <c r="G119" s="74">
        <v>7.39</v>
      </c>
      <c r="H119" s="75">
        <v>14</v>
      </c>
    </row>
    <row r="120" spans="2:8" ht="18" x14ac:dyDescent="0.35">
      <c r="B120" s="30" t="s">
        <v>21</v>
      </c>
      <c r="C120" s="25" t="s">
        <v>9</v>
      </c>
      <c r="D120" s="37">
        <v>200</v>
      </c>
      <c r="E120" s="23">
        <v>305</v>
      </c>
      <c r="F120" s="23">
        <v>13.95</v>
      </c>
      <c r="G120" s="23">
        <v>12.47</v>
      </c>
      <c r="H120" s="23">
        <v>35.729999999999997</v>
      </c>
    </row>
    <row r="121" spans="2:8" ht="18" x14ac:dyDescent="0.35">
      <c r="B121" s="30" t="s">
        <v>18</v>
      </c>
      <c r="C121" s="82" t="s">
        <v>105</v>
      </c>
      <c r="D121" s="37">
        <v>60</v>
      </c>
      <c r="E121" s="26">
        <v>11.7</v>
      </c>
      <c r="F121" s="26">
        <v>0.72</v>
      </c>
      <c r="G121" s="26">
        <v>0.4</v>
      </c>
      <c r="H121" s="68">
        <v>1.56</v>
      </c>
    </row>
    <row r="122" spans="2:8" ht="18" x14ac:dyDescent="0.35">
      <c r="B122" s="30" t="s">
        <v>19</v>
      </c>
      <c r="C122" s="21" t="s">
        <v>4</v>
      </c>
      <c r="D122" s="39">
        <v>180</v>
      </c>
      <c r="E122" s="70">
        <v>36</v>
      </c>
      <c r="F122" s="70">
        <v>0.48</v>
      </c>
      <c r="G122" s="70">
        <v>0.02</v>
      </c>
      <c r="H122" s="71">
        <v>8.52</v>
      </c>
    </row>
    <row r="123" spans="2:8" ht="18" x14ac:dyDescent="0.35">
      <c r="B123" s="30" t="s">
        <v>111</v>
      </c>
      <c r="C123" s="21" t="s">
        <v>48</v>
      </c>
      <c r="D123" s="31">
        <v>45</v>
      </c>
      <c r="E123" s="26">
        <v>84</v>
      </c>
      <c r="F123" s="26">
        <v>3.7</v>
      </c>
      <c r="G123" s="26">
        <v>0.6</v>
      </c>
      <c r="H123" s="26">
        <v>16</v>
      </c>
    </row>
    <row r="124" spans="2:8" ht="18" x14ac:dyDescent="0.35">
      <c r="B124" s="30" t="s">
        <v>111</v>
      </c>
      <c r="C124" s="21" t="s">
        <v>41</v>
      </c>
      <c r="D124" s="48">
        <v>27</v>
      </c>
      <c r="E124" s="67">
        <v>54</v>
      </c>
      <c r="F124" s="67">
        <v>1.8</v>
      </c>
      <c r="G124" s="67">
        <v>0.3</v>
      </c>
      <c r="H124" s="84">
        <v>11</v>
      </c>
    </row>
    <row r="125" spans="2:8" s="8" customFormat="1" ht="17.399999999999999" x14ac:dyDescent="0.3">
      <c r="B125" s="32"/>
      <c r="C125" s="33" t="s">
        <v>40</v>
      </c>
      <c r="D125" s="34">
        <f>SUM(D119:D124)</f>
        <v>712</v>
      </c>
      <c r="E125" s="35">
        <f>SUM(E119:E124)</f>
        <v>622.70000000000005</v>
      </c>
      <c r="F125" s="35">
        <f>SUM(F119:F124)</f>
        <v>22.259999999999998</v>
      </c>
      <c r="G125" s="35">
        <f>SUM(G119:G124)</f>
        <v>21.18</v>
      </c>
      <c r="H125" s="35">
        <f>SUM(H119:H124)</f>
        <v>86.81</v>
      </c>
    </row>
    <row r="126" spans="2:8" s="8" customFormat="1" ht="17.399999999999999" x14ac:dyDescent="0.3">
      <c r="B126" s="85"/>
      <c r="C126" s="63"/>
      <c r="D126" s="86"/>
      <c r="E126" s="87"/>
      <c r="F126" s="87"/>
      <c r="G126" s="87"/>
      <c r="H126" s="87"/>
    </row>
    <row r="127" spans="2:8" s="8" customFormat="1" ht="16.2" customHeight="1" x14ac:dyDescent="0.3">
      <c r="B127" s="108" t="s">
        <v>112</v>
      </c>
      <c r="C127" s="108"/>
      <c r="D127" s="14"/>
      <c r="E127" s="14"/>
      <c r="F127" s="15"/>
      <c r="G127" s="15"/>
      <c r="H127" s="15"/>
    </row>
    <row r="128" spans="2:8" ht="15.75" customHeight="1" x14ac:dyDescent="0.3">
      <c r="B128" s="2"/>
      <c r="C128" s="3" t="s">
        <v>26</v>
      </c>
      <c r="D128" s="4"/>
      <c r="E128" s="4"/>
      <c r="F128" s="4"/>
      <c r="G128" s="4"/>
      <c r="H128" s="4"/>
    </row>
    <row r="129" spans="2:8" ht="40.5" customHeight="1" x14ac:dyDescent="0.3">
      <c r="B129" s="115" t="s">
        <v>56</v>
      </c>
      <c r="C129" s="115"/>
      <c r="D129" s="115"/>
      <c r="E129" s="115"/>
      <c r="F129" s="115"/>
      <c r="G129" s="115"/>
      <c r="H129" s="115"/>
    </row>
    <row r="130" spans="2:8" ht="37.5" customHeight="1" x14ac:dyDescent="0.3">
      <c r="B130" s="115" t="s">
        <v>27</v>
      </c>
      <c r="C130" s="115"/>
      <c r="D130" s="115"/>
      <c r="E130" s="115"/>
      <c r="F130" s="115"/>
      <c r="G130" s="115"/>
      <c r="H130" s="115"/>
    </row>
    <row r="131" spans="2:8" ht="37.5" customHeight="1" x14ac:dyDescent="0.3">
      <c r="B131" s="115" t="s">
        <v>74</v>
      </c>
      <c r="C131" s="115"/>
      <c r="D131" s="115"/>
      <c r="E131" s="115"/>
      <c r="F131" s="115"/>
      <c r="G131" s="115"/>
      <c r="H131" s="115"/>
    </row>
    <row r="132" spans="2:8" ht="40.5" customHeight="1" x14ac:dyDescent="0.3">
      <c r="B132" s="115" t="s">
        <v>29</v>
      </c>
      <c r="C132" s="115"/>
      <c r="D132" s="115"/>
      <c r="E132" s="115"/>
      <c r="F132" s="115"/>
      <c r="G132" s="115"/>
      <c r="H132" s="115"/>
    </row>
    <row r="133" spans="2:8" ht="45.75" customHeight="1" x14ac:dyDescent="0.3">
      <c r="B133" s="115" t="s">
        <v>28</v>
      </c>
      <c r="C133" s="115"/>
      <c r="D133" s="115"/>
      <c r="E133" s="115"/>
      <c r="F133" s="115"/>
      <c r="G133" s="115"/>
      <c r="H133" s="115"/>
    </row>
    <row r="134" spans="2:8" ht="33" customHeight="1" x14ac:dyDescent="0.35">
      <c r="B134" s="13"/>
      <c r="C134" s="106"/>
      <c r="D134" s="106"/>
      <c r="E134" s="106"/>
      <c r="F134" s="106"/>
      <c r="G134" s="106"/>
      <c r="H134" s="106"/>
    </row>
    <row r="135" spans="2:8" ht="45.75" customHeight="1" x14ac:dyDescent="0.3">
      <c r="B135" s="13"/>
      <c r="C135" s="5"/>
      <c r="D135" s="4"/>
      <c r="E135" s="4"/>
      <c r="F135" s="4"/>
      <c r="G135" s="4"/>
      <c r="H135" s="4"/>
    </row>
    <row r="136" spans="2:8" ht="26.25" customHeight="1" x14ac:dyDescent="0.3"/>
  </sheetData>
  <mergeCells count="64">
    <mergeCell ref="B1:C1"/>
    <mergeCell ref="B2:C2"/>
    <mergeCell ref="D5:H5"/>
    <mergeCell ref="B6:H6"/>
    <mergeCell ref="C32:H32"/>
    <mergeCell ref="B3:C3"/>
    <mergeCell ref="D3:H3"/>
    <mergeCell ref="B33:B34"/>
    <mergeCell ref="C33:C34"/>
    <mergeCell ref="F33:H33"/>
    <mergeCell ref="B7:H7"/>
    <mergeCell ref="C8:H8"/>
    <mergeCell ref="B9:B10"/>
    <mergeCell ref="C9:C10"/>
    <mergeCell ref="F9:H9"/>
    <mergeCell ref="E9:E10"/>
    <mergeCell ref="C55:H55"/>
    <mergeCell ref="B56:B57"/>
    <mergeCell ref="C56:C57"/>
    <mergeCell ref="F56:H56"/>
    <mergeCell ref="E56:E57"/>
    <mergeCell ref="B68:B69"/>
    <mergeCell ref="C68:C69"/>
    <mergeCell ref="F68:H68"/>
    <mergeCell ref="E68:E69"/>
    <mergeCell ref="C20:H20"/>
    <mergeCell ref="B21:B22"/>
    <mergeCell ref="C21:C22"/>
    <mergeCell ref="F21:H21"/>
    <mergeCell ref="E21:E22"/>
    <mergeCell ref="C67:H67"/>
    <mergeCell ref="E33:E34"/>
    <mergeCell ref="C44:H44"/>
    <mergeCell ref="B45:B46"/>
    <mergeCell ref="C45:C46"/>
    <mergeCell ref="F45:H45"/>
    <mergeCell ref="E45:E46"/>
    <mergeCell ref="C79:H79"/>
    <mergeCell ref="B80:B81"/>
    <mergeCell ref="C80:C81"/>
    <mergeCell ref="F80:H80"/>
    <mergeCell ref="E80:E81"/>
    <mergeCell ref="E104:E105"/>
    <mergeCell ref="B92:B93"/>
    <mergeCell ref="C91:H91"/>
    <mergeCell ref="C92:C93"/>
    <mergeCell ref="F92:H92"/>
    <mergeCell ref="E92:E93"/>
    <mergeCell ref="C103:H103"/>
    <mergeCell ref="B104:B105"/>
    <mergeCell ref="C104:C105"/>
    <mergeCell ref="F104:H104"/>
    <mergeCell ref="B130:H130"/>
    <mergeCell ref="C134:H134"/>
    <mergeCell ref="C115:H115"/>
    <mergeCell ref="B116:B117"/>
    <mergeCell ref="C116:C117"/>
    <mergeCell ref="F116:H116"/>
    <mergeCell ref="E116:E117"/>
    <mergeCell ref="B129:H129"/>
    <mergeCell ref="B132:H132"/>
    <mergeCell ref="B133:H133"/>
    <mergeCell ref="B131:H131"/>
    <mergeCell ref="B127:C127"/>
  </mergeCells>
  <pageMargins left="0.31496062992125984" right="0" top="0.55118110236220474" bottom="0.35433070866141736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Завтрак 1-4кл.</vt:lpstr>
      <vt:lpstr>Меню Обед 1-4 кл.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2026-01-30T07:09:24Z</dcterms:modified>
</cp:coreProperties>
</file>