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латные услуги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E48" i="1" s="1"/>
  <c r="D44" i="1"/>
  <c r="C44" i="1"/>
  <c r="C48" i="1" s="1"/>
  <c r="B44" i="1"/>
  <c r="E43" i="1"/>
  <c r="D43" i="1"/>
  <c r="C43" i="1"/>
  <c r="E42" i="1"/>
  <c r="D42" i="1"/>
  <c r="C42" i="1"/>
  <c r="B42" i="1"/>
  <c r="E41" i="1"/>
  <c r="D41" i="1"/>
  <c r="C41" i="1"/>
  <c r="B41" i="1"/>
  <c r="F38" i="1"/>
  <c r="E38" i="1"/>
  <c r="C38" i="1"/>
  <c r="E37" i="1"/>
  <c r="C37" i="1"/>
  <c r="E36" i="1"/>
  <c r="C36" i="1"/>
  <c r="C35" i="1"/>
  <c r="B35" i="1"/>
  <c r="E34" i="1"/>
  <c r="C34" i="1"/>
  <c r="B34" i="1"/>
  <c r="C33" i="1"/>
  <c r="B33" i="1"/>
  <c r="E32" i="1"/>
  <c r="C32" i="1"/>
  <c r="B32" i="1"/>
  <c r="E31" i="1"/>
  <c r="C31" i="1"/>
  <c r="B31" i="1"/>
  <c r="E30" i="1"/>
  <c r="C30" i="1"/>
  <c r="B30" i="1"/>
  <c r="E29" i="1"/>
  <c r="C29" i="1"/>
  <c r="B29" i="1"/>
  <c r="E28" i="1"/>
  <c r="C28" i="1"/>
  <c r="B28" i="1"/>
  <c r="E25" i="1"/>
  <c r="D25" i="1"/>
  <c r="C25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D39" i="1" l="1"/>
  <c r="B26" i="1"/>
  <c r="D26" i="1"/>
  <c r="C39" i="1"/>
  <c r="C26" i="1"/>
  <c r="E26" i="1"/>
  <c r="B39" i="1"/>
  <c r="E3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6" i="1"/>
  <c r="F29" i="1"/>
  <c r="F30" i="1"/>
  <c r="F31" i="1"/>
  <c r="F32" i="1"/>
  <c r="F33" i="1"/>
  <c r="F34" i="1"/>
  <c r="F35" i="1"/>
  <c r="F37" i="1"/>
  <c r="F44" i="1"/>
  <c r="F45" i="1"/>
  <c r="F46" i="1"/>
  <c r="F47" i="1"/>
  <c r="F7" i="1"/>
  <c r="F28" i="1"/>
  <c r="F41" i="1"/>
  <c r="F42" i="1"/>
  <c r="F48" i="1" l="1"/>
  <c r="F39" i="1"/>
  <c r="F26" i="1"/>
</calcChain>
</file>

<file path=xl/sharedStrings.xml><?xml version="1.0" encoding="utf-8"?>
<sst xmlns="http://schemas.openxmlformats.org/spreadsheetml/2006/main" count="45" uniqueCount="45">
  <si>
    <t>Доходы за Январь - Сентябрь 2019 г.</t>
  </si>
  <si>
    <t>01.01.2019 г.</t>
  </si>
  <si>
    <t>приход</t>
  </si>
  <si>
    <t>ФМП</t>
  </si>
  <si>
    <t>расход</t>
  </si>
  <si>
    <t>МБУ "МСКО"</t>
  </si>
  <si>
    <t>ДК Водников (09 02)</t>
  </si>
  <si>
    <t>ДК Золотец (09 02)</t>
  </si>
  <si>
    <t>ДК с.Сумпосад</t>
  </si>
  <si>
    <t>ЦД Нюхча (09 02)</t>
  </si>
  <si>
    <t>ДК Летний</t>
  </si>
  <si>
    <t>ДК Пушной</t>
  </si>
  <si>
    <t>ЦД Маленга</t>
  </si>
  <si>
    <t>ДК Вирандозеро</t>
  </si>
  <si>
    <t>ДК Машозеро</t>
  </si>
  <si>
    <t>РДК</t>
  </si>
  <si>
    <t>Муз.шк-студия (Куревина)</t>
  </si>
  <si>
    <t>Студия совр.танца "Семицветик"</t>
  </si>
  <si>
    <t>Анс.нар.т-ца "Росинка"</t>
  </si>
  <si>
    <t>Театр.студия "Импульс"</t>
  </si>
  <si>
    <t>Квилт-клуб "Лоскуток"</t>
  </si>
  <si>
    <t>Театральная студия "Ералаш"</t>
  </si>
  <si>
    <t>Дет.вок.анс. "Ламбушка"(Баева)</t>
  </si>
  <si>
    <t>ФМП (09 02)</t>
  </si>
  <si>
    <t>ДК Золотец (09 07)</t>
  </si>
  <si>
    <t>ДК Водников (09 07)</t>
  </si>
  <si>
    <t>ДК Н.-Машезеро (09 07)</t>
  </si>
  <si>
    <t>ЦД Нюхча  ( 09 07)</t>
  </si>
  <si>
    <t>РДК (09 07) совм.меропр.</t>
  </si>
  <si>
    <t>РДК (09 07) кинозал</t>
  </si>
  <si>
    <t>РДК (09 07)  спорт.зал</t>
  </si>
  <si>
    <t>ФП (09 07)</t>
  </si>
  <si>
    <t>ДК Летний фитнес</t>
  </si>
  <si>
    <t>ДК Сумпосад горница</t>
  </si>
  <si>
    <t>МСКО  (120)  ДК Летний</t>
  </si>
  <si>
    <t>МСКО  (120)  ДК Сумский Посад</t>
  </si>
  <si>
    <t>МСКО  (120)  ДК Золотец</t>
  </si>
  <si>
    <t>МСКО  (120)  РДК</t>
  </si>
  <si>
    <t>Муниципальное бюджетное учреждение                                                                                                                   "Межпоселенческое социально-культурное объединение"</t>
  </si>
  <si>
    <t>Итого ПДД    (09 02)</t>
  </si>
  <si>
    <t>Итого иная ПДД     (09 07)</t>
  </si>
  <si>
    <t>МСКО   150 (09 03) целевые гранты</t>
  </si>
  <si>
    <t>Итого аренда</t>
  </si>
  <si>
    <t>ПОМОРОЧКА возмещ. эл.энергии</t>
  </si>
  <si>
    <t>ЗОЖ (Воронина + Порт-шоссе)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</si>
</sst>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0" fillId="3" borderId="0" xfId="0" applyNumberFormat="1" applyFill="1"/>
    <xf numFmtId="0" fontId="1" fillId="2" borderId="1" xfId="0" applyFont="1" applyFill="1" applyBorder="1" applyAlignment="1">
      <alignment horizontal="left"/>
    </xf>
    <xf numFmtId="0" fontId="0" fillId="3" borderId="0" xfId="0" applyFill="1"/>
    <xf numFmtId="0" fontId="0" fillId="2" borderId="1" xfId="0" applyFill="1" applyBorder="1" applyAlignment="1">
      <alignment horizontal="left"/>
    </xf>
    <xf numFmtId="0" fontId="0" fillId="4" borderId="0" xfId="0" applyFill="1"/>
    <xf numFmtId="10" fontId="1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5" fillId="2" borderId="1" xfId="0" applyFont="1" applyFill="1" applyBorder="1"/>
    <xf numFmtId="4" fontId="6" fillId="2" borderId="1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0" fillId="0" borderId="0" xfId="0" applyNumberFormat="1"/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0" xfId="0" applyFill="1"/>
    <xf numFmtId="0" fontId="1" fillId="2" borderId="2" xfId="0" applyFont="1" applyFill="1" applyBorder="1"/>
    <xf numFmtId="4" fontId="4" fillId="2" borderId="3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4" fontId="4" fillId="2" borderId="5" xfId="0" applyNumberFormat="1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/>
    <xf numFmtId="4" fontId="4" fillId="6" borderId="1" xfId="0" applyNumberFormat="1" applyFont="1" applyFill="1" applyBorder="1" applyAlignment="1">
      <alignment horizontal="center"/>
    </xf>
    <xf numFmtId="0" fontId="0" fillId="6" borderId="0" xfId="0" applyFill="1"/>
    <xf numFmtId="4" fontId="6" fillId="3" borderId="1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\&#1084;&#1086;&#1080;%20&#1076;&#1086;&#1082;&#1091;&#1084;&#1077;&#1085;&#1090;&#1099;\&#1056;&#1072;&#1089;&#1093;&#1086;&#1076;&#1099;\&#1054;&#1073;&#1086;&#1088;&#1086;&#1090;&#1099;%20&#1079;&#1072;%202019%20&#1075;&#1086;&#1076;\&#1073;&#1072;&#1085;&#1082;%20&#1079;&#1072;%20&#1084;&#1077;&#1089;&#1103;&#1094;&#1072;\&#1054;&#1073;&#1086;&#1088;&#1086;&#1090;&#1099;%20&#1089;.&#1089;&#1095;%20&#1057;&#1045;&#1053;&#1058;&#1071;&#1041;&#1056;&#1068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 2019"/>
      <sheetName val="Доходы по учр."/>
      <sheetName val="Доходы с начала года"/>
      <sheetName val="Доходы с нач.года"/>
      <sheetName val="дох.юр"/>
      <sheetName val="СВЕРКА с УРМ"/>
      <sheetName val="Лист1"/>
      <sheetName val="Лист2"/>
    </sheetNames>
    <sheetDataSet>
      <sheetData sheetId="0">
        <row r="7">
          <cell r="B7">
            <v>0</v>
          </cell>
          <cell r="C7">
            <v>13450</v>
          </cell>
          <cell r="D7">
            <v>672.5</v>
          </cell>
          <cell r="E7">
            <v>328.02</v>
          </cell>
          <cell r="G7">
            <v>5000</v>
          </cell>
          <cell r="H7">
            <v>250</v>
          </cell>
          <cell r="I7">
            <v>760.07999999999993</v>
          </cell>
          <cell r="L7">
            <v>0</v>
          </cell>
          <cell r="M7">
            <v>11142.54</v>
          </cell>
          <cell r="O7">
            <v>3950</v>
          </cell>
          <cell r="P7">
            <v>197.5</v>
          </cell>
          <cell r="Q7">
            <v>2765.56</v>
          </cell>
          <cell r="S7">
            <v>900</v>
          </cell>
          <cell r="T7">
            <v>45</v>
          </cell>
          <cell r="U7">
            <v>177.19</v>
          </cell>
          <cell r="X7">
            <v>0</v>
          </cell>
          <cell r="Y7">
            <v>6961.6100000000006</v>
          </cell>
          <cell r="AA7">
            <v>1150</v>
          </cell>
          <cell r="AB7">
            <v>57.5</v>
          </cell>
          <cell r="AC7">
            <v>16.579999999999998</v>
          </cell>
          <cell r="AF7">
            <v>0</v>
          </cell>
          <cell r="AG7">
            <v>410.26</v>
          </cell>
          <cell r="AJ7">
            <v>0</v>
          </cell>
          <cell r="AK7">
            <v>254.16</v>
          </cell>
        </row>
        <row r="8">
          <cell r="B8">
            <v>0</v>
          </cell>
          <cell r="C8">
            <v>9500</v>
          </cell>
          <cell r="D8">
            <v>475</v>
          </cell>
          <cell r="E8">
            <v>86.082999999999998</v>
          </cell>
          <cell r="G8">
            <v>2700</v>
          </cell>
          <cell r="H8">
            <v>135</v>
          </cell>
          <cell r="I8">
            <v>587.95000000000005</v>
          </cell>
          <cell r="K8">
            <v>3200</v>
          </cell>
          <cell r="L8">
            <v>160</v>
          </cell>
          <cell r="M8">
            <v>14119.05</v>
          </cell>
          <cell r="O8">
            <v>3000</v>
          </cell>
          <cell r="P8">
            <v>150</v>
          </cell>
          <cell r="Q8">
            <v>2316.1999999999998</v>
          </cell>
          <cell r="S8">
            <v>2500</v>
          </cell>
          <cell r="T8">
            <v>125</v>
          </cell>
          <cell r="U8">
            <v>2554.91</v>
          </cell>
          <cell r="X8">
            <v>0</v>
          </cell>
          <cell r="Y8">
            <v>281.90999999999997</v>
          </cell>
          <cell r="AA8">
            <v>1150</v>
          </cell>
          <cell r="AB8">
            <v>57.5</v>
          </cell>
          <cell r="AC8">
            <v>37</v>
          </cell>
          <cell r="AF8">
            <v>0</v>
          </cell>
          <cell r="AG8">
            <v>1227.7</v>
          </cell>
          <cell r="AI8">
            <v>1250</v>
          </cell>
          <cell r="AJ8">
            <v>62.5</v>
          </cell>
          <cell r="AK8">
            <v>924.2</v>
          </cell>
        </row>
        <row r="9">
          <cell r="B9">
            <v>0</v>
          </cell>
          <cell r="C9">
            <v>13080</v>
          </cell>
          <cell r="D9">
            <v>654</v>
          </cell>
          <cell r="E9">
            <v>3000</v>
          </cell>
          <cell r="H9">
            <v>0</v>
          </cell>
          <cell r="I9">
            <v>3130.1</v>
          </cell>
          <cell r="K9">
            <v>4500</v>
          </cell>
          <cell r="L9">
            <v>225</v>
          </cell>
          <cell r="M9">
            <v>10491</v>
          </cell>
          <cell r="P9">
            <v>0</v>
          </cell>
          <cell r="Q9">
            <v>110.62</v>
          </cell>
          <cell r="S9">
            <v>5400</v>
          </cell>
          <cell r="T9">
            <v>270</v>
          </cell>
          <cell r="X9">
            <v>0</v>
          </cell>
          <cell r="Y9">
            <v>5099.28</v>
          </cell>
          <cell r="AA9">
            <v>11450</v>
          </cell>
          <cell r="AB9">
            <v>572.5</v>
          </cell>
          <cell r="AC9">
            <v>79.2</v>
          </cell>
          <cell r="AE9">
            <v>9200</v>
          </cell>
          <cell r="AF9">
            <v>460</v>
          </cell>
          <cell r="AG9">
            <v>9221.369999999999</v>
          </cell>
          <cell r="AJ9">
            <v>0</v>
          </cell>
          <cell r="AK9">
            <v>2180.2200000000003</v>
          </cell>
        </row>
        <row r="10">
          <cell r="B10">
            <v>0</v>
          </cell>
          <cell r="C10">
            <v>11000</v>
          </cell>
          <cell r="D10">
            <v>550</v>
          </cell>
          <cell r="H10">
            <v>0</v>
          </cell>
          <cell r="I10">
            <v>2101.85</v>
          </cell>
          <cell r="K10">
            <v>5460</v>
          </cell>
          <cell r="L10">
            <v>273</v>
          </cell>
          <cell r="M10">
            <v>0</v>
          </cell>
          <cell r="P10">
            <v>0</v>
          </cell>
          <cell r="Q10">
            <v>13535.150000000001</v>
          </cell>
          <cell r="S10">
            <v>3100</v>
          </cell>
          <cell r="T10">
            <v>155</v>
          </cell>
          <cell r="W10">
            <v>1960</v>
          </cell>
          <cell r="X10">
            <v>98</v>
          </cell>
          <cell r="Y10">
            <v>4807</v>
          </cell>
          <cell r="AB10">
            <v>0</v>
          </cell>
          <cell r="AC10">
            <v>140</v>
          </cell>
          <cell r="AE10">
            <v>7500</v>
          </cell>
          <cell r="AF10">
            <v>375</v>
          </cell>
          <cell r="AI10">
            <v>1300</v>
          </cell>
          <cell r="AJ10">
            <v>65</v>
          </cell>
          <cell r="AK10">
            <v>2554.5299999999997</v>
          </cell>
        </row>
        <row r="11">
          <cell r="B11">
            <v>-16145.87</v>
          </cell>
          <cell r="C11">
            <v>54030</v>
          </cell>
          <cell r="D11">
            <v>2701.5</v>
          </cell>
          <cell r="E11">
            <v>2011.55</v>
          </cell>
          <cell r="G11">
            <v>8610</v>
          </cell>
          <cell r="H11">
            <v>430.5</v>
          </cell>
          <cell r="I11">
            <v>6024.3200000000006</v>
          </cell>
          <cell r="K11">
            <v>18150</v>
          </cell>
          <cell r="L11">
            <v>907.5</v>
          </cell>
          <cell r="M11">
            <v>57899.24</v>
          </cell>
          <cell r="O11">
            <v>13340</v>
          </cell>
          <cell r="P11">
            <v>667</v>
          </cell>
          <cell r="Q11">
            <v>4513.3500000000004</v>
          </cell>
          <cell r="S11">
            <v>20820</v>
          </cell>
          <cell r="T11">
            <v>1041</v>
          </cell>
          <cell r="U11">
            <v>3636.8100000000004</v>
          </cell>
          <cell r="W11">
            <v>9760</v>
          </cell>
          <cell r="X11">
            <v>488</v>
          </cell>
          <cell r="Y11">
            <v>28243.360000000001</v>
          </cell>
          <cell r="AA11">
            <v>16050</v>
          </cell>
          <cell r="AB11">
            <v>802.5</v>
          </cell>
          <cell r="AC11">
            <v>9096.0800000000017</v>
          </cell>
          <cell r="AF11">
            <v>0</v>
          </cell>
          <cell r="AG11">
            <v>3857.8700000000003</v>
          </cell>
          <cell r="AI11">
            <v>23500</v>
          </cell>
          <cell r="AJ11">
            <v>1175</v>
          </cell>
          <cell r="AK11">
            <v>25159.61</v>
          </cell>
        </row>
        <row r="12">
          <cell r="B12">
            <v>0</v>
          </cell>
          <cell r="C12">
            <v>7000</v>
          </cell>
          <cell r="D12">
            <v>350</v>
          </cell>
          <cell r="H12">
            <v>0</v>
          </cell>
          <cell r="I12">
            <v>3160.09</v>
          </cell>
          <cell r="K12">
            <v>4650</v>
          </cell>
          <cell r="L12">
            <v>232.5</v>
          </cell>
          <cell r="M12">
            <v>3109.02</v>
          </cell>
          <cell r="O12">
            <v>850</v>
          </cell>
          <cell r="P12">
            <v>42.5</v>
          </cell>
          <cell r="Q12">
            <v>1414.31</v>
          </cell>
          <cell r="T12">
            <v>0</v>
          </cell>
          <cell r="U12">
            <v>52.31</v>
          </cell>
          <cell r="W12">
            <v>1400</v>
          </cell>
          <cell r="X12">
            <v>70</v>
          </cell>
          <cell r="AA12">
            <v>1050</v>
          </cell>
          <cell r="AB12">
            <v>52.5</v>
          </cell>
          <cell r="AC12">
            <v>3565</v>
          </cell>
          <cell r="AE12">
            <v>2200</v>
          </cell>
          <cell r="AF12">
            <v>110</v>
          </cell>
          <cell r="AG12">
            <v>315.06999999999994</v>
          </cell>
          <cell r="AJ12">
            <v>0</v>
          </cell>
          <cell r="AK12">
            <v>2662.67</v>
          </cell>
        </row>
        <row r="13">
          <cell r="B13">
            <v>0</v>
          </cell>
          <cell r="C13">
            <v>4000</v>
          </cell>
          <cell r="D13">
            <v>200</v>
          </cell>
          <cell r="H13">
            <v>0</v>
          </cell>
          <cell r="I13">
            <v>1037</v>
          </cell>
          <cell r="K13">
            <v>1500</v>
          </cell>
          <cell r="L13">
            <v>75</v>
          </cell>
          <cell r="M13">
            <v>1000</v>
          </cell>
          <cell r="O13">
            <v>500</v>
          </cell>
          <cell r="P13">
            <v>25</v>
          </cell>
          <cell r="Q13">
            <v>36.869999999999997</v>
          </cell>
          <cell r="S13">
            <v>1000</v>
          </cell>
          <cell r="T13">
            <v>50</v>
          </cell>
          <cell r="W13">
            <v>1000</v>
          </cell>
          <cell r="X13">
            <v>50</v>
          </cell>
          <cell r="Y13">
            <v>5526.13</v>
          </cell>
          <cell r="AB13">
            <v>0</v>
          </cell>
          <cell r="AC13">
            <v>62</v>
          </cell>
          <cell r="AE13">
            <v>1750</v>
          </cell>
          <cell r="AF13">
            <v>87.5</v>
          </cell>
          <cell r="AI13">
            <v>1500</v>
          </cell>
          <cell r="AJ13">
            <v>75</v>
          </cell>
          <cell r="AK13">
            <v>129.38999999999999</v>
          </cell>
        </row>
        <row r="14">
          <cell r="B14">
            <v>0</v>
          </cell>
          <cell r="C14">
            <v>5000</v>
          </cell>
          <cell r="D14">
            <v>250</v>
          </cell>
          <cell r="H14">
            <v>0</v>
          </cell>
          <cell r="I14">
            <v>2046.2</v>
          </cell>
          <cell r="L14">
            <v>0</v>
          </cell>
          <cell r="M14">
            <v>2700</v>
          </cell>
          <cell r="O14">
            <v>1400</v>
          </cell>
          <cell r="P14">
            <v>70</v>
          </cell>
          <cell r="T14">
            <v>0</v>
          </cell>
          <cell r="X14">
            <v>0</v>
          </cell>
          <cell r="Y14">
            <v>1333.8</v>
          </cell>
          <cell r="AA14">
            <v>5760</v>
          </cell>
          <cell r="AB14">
            <v>288</v>
          </cell>
          <cell r="AC14">
            <v>2000</v>
          </cell>
          <cell r="AE14">
            <v>2500</v>
          </cell>
          <cell r="AF14">
            <v>125</v>
          </cell>
          <cell r="AG14">
            <v>2279.88</v>
          </cell>
          <cell r="AJ14">
            <v>0</v>
          </cell>
          <cell r="AK14">
            <v>3567.12</v>
          </cell>
        </row>
        <row r="15">
          <cell r="B15">
            <v>0</v>
          </cell>
          <cell r="C15">
            <v>5580</v>
          </cell>
          <cell r="D15">
            <v>279</v>
          </cell>
          <cell r="H15">
            <v>0</v>
          </cell>
          <cell r="L15">
            <v>0</v>
          </cell>
          <cell r="M15">
            <v>4000</v>
          </cell>
          <cell r="O15">
            <v>2500</v>
          </cell>
          <cell r="P15">
            <v>125</v>
          </cell>
          <cell r="Q15">
            <v>3120</v>
          </cell>
          <cell r="T15">
            <v>0</v>
          </cell>
          <cell r="X15">
            <v>0</v>
          </cell>
          <cell r="Y15">
            <v>556</v>
          </cell>
          <cell r="AA15">
            <v>4550</v>
          </cell>
          <cell r="AB15">
            <v>227.5</v>
          </cell>
          <cell r="AC15">
            <v>4214</v>
          </cell>
          <cell r="AE15">
            <v>3900</v>
          </cell>
          <cell r="AF15">
            <v>195</v>
          </cell>
          <cell r="AG15">
            <v>271.09000000000003</v>
          </cell>
          <cell r="AJ15">
            <v>0</v>
          </cell>
          <cell r="AK15">
            <v>3542.41</v>
          </cell>
        </row>
        <row r="16">
          <cell r="B16">
            <v>-7009.7100000000064</v>
          </cell>
          <cell r="C16">
            <v>59580</v>
          </cell>
          <cell r="D16">
            <v>2979</v>
          </cell>
          <cell r="G16">
            <v>87060</v>
          </cell>
          <cell r="H16">
            <v>4353</v>
          </cell>
          <cell r="K16">
            <v>-11800</v>
          </cell>
          <cell r="L16">
            <v>-590</v>
          </cell>
          <cell r="O16">
            <v>163330</v>
          </cell>
          <cell r="P16">
            <v>8166.5</v>
          </cell>
          <cell r="S16">
            <v>90680</v>
          </cell>
          <cell r="T16">
            <v>4534</v>
          </cell>
          <cell r="X16">
            <v>0</v>
          </cell>
          <cell r="AB16">
            <v>0</v>
          </cell>
          <cell r="AF16">
            <v>0</v>
          </cell>
          <cell r="AJ16">
            <v>0</v>
          </cell>
        </row>
        <row r="17">
          <cell r="B17">
            <v>-377.74</v>
          </cell>
          <cell r="C17">
            <v>1500</v>
          </cell>
          <cell r="D17">
            <v>75</v>
          </cell>
          <cell r="G17">
            <v>2700</v>
          </cell>
          <cell r="H17">
            <v>135</v>
          </cell>
          <cell r="I17">
            <v>1200</v>
          </cell>
          <cell r="K17">
            <v>1800</v>
          </cell>
          <cell r="L17">
            <v>90</v>
          </cell>
          <cell r="M17">
            <v>1393.97</v>
          </cell>
          <cell r="P17">
            <v>0</v>
          </cell>
          <cell r="Q17">
            <v>44.25</v>
          </cell>
          <cell r="S17">
            <v>3600</v>
          </cell>
          <cell r="T17">
            <v>180</v>
          </cell>
          <cell r="W17">
            <v>1200</v>
          </cell>
          <cell r="X17">
            <v>60</v>
          </cell>
          <cell r="AB17">
            <v>0</v>
          </cell>
          <cell r="AC17">
            <v>109</v>
          </cell>
          <cell r="AF17">
            <v>0</v>
          </cell>
          <cell r="AJ17">
            <v>0</v>
          </cell>
          <cell r="AK17">
            <v>6000</v>
          </cell>
        </row>
        <row r="18">
          <cell r="B18">
            <v>-2917.86</v>
          </cell>
          <cell r="C18">
            <v>2100</v>
          </cell>
          <cell r="D18">
            <v>105</v>
          </cell>
          <cell r="H18">
            <v>0</v>
          </cell>
          <cell r="I18">
            <v>19.399999999999999</v>
          </cell>
          <cell r="K18">
            <v>21100</v>
          </cell>
          <cell r="L18">
            <v>1055</v>
          </cell>
          <cell r="M18">
            <v>0</v>
          </cell>
          <cell r="O18">
            <v>4950</v>
          </cell>
          <cell r="P18">
            <v>247.5</v>
          </cell>
          <cell r="Q18">
            <v>21566.44</v>
          </cell>
          <cell r="T18">
            <v>0</v>
          </cell>
          <cell r="U18">
            <v>1753.98</v>
          </cell>
          <cell r="X18">
            <v>0</v>
          </cell>
          <cell r="AB18">
            <v>0</v>
          </cell>
          <cell r="AC18">
            <v>84</v>
          </cell>
          <cell r="AF18">
            <v>0</v>
          </cell>
          <cell r="AJ18">
            <v>0</v>
          </cell>
        </row>
        <row r="19">
          <cell r="B19">
            <v>0</v>
          </cell>
          <cell r="D19">
            <v>0</v>
          </cell>
          <cell r="H19">
            <v>0</v>
          </cell>
          <cell r="L19">
            <v>0</v>
          </cell>
          <cell r="P19">
            <v>0</v>
          </cell>
          <cell r="T19">
            <v>0</v>
          </cell>
          <cell r="X19">
            <v>0</v>
          </cell>
          <cell r="AB19">
            <v>0</v>
          </cell>
          <cell r="AF19">
            <v>0</v>
          </cell>
          <cell r="AJ19">
            <v>0</v>
          </cell>
        </row>
        <row r="20">
          <cell r="B20">
            <v>17095.61</v>
          </cell>
          <cell r="C20">
            <v>27600</v>
          </cell>
          <cell r="D20">
            <v>1380</v>
          </cell>
          <cell r="E20">
            <v>7500</v>
          </cell>
          <cell r="H20">
            <v>0</v>
          </cell>
          <cell r="I20">
            <v>21566</v>
          </cell>
          <cell r="K20">
            <v>19000</v>
          </cell>
          <cell r="L20">
            <v>950</v>
          </cell>
          <cell r="M20">
            <v>27724.02</v>
          </cell>
          <cell r="O20">
            <v>27600</v>
          </cell>
          <cell r="P20">
            <v>1380</v>
          </cell>
          <cell r="Q20">
            <v>28391.23</v>
          </cell>
          <cell r="S20">
            <v>8600</v>
          </cell>
          <cell r="T20">
            <v>430</v>
          </cell>
          <cell r="U20">
            <v>2404.36</v>
          </cell>
          <cell r="W20">
            <v>7700</v>
          </cell>
          <cell r="X20">
            <v>385</v>
          </cell>
          <cell r="Y20">
            <v>10000</v>
          </cell>
          <cell r="AB20">
            <v>0</v>
          </cell>
          <cell r="AC20">
            <v>2653.01</v>
          </cell>
          <cell r="AF20">
            <v>0</v>
          </cell>
          <cell r="AJ20">
            <v>0</v>
          </cell>
        </row>
        <row r="21">
          <cell r="B21">
            <v>0</v>
          </cell>
          <cell r="C21">
            <v>2600</v>
          </cell>
          <cell r="D21">
            <v>130</v>
          </cell>
          <cell r="G21">
            <v>2000</v>
          </cell>
          <cell r="H21">
            <v>100</v>
          </cell>
          <cell r="L21">
            <v>0</v>
          </cell>
          <cell r="M21">
            <v>32.57</v>
          </cell>
          <cell r="O21">
            <v>4200</v>
          </cell>
          <cell r="P21">
            <v>210</v>
          </cell>
          <cell r="T21">
            <v>0</v>
          </cell>
          <cell r="X21">
            <v>0</v>
          </cell>
          <cell r="AB21">
            <v>0</v>
          </cell>
          <cell r="AF21">
            <v>0</v>
          </cell>
          <cell r="AJ21">
            <v>0</v>
          </cell>
        </row>
        <row r="22">
          <cell r="B22">
            <v>10.62</v>
          </cell>
          <cell r="D22">
            <v>0</v>
          </cell>
          <cell r="H22">
            <v>0</v>
          </cell>
          <cell r="I22">
            <v>24</v>
          </cell>
          <cell r="L22">
            <v>0</v>
          </cell>
          <cell r="M22">
            <v>1515.6</v>
          </cell>
          <cell r="P22">
            <v>0</v>
          </cell>
          <cell r="T22">
            <v>0</v>
          </cell>
          <cell r="X22">
            <v>0</v>
          </cell>
          <cell r="AB22">
            <v>0</v>
          </cell>
          <cell r="AF22">
            <v>0</v>
          </cell>
          <cell r="AJ22">
            <v>0</v>
          </cell>
        </row>
        <row r="23">
          <cell r="B23">
            <v>12174.02</v>
          </cell>
          <cell r="D23">
            <v>0</v>
          </cell>
          <cell r="G23">
            <v>14750</v>
          </cell>
          <cell r="H23">
            <v>737.5</v>
          </cell>
          <cell r="L23">
            <v>0</v>
          </cell>
          <cell r="M23">
            <v>6851.9800000000005</v>
          </cell>
          <cell r="P23">
            <v>0</v>
          </cell>
          <cell r="Q23">
            <v>66</v>
          </cell>
          <cell r="T23">
            <v>0</v>
          </cell>
          <cell r="W23">
            <v>19750</v>
          </cell>
          <cell r="X23">
            <v>987.5</v>
          </cell>
          <cell r="Y23">
            <v>38000</v>
          </cell>
          <cell r="AB23">
            <v>0</v>
          </cell>
          <cell r="AC23">
            <v>840</v>
          </cell>
          <cell r="AF23">
            <v>0</v>
          </cell>
          <cell r="AJ23">
            <v>0</v>
          </cell>
        </row>
        <row r="24">
          <cell r="B24">
            <v>-2829.07</v>
          </cell>
          <cell r="C24">
            <v>10801</v>
          </cell>
          <cell r="G24">
            <v>6141</v>
          </cell>
          <cell r="K24">
            <v>3378</v>
          </cell>
          <cell r="O24">
            <v>11281</v>
          </cell>
          <cell r="S24">
            <v>6830</v>
          </cell>
          <cell r="W24">
            <v>2138.5</v>
          </cell>
          <cell r="AA24">
            <v>2058</v>
          </cell>
          <cell r="AE24">
            <v>1352.5</v>
          </cell>
          <cell r="AI24">
            <v>1377.5</v>
          </cell>
        </row>
        <row r="28">
          <cell r="B28">
            <v>0</v>
          </cell>
          <cell r="D28">
            <v>0</v>
          </cell>
          <cell r="H28">
            <v>0</v>
          </cell>
          <cell r="K28">
            <v>20</v>
          </cell>
          <cell r="L28">
            <v>1</v>
          </cell>
          <cell r="P28">
            <v>0</v>
          </cell>
          <cell r="T28">
            <v>0</v>
          </cell>
          <cell r="X28">
            <v>0</v>
          </cell>
          <cell r="Y28">
            <v>19</v>
          </cell>
          <cell r="AB28">
            <v>0</v>
          </cell>
          <cell r="AF28">
            <v>0</v>
          </cell>
          <cell r="AJ28">
            <v>0</v>
          </cell>
        </row>
        <row r="29">
          <cell r="B29">
            <v>0</v>
          </cell>
          <cell r="D29">
            <v>0</v>
          </cell>
          <cell r="H29">
            <v>0</v>
          </cell>
          <cell r="L29">
            <v>0</v>
          </cell>
          <cell r="O29">
            <v>200</v>
          </cell>
          <cell r="P29">
            <v>10</v>
          </cell>
          <cell r="S29">
            <v>400</v>
          </cell>
          <cell r="T29">
            <v>20</v>
          </cell>
          <cell r="X29">
            <v>0</v>
          </cell>
          <cell r="AB29">
            <v>0</v>
          </cell>
          <cell r="AF29">
            <v>0</v>
          </cell>
          <cell r="AJ29">
            <v>0</v>
          </cell>
        </row>
        <row r="30">
          <cell r="B30">
            <v>0</v>
          </cell>
          <cell r="C30">
            <v>800</v>
          </cell>
          <cell r="D30">
            <v>40</v>
          </cell>
          <cell r="H30">
            <v>0</v>
          </cell>
          <cell r="L30">
            <v>0</v>
          </cell>
          <cell r="O30">
            <v>2260</v>
          </cell>
          <cell r="P30">
            <v>113</v>
          </cell>
          <cell r="T30">
            <v>0</v>
          </cell>
          <cell r="X30">
            <v>0</v>
          </cell>
          <cell r="Y30">
            <v>3600</v>
          </cell>
          <cell r="AA30">
            <v>2100</v>
          </cell>
          <cell r="AB30">
            <v>105</v>
          </cell>
          <cell r="AC30">
            <v>199</v>
          </cell>
          <cell r="AF30">
            <v>0</v>
          </cell>
          <cell r="AJ30">
            <v>0</v>
          </cell>
          <cell r="AK30">
            <v>500</v>
          </cell>
        </row>
        <row r="31">
          <cell r="B31">
            <v>0</v>
          </cell>
          <cell r="D31">
            <v>0</v>
          </cell>
          <cell r="H31">
            <v>0</v>
          </cell>
          <cell r="L31">
            <v>0</v>
          </cell>
          <cell r="P31">
            <v>0</v>
          </cell>
          <cell r="T31">
            <v>0</v>
          </cell>
          <cell r="X31">
            <v>0</v>
          </cell>
          <cell r="AB31">
            <v>0</v>
          </cell>
          <cell r="AF31">
            <v>0</v>
          </cell>
          <cell r="AJ31">
            <v>0</v>
          </cell>
        </row>
        <row r="32">
          <cell r="B32">
            <v>23846.43</v>
          </cell>
          <cell r="C32">
            <v>31000</v>
          </cell>
          <cell r="D32">
            <v>1550</v>
          </cell>
          <cell r="E32">
            <v>8083.47</v>
          </cell>
          <cell r="H32">
            <v>0</v>
          </cell>
          <cell r="I32">
            <v>46620</v>
          </cell>
          <cell r="K32">
            <v>30436.5</v>
          </cell>
          <cell r="L32">
            <v>1521.825</v>
          </cell>
          <cell r="M32">
            <v>30000</v>
          </cell>
          <cell r="P32">
            <v>0</v>
          </cell>
          <cell r="T32">
            <v>0</v>
          </cell>
          <cell r="W32">
            <v>9320</v>
          </cell>
          <cell r="X32">
            <v>466</v>
          </cell>
          <cell r="AB32">
            <v>0</v>
          </cell>
          <cell r="AC32">
            <v>4044</v>
          </cell>
          <cell r="AF32">
            <v>0</v>
          </cell>
          <cell r="AG32">
            <v>1002</v>
          </cell>
          <cell r="AI32">
            <v>39200</v>
          </cell>
          <cell r="AJ32">
            <v>1960</v>
          </cell>
          <cell r="AK32">
            <v>29000</v>
          </cell>
        </row>
        <row r="33">
          <cell r="B33">
            <v>-69432.62</v>
          </cell>
          <cell r="C33">
            <v>450250</v>
          </cell>
          <cell r="D33">
            <v>22512.5</v>
          </cell>
          <cell r="G33">
            <v>122470</v>
          </cell>
          <cell r="H33">
            <v>6123.5</v>
          </cell>
          <cell r="K33">
            <v>94200</v>
          </cell>
          <cell r="L33">
            <v>4710</v>
          </cell>
          <cell r="O33">
            <v>114850</v>
          </cell>
          <cell r="P33">
            <v>5742.5</v>
          </cell>
          <cell r="S33">
            <v>76050</v>
          </cell>
          <cell r="T33">
            <v>3802.5</v>
          </cell>
          <cell r="W33">
            <v>130100</v>
          </cell>
          <cell r="X33">
            <v>6505</v>
          </cell>
          <cell r="AA33">
            <v>51800</v>
          </cell>
          <cell r="AB33">
            <v>2590</v>
          </cell>
          <cell r="AE33">
            <v>63350</v>
          </cell>
          <cell r="AF33">
            <v>3167.5</v>
          </cell>
          <cell r="AI33">
            <v>29300</v>
          </cell>
          <cell r="AJ33">
            <v>1465</v>
          </cell>
        </row>
        <row r="34">
          <cell r="B34">
            <v>31340.73</v>
          </cell>
          <cell r="C34">
            <v>21500</v>
          </cell>
          <cell r="D34">
            <v>1075</v>
          </cell>
          <cell r="E34">
            <v>41900</v>
          </cell>
          <cell r="G34">
            <v>10700</v>
          </cell>
          <cell r="H34">
            <v>535</v>
          </cell>
          <cell r="I34">
            <v>8844</v>
          </cell>
          <cell r="K34">
            <v>14100</v>
          </cell>
          <cell r="L34">
            <v>705</v>
          </cell>
          <cell r="M34">
            <v>24869.559999999998</v>
          </cell>
          <cell r="O34">
            <v>33550</v>
          </cell>
          <cell r="P34">
            <v>1677.5</v>
          </cell>
          <cell r="Q34">
            <v>11090</v>
          </cell>
          <cell r="S34">
            <v>15650</v>
          </cell>
          <cell r="T34">
            <v>782.5</v>
          </cell>
          <cell r="U34">
            <v>8590</v>
          </cell>
          <cell r="W34">
            <v>5900</v>
          </cell>
          <cell r="X34">
            <v>295</v>
          </cell>
          <cell r="Y34">
            <v>34375</v>
          </cell>
          <cell r="AB34">
            <v>0</v>
          </cell>
          <cell r="AC34">
            <v>9752.4500000000007</v>
          </cell>
          <cell r="AE34">
            <v>10050</v>
          </cell>
          <cell r="AF34">
            <v>502.5</v>
          </cell>
          <cell r="AI34">
            <v>22950</v>
          </cell>
          <cell r="AJ34">
            <v>1147.5</v>
          </cell>
          <cell r="AK34">
            <v>2000</v>
          </cell>
        </row>
        <row r="35">
          <cell r="B35">
            <v>14245.46</v>
          </cell>
          <cell r="C35">
            <v>25177.5</v>
          </cell>
          <cell r="G35">
            <v>6658.5</v>
          </cell>
          <cell r="K35">
            <v>7097.8249999999998</v>
          </cell>
          <cell r="O35">
            <v>7703</v>
          </cell>
          <cell r="S35">
            <v>4605</v>
          </cell>
          <cell r="W35">
            <v>7536</v>
          </cell>
          <cell r="AA35">
            <v>2922.5</v>
          </cell>
          <cell r="AE35">
            <v>3770</v>
          </cell>
          <cell r="AI35">
            <v>4702.5</v>
          </cell>
        </row>
        <row r="36">
          <cell r="K36">
            <v>3200</v>
          </cell>
          <cell r="L36">
            <v>160</v>
          </cell>
          <cell r="O36">
            <v>3200</v>
          </cell>
          <cell r="P36">
            <v>160</v>
          </cell>
          <cell r="Q36">
            <v>4540</v>
          </cell>
          <cell r="T36">
            <v>0</v>
          </cell>
          <cell r="W36">
            <v>1100</v>
          </cell>
          <cell r="X36">
            <v>55</v>
          </cell>
          <cell r="Y36">
            <v>1892</v>
          </cell>
          <cell r="AB36">
            <v>0</v>
          </cell>
          <cell r="AF36">
            <v>0</v>
          </cell>
          <cell r="AJ36">
            <v>0</v>
          </cell>
          <cell r="AK36">
            <v>693</v>
          </cell>
        </row>
        <row r="37">
          <cell r="S37">
            <v>4800</v>
          </cell>
          <cell r="W37">
            <v>4300</v>
          </cell>
          <cell r="X37">
            <v>215</v>
          </cell>
          <cell r="Y37">
            <v>9500</v>
          </cell>
          <cell r="AA37">
            <v>4550</v>
          </cell>
          <cell r="AB37">
            <v>227.5</v>
          </cell>
          <cell r="AF37">
            <v>0</v>
          </cell>
          <cell r="AI37">
            <v>2600</v>
          </cell>
          <cell r="AJ37">
            <v>130</v>
          </cell>
        </row>
        <row r="38">
          <cell r="AE38">
            <v>2000</v>
          </cell>
          <cell r="AF38">
            <v>100</v>
          </cell>
          <cell r="AH38">
            <v>1900</v>
          </cell>
          <cell r="AJ38">
            <v>0</v>
          </cell>
        </row>
        <row r="50">
          <cell r="B50">
            <v>0</v>
          </cell>
          <cell r="AE50">
            <v>80000</v>
          </cell>
        </row>
        <row r="54">
          <cell r="B54">
            <v>0</v>
          </cell>
          <cell r="C54">
            <v>10500</v>
          </cell>
          <cell r="E54">
            <v>6500</v>
          </cell>
          <cell r="G54">
            <v>5000</v>
          </cell>
          <cell r="I54">
            <v>9000</v>
          </cell>
          <cell r="K54">
            <v>3000</v>
          </cell>
          <cell r="M54">
            <v>3000</v>
          </cell>
          <cell r="O54">
            <v>9000</v>
          </cell>
          <cell r="Q54">
            <v>9000</v>
          </cell>
          <cell r="S54">
            <v>11000</v>
          </cell>
          <cell r="U54">
            <v>11000</v>
          </cell>
          <cell r="AA54">
            <v>6193.3899999999994</v>
          </cell>
          <cell r="AC54">
            <v>6193.3899999999994</v>
          </cell>
        </row>
        <row r="66">
          <cell r="B66">
            <v>0</v>
          </cell>
          <cell r="G66">
            <v>6000</v>
          </cell>
          <cell r="K66">
            <v>6000</v>
          </cell>
          <cell r="M66">
            <v>12000</v>
          </cell>
          <cell r="O66">
            <v>3000</v>
          </cell>
          <cell r="Q66">
            <v>3115.3</v>
          </cell>
          <cell r="S66">
            <v>3000</v>
          </cell>
          <cell r="U66">
            <v>115.3</v>
          </cell>
          <cell r="W66">
            <v>9000</v>
          </cell>
          <cell r="Y66">
            <v>11884.7</v>
          </cell>
          <cell r="AI66">
            <v>3000</v>
          </cell>
          <cell r="AK66">
            <v>2884.7</v>
          </cell>
        </row>
        <row r="67">
          <cell r="B67">
            <v>0</v>
          </cell>
          <cell r="K67">
            <v>2000</v>
          </cell>
        </row>
        <row r="68">
          <cell r="B68">
            <v>0</v>
          </cell>
          <cell r="C68">
            <v>2000</v>
          </cell>
          <cell r="AK68">
            <v>350</v>
          </cell>
        </row>
        <row r="69">
          <cell r="B69">
            <v>0</v>
          </cell>
          <cell r="C69">
            <v>27840</v>
          </cell>
          <cell r="E69">
            <v>12634.6</v>
          </cell>
          <cell r="G69">
            <v>77000</v>
          </cell>
          <cell r="I69">
            <v>82441.399999999994</v>
          </cell>
          <cell r="K69">
            <v>64137.04</v>
          </cell>
          <cell r="M69">
            <v>67041.010000000009</v>
          </cell>
          <cell r="O69">
            <v>50457.04</v>
          </cell>
          <cell r="Q69">
            <v>54251.18</v>
          </cell>
          <cell r="S69">
            <v>28750</v>
          </cell>
          <cell r="U69">
            <v>29066.09</v>
          </cell>
          <cell r="W69">
            <v>10520</v>
          </cell>
          <cell r="Y69">
            <v>17153.849999999999</v>
          </cell>
          <cell r="AA69">
            <v>10500</v>
          </cell>
          <cell r="AC69">
            <v>5470.55</v>
          </cell>
          <cell r="AE69">
            <v>52180</v>
          </cell>
          <cell r="AG69">
            <v>22100.16</v>
          </cell>
          <cell r="AI69">
            <v>59685</v>
          </cell>
          <cell r="AK69">
            <v>94560.24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0"/>
  <sheetViews>
    <sheetView tabSelected="1" topLeftCell="A8" workbookViewId="0">
      <selection activeCell="I17" sqref="I17"/>
    </sheetView>
  </sheetViews>
  <sheetFormatPr defaultRowHeight="15" x14ac:dyDescent="0.25"/>
  <cols>
    <col min="1" max="1" width="33" customWidth="1"/>
    <col min="2" max="2" width="13.28515625" customWidth="1"/>
    <col min="3" max="3" width="14.140625" customWidth="1"/>
    <col min="4" max="4" width="12" customWidth="1"/>
    <col min="5" max="5" width="14.7109375" customWidth="1"/>
    <col min="6" max="6" width="16.85546875" customWidth="1"/>
  </cols>
  <sheetData>
    <row r="1" spans="1:34" ht="41.25" customHeight="1" x14ac:dyDescent="0.25">
      <c r="A1" s="34" t="s">
        <v>38</v>
      </c>
      <c r="B1" s="34"/>
      <c r="C1" s="34"/>
      <c r="D1" s="34"/>
      <c r="E1" s="34"/>
      <c r="F1" s="34"/>
    </row>
    <row r="2" spans="1:34" x14ac:dyDescent="0.25">
      <c r="A2" s="35" t="s">
        <v>0</v>
      </c>
      <c r="B2" s="35"/>
      <c r="C2" s="35"/>
      <c r="D2" s="35"/>
      <c r="E2" s="35"/>
      <c r="F2" s="35"/>
    </row>
    <row r="3" spans="1:34" x14ac:dyDescent="0.25">
      <c r="B3" s="35"/>
      <c r="C3" s="35"/>
      <c r="D3" s="35"/>
      <c r="E3" s="35"/>
    </row>
    <row r="5" spans="1:34" s="3" customFormat="1" ht="11.25" x14ac:dyDescent="0.2">
      <c r="A5" s="1"/>
      <c r="B5" s="1" t="s">
        <v>1</v>
      </c>
      <c r="C5" s="4" t="s">
        <v>2</v>
      </c>
      <c r="D5" s="1" t="s">
        <v>3</v>
      </c>
      <c r="E5" s="1" t="s">
        <v>4</v>
      </c>
      <c r="F5" s="2">
        <v>43739</v>
      </c>
    </row>
    <row r="6" spans="1:34" s="3" customFormat="1" ht="11.25" x14ac:dyDescent="0.2">
      <c r="A6" s="4" t="s">
        <v>5</v>
      </c>
      <c r="B6" s="1"/>
      <c r="C6" s="1"/>
      <c r="D6" s="1"/>
      <c r="E6" s="1"/>
      <c r="F6" s="1"/>
    </row>
    <row r="7" spans="1:34" x14ac:dyDescent="0.25">
      <c r="A7" s="5" t="s">
        <v>6</v>
      </c>
      <c r="B7" s="6">
        <f>'[1]ДОХОДЫ 2019'!B7</f>
        <v>0</v>
      </c>
      <c r="C7" s="7">
        <f>'[1]ДОХОДЫ 2019'!C7+'[1]ДОХОДЫ 2019'!G7+'[1]ДОХОДЫ 2019'!K7+'[1]ДОХОДЫ 2019'!O7+'[1]ДОХОДЫ 2019'!S7+'[1]ДОХОДЫ 2019'!W7+'[1]ДОХОДЫ 2019'!AA7+'[1]ДОХОДЫ 2019'!AE7+'[1]ДОХОДЫ 2019'!AI7</f>
        <v>24450</v>
      </c>
      <c r="D7" s="7">
        <f>'[1]ДОХОДЫ 2019'!D7+'[1]ДОХОДЫ 2019'!H7+'[1]ДОХОДЫ 2019'!L7+'[1]ДОХОДЫ 2019'!P7+'[1]ДОХОДЫ 2019'!T7+'[1]ДОХОДЫ 2019'!X7+'[1]ДОХОДЫ 2019'!AB7+'[1]ДОХОДЫ 2019'!AF7+'[1]ДОХОДЫ 2019'!AJ7</f>
        <v>1222.5</v>
      </c>
      <c r="E7" s="7">
        <f>'[1]ДОХОДЫ 2019'!E7+'[1]ДОХОДЫ 2019'!I7+'[1]ДОХОДЫ 2019'!M7+'[1]ДОХОДЫ 2019'!Q7+'[1]ДОХОДЫ 2019'!U7+'[1]ДОХОДЫ 2019'!Y7+'[1]ДОХОДЫ 2019'!AC7+'[1]ДОХОДЫ 2019'!AG7+'[1]ДОХОДЫ 2019'!AK7</f>
        <v>22816</v>
      </c>
      <c r="F7" s="6">
        <f>B7+C7-D7-E7</f>
        <v>411.5</v>
      </c>
      <c r="H7" s="8"/>
    </row>
    <row r="8" spans="1:34" x14ac:dyDescent="0.25">
      <c r="A8" s="9" t="s">
        <v>7</v>
      </c>
      <c r="B8" s="6">
        <f>'[1]ДОХОДЫ 2019'!B8</f>
        <v>0</v>
      </c>
      <c r="C8" s="7">
        <f>'[1]ДОХОДЫ 2019'!C8+'[1]ДОХОДЫ 2019'!G8+'[1]ДОХОДЫ 2019'!K8+'[1]ДОХОДЫ 2019'!O8+'[1]ДОХОДЫ 2019'!S8+'[1]ДОХОДЫ 2019'!W8+'[1]ДОХОДЫ 2019'!AA8+'[1]ДОХОДЫ 2019'!AE8+'[1]ДОХОДЫ 2019'!AI8</f>
        <v>23300</v>
      </c>
      <c r="D8" s="7">
        <f>'[1]ДОХОДЫ 2019'!D8+'[1]ДОХОДЫ 2019'!H8+'[1]ДОХОДЫ 2019'!L8+'[1]ДОХОДЫ 2019'!P8+'[1]ДОХОДЫ 2019'!T8+'[1]ДОХОДЫ 2019'!X8+'[1]ДОХОДЫ 2019'!AB8+'[1]ДОХОДЫ 2019'!AF8+'[1]ДОХОДЫ 2019'!AJ8</f>
        <v>1165</v>
      </c>
      <c r="E8" s="7">
        <f>'[1]ДОХОДЫ 2019'!E8+'[1]ДОХОДЫ 2019'!I8+'[1]ДОХОДЫ 2019'!M8+'[1]ДОХОДЫ 2019'!Q8+'[1]ДОХОДЫ 2019'!U8+'[1]ДОХОДЫ 2019'!Y8+'[1]ДОХОДЫ 2019'!AC8+'[1]ДОХОДЫ 2019'!AG8+'[1]ДОХОДЫ 2019'!AK8</f>
        <v>22135.003000000001</v>
      </c>
      <c r="F8" s="6">
        <f>B8+C8-D8-E8</f>
        <v>-3.0000000006111804E-3</v>
      </c>
      <c r="H8" s="8"/>
    </row>
    <row r="9" spans="1:34" x14ac:dyDescent="0.25">
      <c r="A9" s="9" t="s">
        <v>8</v>
      </c>
      <c r="B9" s="6">
        <f>'[1]ДОХОДЫ 2019'!B9</f>
        <v>0</v>
      </c>
      <c r="C9" s="7">
        <f>'[1]ДОХОДЫ 2019'!C9+'[1]ДОХОДЫ 2019'!G9+'[1]ДОХОДЫ 2019'!K9+'[1]ДОХОДЫ 2019'!O9+'[1]ДОХОДЫ 2019'!S9+'[1]ДОХОДЫ 2019'!W9+'[1]ДОХОДЫ 2019'!AA9+'[1]ДОХОДЫ 2019'!AE9+'[1]ДОХОДЫ 2019'!AI9</f>
        <v>43630</v>
      </c>
      <c r="D9" s="7">
        <f>'[1]ДОХОДЫ 2019'!D9+'[1]ДОХОДЫ 2019'!H9+'[1]ДОХОДЫ 2019'!L9+'[1]ДОХОДЫ 2019'!P9+'[1]ДОХОДЫ 2019'!T9+'[1]ДОХОДЫ 2019'!X9+'[1]ДОХОДЫ 2019'!AB9+'[1]ДОХОДЫ 2019'!AF9+'[1]ДОХОДЫ 2019'!AJ9</f>
        <v>2181.5</v>
      </c>
      <c r="E9" s="7">
        <f>'[1]ДОХОДЫ 2019'!E9+'[1]ДОХОДЫ 2019'!I9+'[1]ДОХОДЫ 2019'!M9+'[1]ДОХОДЫ 2019'!Q9+'[1]ДОХОДЫ 2019'!U9+'[1]ДОХОДЫ 2019'!Y9+'[1]ДОХОДЫ 2019'!AC9+'[1]ДОХОДЫ 2019'!AG9+'[1]ДОХОДЫ 2019'!AK9</f>
        <v>33311.789999999994</v>
      </c>
      <c r="F9" s="6">
        <f t="shared" ref="F9:F23" si="0">B9+C9-D9-E9</f>
        <v>8136.7100000000064</v>
      </c>
      <c r="H9" s="8"/>
    </row>
    <row r="10" spans="1:34" x14ac:dyDescent="0.25">
      <c r="A10" s="9" t="s">
        <v>9</v>
      </c>
      <c r="B10" s="6">
        <f>'[1]ДОХОДЫ 2019'!B10</f>
        <v>0</v>
      </c>
      <c r="C10" s="7">
        <f>'[1]ДОХОДЫ 2019'!C10+'[1]ДОХОДЫ 2019'!G10+'[1]ДОХОДЫ 2019'!K10+'[1]ДОХОДЫ 2019'!O10+'[1]ДОХОДЫ 2019'!S10+'[1]ДОХОДЫ 2019'!W10+'[1]ДОХОДЫ 2019'!AA10+'[1]ДОХОДЫ 2019'!AE10+'[1]ДОХОДЫ 2019'!AI10</f>
        <v>30320</v>
      </c>
      <c r="D10" s="7">
        <f>'[1]ДОХОДЫ 2019'!D10+'[1]ДОХОДЫ 2019'!H10+'[1]ДОХОДЫ 2019'!L10+'[1]ДОХОДЫ 2019'!P10+'[1]ДОХОДЫ 2019'!T10+'[1]ДОХОДЫ 2019'!X10+'[1]ДОХОДЫ 2019'!AB10+'[1]ДОХОДЫ 2019'!AF10+'[1]ДОХОДЫ 2019'!AJ10</f>
        <v>1516</v>
      </c>
      <c r="E10" s="7">
        <f>'[1]ДОХОДЫ 2019'!E10+'[1]ДОХОДЫ 2019'!I10+'[1]ДОХОДЫ 2019'!M10+'[1]ДОХОДЫ 2019'!Q10+'[1]ДОХОДЫ 2019'!U10+'[1]ДОХОДЫ 2019'!Y10+'[1]ДОХОДЫ 2019'!AC10+'[1]ДОХОДЫ 2019'!AG10+'[1]ДОХОДЫ 2019'!AK10</f>
        <v>23138.53</v>
      </c>
      <c r="F10" s="6">
        <f t="shared" si="0"/>
        <v>5665.4700000000012</v>
      </c>
      <c r="H10" s="8"/>
    </row>
    <row r="11" spans="1:34" x14ac:dyDescent="0.25">
      <c r="A11" s="9" t="s">
        <v>10</v>
      </c>
      <c r="B11" s="6">
        <f>'[1]ДОХОДЫ 2019'!B11</f>
        <v>-16145.87</v>
      </c>
      <c r="C11" s="7">
        <f>'[1]ДОХОДЫ 2019'!C11+'[1]ДОХОДЫ 2019'!G11+'[1]ДОХОДЫ 2019'!K11+'[1]ДОХОДЫ 2019'!O11+'[1]ДОХОДЫ 2019'!S11+'[1]ДОХОДЫ 2019'!W11+'[1]ДОХОДЫ 2019'!AA11+'[1]ДОХОДЫ 2019'!AE11+'[1]ДОХОДЫ 2019'!AI11</f>
        <v>164260</v>
      </c>
      <c r="D11" s="7">
        <f>'[1]ДОХОДЫ 2019'!D11+'[1]ДОХОДЫ 2019'!H11+'[1]ДОХОДЫ 2019'!L11+'[1]ДОХОДЫ 2019'!P11+'[1]ДОХОДЫ 2019'!T11+'[1]ДОХОДЫ 2019'!X11+'[1]ДОХОДЫ 2019'!AB11+'[1]ДОХОДЫ 2019'!AF11+'[1]ДОХОДЫ 2019'!AJ11</f>
        <v>8213</v>
      </c>
      <c r="E11" s="7">
        <f>'[1]ДОХОДЫ 2019'!E11+'[1]ДОХОДЫ 2019'!I11+'[1]ДОХОДЫ 2019'!M11+'[1]ДОХОДЫ 2019'!Q11+'[1]ДОХОДЫ 2019'!U11+'[1]ДОХОДЫ 2019'!Y11+'[1]ДОХОДЫ 2019'!AC11+'[1]ДОХОДЫ 2019'!AG11+'[1]ДОХОДЫ 2019'!AK11</f>
        <v>140442.19</v>
      </c>
      <c r="F11" s="6">
        <f t="shared" si="0"/>
        <v>-541.05999999999767</v>
      </c>
      <c r="H11" s="8"/>
    </row>
    <row r="12" spans="1:34" x14ac:dyDescent="0.25">
      <c r="A12" s="9" t="s">
        <v>11</v>
      </c>
      <c r="B12" s="6">
        <f>'[1]ДОХОДЫ 2019'!B12</f>
        <v>0</v>
      </c>
      <c r="C12" s="7">
        <f>'[1]ДОХОДЫ 2019'!C12+'[1]ДОХОДЫ 2019'!G12+'[1]ДОХОДЫ 2019'!K12+'[1]ДОХОДЫ 2019'!O12+'[1]ДОХОДЫ 2019'!S12+'[1]ДОХОДЫ 2019'!W12+'[1]ДОХОДЫ 2019'!AA12+'[1]ДОХОДЫ 2019'!AE12+'[1]ДОХОДЫ 2019'!AI12</f>
        <v>17150</v>
      </c>
      <c r="D12" s="7">
        <f>'[1]ДОХОДЫ 2019'!D12+'[1]ДОХОДЫ 2019'!H12+'[1]ДОХОДЫ 2019'!L12+'[1]ДОХОДЫ 2019'!P12+'[1]ДОХОДЫ 2019'!T12+'[1]ДОХОДЫ 2019'!X12+'[1]ДОХОДЫ 2019'!AB12+'[1]ДОХОДЫ 2019'!AF12+'[1]ДОХОДЫ 2019'!AJ12</f>
        <v>857.5</v>
      </c>
      <c r="E12" s="7">
        <f>'[1]ДОХОДЫ 2019'!E12+'[1]ДОХОДЫ 2019'!I12+'[1]ДОХОДЫ 2019'!M12+'[1]ДОХОДЫ 2019'!Q12+'[1]ДОХОДЫ 2019'!U12+'[1]ДОХОДЫ 2019'!Y12+'[1]ДОХОДЫ 2019'!AC12+'[1]ДОХОДЫ 2019'!AG12+'[1]ДОХОДЫ 2019'!AK12</f>
        <v>14278.47</v>
      </c>
      <c r="F12" s="6">
        <f t="shared" si="0"/>
        <v>2014.0300000000007</v>
      </c>
      <c r="H12" s="8"/>
    </row>
    <row r="13" spans="1:34" x14ac:dyDescent="0.25">
      <c r="A13" s="9" t="s">
        <v>12</v>
      </c>
      <c r="B13" s="6">
        <f>'[1]ДОХОДЫ 2019'!B13</f>
        <v>0</v>
      </c>
      <c r="C13" s="7">
        <f>'[1]ДОХОДЫ 2019'!C13+'[1]ДОХОДЫ 2019'!G13+'[1]ДОХОДЫ 2019'!K13+'[1]ДОХОДЫ 2019'!O13+'[1]ДОХОДЫ 2019'!S13+'[1]ДОХОДЫ 2019'!W13+'[1]ДОХОДЫ 2019'!AA13+'[1]ДОХОДЫ 2019'!AE13+'[1]ДОХОДЫ 2019'!AI13</f>
        <v>11250</v>
      </c>
      <c r="D13" s="7">
        <f>'[1]ДОХОДЫ 2019'!D13+'[1]ДОХОДЫ 2019'!H13+'[1]ДОХОДЫ 2019'!L13+'[1]ДОХОДЫ 2019'!P13+'[1]ДОХОДЫ 2019'!T13+'[1]ДОХОДЫ 2019'!X13+'[1]ДОХОДЫ 2019'!AB13+'[1]ДОХОДЫ 2019'!AF13+'[1]ДОХОДЫ 2019'!AJ13</f>
        <v>562.5</v>
      </c>
      <c r="E13" s="7">
        <f>'[1]ДОХОДЫ 2019'!E13+'[1]ДОХОДЫ 2019'!I13+'[1]ДОХОДЫ 2019'!M13+'[1]ДОХОДЫ 2019'!Q13+'[1]ДОХОДЫ 2019'!U13+'[1]ДОХОДЫ 2019'!Y13+'[1]ДОХОДЫ 2019'!AC13+'[1]ДОХОДЫ 2019'!AG13+'[1]ДОХОДЫ 2019'!AK13</f>
        <v>7791.39</v>
      </c>
      <c r="F13" s="6">
        <f t="shared" si="0"/>
        <v>2896.1099999999997</v>
      </c>
      <c r="H13" s="8"/>
    </row>
    <row r="14" spans="1:34" x14ac:dyDescent="0.25">
      <c r="A14" s="9" t="s">
        <v>13</v>
      </c>
      <c r="B14" s="6">
        <f>'[1]ДОХОДЫ 2019'!B14</f>
        <v>0</v>
      </c>
      <c r="C14" s="7">
        <f>'[1]ДОХОДЫ 2019'!C14+'[1]ДОХОДЫ 2019'!G14+'[1]ДОХОДЫ 2019'!K14+'[1]ДОХОДЫ 2019'!O14+'[1]ДОХОДЫ 2019'!S14+'[1]ДОХОДЫ 2019'!W14+'[1]ДОХОДЫ 2019'!AA14+'[1]ДОХОДЫ 2019'!AE14+'[1]ДОХОДЫ 2019'!AI14</f>
        <v>14660</v>
      </c>
      <c r="D14" s="7">
        <f>'[1]ДОХОДЫ 2019'!D14+'[1]ДОХОДЫ 2019'!H14+'[1]ДОХОДЫ 2019'!L14+'[1]ДОХОДЫ 2019'!P14+'[1]ДОХОДЫ 2019'!T14+'[1]ДОХОДЫ 2019'!X14+'[1]ДОХОДЫ 2019'!AB14+'[1]ДОХОДЫ 2019'!AF14+'[1]ДОХОДЫ 2019'!AJ14</f>
        <v>733</v>
      </c>
      <c r="E14" s="7">
        <f>'[1]ДОХОДЫ 2019'!E14+'[1]ДОХОДЫ 2019'!I14+'[1]ДОХОДЫ 2019'!M14+'[1]ДОХОДЫ 2019'!Q14+'[1]ДОХОДЫ 2019'!U14+'[1]ДОХОДЫ 2019'!Y14+'[1]ДОХОДЫ 2019'!AC14+'[1]ДОХОДЫ 2019'!AG14+'[1]ДОХОДЫ 2019'!AK14</f>
        <v>13927</v>
      </c>
      <c r="F14" s="6">
        <f t="shared" si="0"/>
        <v>0</v>
      </c>
      <c r="H14" s="8"/>
    </row>
    <row r="15" spans="1:34" x14ac:dyDescent="0.25">
      <c r="A15" s="9" t="s">
        <v>14</v>
      </c>
      <c r="B15" s="6">
        <f>'[1]ДОХОДЫ 2019'!B15</f>
        <v>0</v>
      </c>
      <c r="C15" s="7">
        <f>'[1]ДОХОДЫ 2019'!C15+'[1]ДОХОДЫ 2019'!G15+'[1]ДОХОДЫ 2019'!K15+'[1]ДОХОДЫ 2019'!O15+'[1]ДОХОДЫ 2019'!S15+'[1]ДОХОДЫ 2019'!W15+'[1]ДОХОДЫ 2019'!AA15+'[1]ДОХОДЫ 2019'!AE15+'[1]ДОХОДЫ 2019'!AI15</f>
        <v>16530</v>
      </c>
      <c r="D15" s="7">
        <f>'[1]ДОХОДЫ 2019'!D15+'[1]ДОХОДЫ 2019'!H15+'[1]ДОХОДЫ 2019'!L15+'[1]ДОХОДЫ 2019'!P15+'[1]ДОХОДЫ 2019'!T15+'[1]ДОХОДЫ 2019'!X15+'[1]ДОХОДЫ 2019'!AB15+'[1]ДОХОДЫ 2019'!AF15+'[1]ДОХОДЫ 2019'!AJ15</f>
        <v>826.5</v>
      </c>
      <c r="E15" s="7">
        <f>'[1]ДОХОДЫ 2019'!E15+'[1]ДОХОДЫ 2019'!I15+'[1]ДОХОДЫ 2019'!M15+'[1]ДОХОДЫ 2019'!Q15+'[1]ДОХОДЫ 2019'!U15+'[1]ДОХОДЫ 2019'!Y15+'[1]ДОХОДЫ 2019'!AC15+'[1]ДОХОДЫ 2019'!AG15+'[1]ДОХОДЫ 2019'!AK15</f>
        <v>15703.5</v>
      </c>
      <c r="F15" s="6">
        <f t="shared" si="0"/>
        <v>0</v>
      </c>
      <c r="G15" s="10"/>
      <c r="H15" s="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x14ac:dyDescent="0.25">
      <c r="A16" s="11" t="s">
        <v>15</v>
      </c>
      <c r="B16" s="6">
        <f>'[1]ДОХОДЫ 2019'!B16</f>
        <v>-7009.7100000000064</v>
      </c>
      <c r="C16" s="7">
        <f>'[1]ДОХОДЫ 2019'!C16+'[1]ДОХОДЫ 2019'!G16+'[1]ДОХОДЫ 2019'!K16+'[1]ДОХОДЫ 2019'!O16+'[1]ДОХОДЫ 2019'!S16+'[1]ДОХОДЫ 2019'!W16+'[1]ДОХОДЫ 2019'!AA16+'[1]ДОХОДЫ 2019'!AE16+'[1]ДОХОДЫ 2019'!AI16</f>
        <v>388850</v>
      </c>
      <c r="D16" s="7">
        <f>'[1]ДОХОДЫ 2019'!D16+'[1]ДОХОДЫ 2019'!H16+'[1]ДОХОДЫ 2019'!L16+'[1]ДОХОДЫ 2019'!P16+'[1]ДОХОДЫ 2019'!T16+'[1]ДОХОДЫ 2019'!X16+'[1]ДОХОДЫ 2019'!AB16+'[1]ДОХОДЫ 2019'!AF16+'[1]ДОХОДЫ 2019'!AJ16</f>
        <v>19442.5</v>
      </c>
      <c r="E16" s="7">
        <v>384085.55</v>
      </c>
      <c r="F16" s="6">
        <f t="shared" si="0"/>
        <v>-21687.760000000009</v>
      </c>
      <c r="G16" s="10"/>
      <c r="H16" s="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x14ac:dyDescent="0.25">
      <c r="A17" s="11" t="s">
        <v>16</v>
      </c>
      <c r="B17" s="6">
        <f>'[1]ДОХОДЫ 2019'!B17</f>
        <v>-377.74</v>
      </c>
      <c r="C17" s="7">
        <f>'[1]ДОХОДЫ 2019'!C17+'[1]ДОХОДЫ 2019'!G17+'[1]ДОХОДЫ 2019'!K17+'[1]ДОХОДЫ 2019'!O17+'[1]ДОХОДЫ 2019'!S17+'[1]ДОХОДЫ 2019'!W17+'[1]ДОХОДЫ 2019'!AA17+'[1]ДОХОДЫ 2019'!AE17+'[1]ДОХОДЫ 2019'!AI17</f>
        <v>10800</v>
      </c>
      <c r="D17" s="7">
        <f>'[1]ДОХОДЫ 2019'!D17+'[1]ДОХОДЫ 2019'!H17+'[1]ДОХОДЫ 2019'!L17+'[1]ДОХОДЫ 2019'!P17+'[1]ДОХОДЫ 2019'!T17+'[1]ДОХОДЫ 2019'!X17+'[1]ДОХОДЫ 2019'!AB17+'[1]ДОХОДЫ 2019'!AF17+'[1]ДОХОДЫ 2019'!AJ17</f>
        <v>540</v>
      </c>
      <c r="E17" s="7">
        <f>'[1]ДОХОДЫ 2019'!E17+'[1]ДОХОДЫ 2019'!I17+'[1]ДОХОДЫ 2019'!M17+'[1]ДОХОДЫ 2019'!Q17+'[1]ДОХОДЫ 2019'!U17+'[1]ДОХОДЫ 2019'!Y17+'[1]ДОХОДЫ 2019'!AC17+'[1]ДОХОДЫ 2019'!AG17+'[1]ДОХОДЫ 2019'!AK17</f>
        <v>8747.2200000000012</v>
      </c>
      <c r="F17" s="6">
        <f t="shared" si="0"/>
        <v>1135.0399999999991</v>
      </c>
      <c r="G17" s="10"/>
      <c r="H17" s="8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x14ac:dyDescent="0.25">
      <c r="A18" s="11" t="s">
        <v>17</v>
      </c>
      <c r="B18" s="6">
        <f>'[1]ДОХОДЫ 2019'!B18</f>
        <v>-2917.86</v>
      </c>
      <c r="C18" s="7">
        <f>'[1]ДОХОДЫ 2019'!C18+'[1]ДОХОДЫ 2019'!G18+'[1]ДОХОДЫ 2019'!K18+'[1]ДОХОДЫ 2019'!O18+'[1]ДОХОДЫ 2019'!S18+'[1]ДОХОДЫ 2019'!W18+'[1]ДОХОДЫ 2019'!AA18+'[1]ДОХОДЫ 2019'!AE18+'[1]ДОХОДЫ 2019'!AI18</f>
        <v>28150</v>
      </c>
      <c r="D18" s="7">
        <f>'[1]ДОХОДЫ 2019'!D18+'[1]ДОХОДЫ 2019'!H18+'[1]ДОХОДЫ 2019'!L18+'[1]ДОХОДЫ 2019'!P18+'[1]ДОХОДЫ 2019'!T18+'[1]ДОХОДЫ 2019'!X18+'[1]ДОХОДЫ 2019'!AB18+'[1]ДОХОДЫ 2019'!AF18+'[1]ДОХОДЫ 2019'!AJ18</f>
        <v>1407.5</v>
      </c>
      <c r="E18" s="7">
        <f>'[1]ДОХОДЫ 2019'!E18+'[1]ДОХОДЫ 2019'!I18+'[1]ДОХОДЫ 2019'!M18+'[1]ДОХОДЫ 2019'!Q18+'[1]ДОХОДЫ 2019'!U18+'[1]ДОХОДЫ 2019'!Y18+'[1]ДОХОДЫ 2019'!AC18+'[1]ДОХОДЫ 2019'!AG18+'[1]ДОХОДЫ 2019'!AK18</f>
        <v>23423.82</v>
      </c>
      <c r="F18" s="6">
        <f t="shared" si="0"/>
        <v>400.81999999999971</v>
      </c>
      <c r="G18" s="10"/>
      <c r="H18" s="8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x14ac:dyDescent="0.25">
      <c r="A19" s="11" t="s">
        <v>18</v>
      </c>
      <c r="B19" s="6">
        <f>'[1]ДОХОДЫ 2019'!B19</f>
        <v>0</v>
      </c>
      <c r="C19" s="7">
        <f>'[1]ДОХОДЫ 2019'!C19+'[1]ДОХОДЫ 2019'!G19+'[1]ДОХОДЫ 2019'!K19+'[1]ДОХОДЫ 2019'!O19+'[1]ДОХОДЫ 2019'!S19+'[1]ДОХОДЫ 2019'!W19+'[1]ДОХОДЫ 2019'!AA19+'[1]ДОХОДЫ 2019'!AE19+'[1]ДОХОДЫ 2019'!AI19</f>
        <v>0</v>
      </c>
      <c r="D19" s="7">
        <f>'[1]ДОХОДЫ 2019'!D19+'[1]ДОХОДЫ 2019'!H19+'[1]ДОХОДЫ 2019'!L19+'[1]ДОХОДЫ 2019'!P19+'[1]ДОХОДЫ 2019'!T19+'[1]ДОХОДЫ 2019'!X19+'[1]ДОХОДЫ 2019'!AB19+'[1]ДОХОДЫ 2019'!AF19+'[1]ДОХОДЫ 2019'!AJ19</f>
        <v>0</v>
      </c>
      <c r="E19" s="7">
        <f>'[1]ДОХОДЫ 2019'!E19+'[1]ДОХОДЫ 2019'!I19+'[1]ДОХОДЫ 2019'!M19+'[1]ДОХОДЫ 2019'!Q19+'[1]ДОХОДЫ 2019'!U19+'[1]ДОХОДЫ 2019'!Y19+'[1]ДОХОДЫ 2019'!AC19+'[1]ДОХОДЫ 2019'!AG19+'[1]ДОХОДЫ 2019'!AK19</f>
        <v>0</v>
      </c>
      <c r="F19" s="6">
        <f t="shared" si="0"/>
        <v>0</v>
      </c>
      <c r="G19" s="10"/>
      <c r="H19" s="8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s="12" customFormat="1" x14ac:dyDescent="0.25">
      <c r="A20" s="11" t="s">
        <v>19</v>
      </c>
      <c r="B20" s="6">
        <f>'[1]ДОХОДЫ 2019'!B20</f>
        <v>17095.61</v>
      </c>
      <c r="C20" s="7">
        <f>'[1]ДОХОДЫ 2019'!C20+'[1]ДОХОДЫ 2019'!G20+'[1]ДОХОДЫ 2019'!K20+'[1]ДОХОДЫ 2019'!O20+'[1]ДОХОДЫ 2019'!S20+'[1]ДОХОДЫ 2019'!W20+'[1]ДОХОДЫ 2019'!AA20+'[1]ДОХОДЫ 2019'!AE20+'[1]ДОХОДЫ 2019'!AI20</f>
        <v>90500</v>
      </c>
      <c r="D20" s="7">
        <f>'[1]ДОХОДЫ 2019'!D20+'[1]ДОХОДЫ 2019'!H20+'[1]ДОХОДЫ 2019'!L20+'[1]ДОХОДЫ 2019'!P20+'[1]ДОХОДЫ 2019'!T20+'[1]ДОХОДЫ 2019'!X20+'[1]ДОХОДЫ 2019'!AB20+'[1]ДОХОДЫ 2019'!AF20+'[1]ДОХОДЫ 2019'!AJ20</f>
        <v>4525</v>
      </c>
      <c r="E20" s="7">
        <f>'[1]ДОХОДЫ 2019'!E20+'[1]ДОХОДЫ 2019'!I20+'[1]ДОХОДЫ 2019'!M20+'[1]ДОХОДЫ 2019'!Q20+'[1]ДОХОДЫ 2019'!U20+'[1]ДОХОДЫ 2019'!Y20+'[1]ДОХОДЫ 2019'!AC20+'[1]ДОХОДЫ 2019'!AG20+'[1]ДОХОДЫ 2019'!AK20</f>
        <v>100238.62</v>
      </c>
      <c r="F20" s="6">
        <f t="shared" si="0"/>
        <v>2831.9900000000052</v>
      </c>
      <c r="G20" s="10"/>
      <c r="H20" s="8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12" customFormat="1" x14ac:dyDescent="0.25">
      <c r="A21" s="11" t="s">
        <v>20</v>
      </c>
      <c r="B21" s="6">
        <f>'[1]ДОХОДЫ 2019'!B21</f>
        <v>0</v>
      </c>
      <c r="C21" s="7">
        <f>'[1]ДОХОДЫ 2019'!C21+'[1]ДОХОДЫ 2019'!G21+'[1]ДОХОДЫ 2019'!K21+'[1]ДОХОДЫ 2019'!O21+'[1]ДОХОДЫ 2019'!S21+'[1]ДОХОДЫ 2019'!W21+'[1]ДОХОДЫ 2019'!AA21+'[1]ДОХОДЫ 2019'!AE21+'[1]ДОХОДЫ 2019'!AI21</f>
        <v>8800</v>
      </c>
      <c r="D21" s="7">
        <f>'[1]ДОХОДЫ 2019'!D21+'[1]ДОХОДЫ 2019'!H21+'[1]ДОХОДЫ 2019'!L21+'[1]ДОХОДЫ 2019'!P21+'[1]ДОХОДЫ 2019'!T21+'[1]ДОХОДЫ 2019'!X21+'[1]ДОХОДЫ 2019'!AB21+'[1]ДОХОДЫ 2019'!AF21+'[1]ДОХОДЫ 2019'!AJ21</f>
        <v>440</v>
      </c>
      <c r="E21" s="7">
        <f>'[1]ДОХОДЫ 2019'!E21+'[1]ДОХОДЫ 2019'!I21+'[1]ДОХОДЫ 2019'!M21+'[1]ДОХОДЫ 2019'!Q21+'[1]ДОХОДЫ 2019'!U21+'[1]ДОХОДЫ 2019'!Y21+'[1]ДОХОДЫ 2019'!AC21+'[1]ДОХОДЫ 2019'!AG21+'[1]ДОХОДЫ 2019'!AK21</f>
        <v>32.57</v>
      </c>
      <c r="F21" s="6">
        <f>B21+C21-D21-E21</f>
        <v>8327.43</v>
      </c>
      <c r="G21" s="10"/>
      <c r="H21" s="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s="12" customFormat="1" x14ac:dyDescent="0.25">
      <c r="A22" s="13" t="s">
        <v>21</v>
      </c>
      <c r="B22" s="6">
        <f>'[1]ДОХОДЫ 2019'!B22</f>
        <v>10.62</v>
      </c>
      <c r="C22" s="7">
        <f>'[1]ДОХОДЫ 2019'!C22+'[1]ДОХОДЫ 2019'!G22+'[1]ДОХОДЫ 2019'!K22+'[1]ДОХОДЫ 2019'!O22+'[1]ДОХОДЫ 2019'!S22+'[1]ДОХОДЫ 2019'!W22+'[1]ДОХОДЫ 2019'!AA22+'[1]ДОХОДЫ 2019'!AE22+'[1]ДОХОДЫ 2019'!AI22</f>
        <v>0</v>
      </c>
      <c r="D22" s="7">
        <f>'[1]ДОХОДЫ 2019'!D22+'[1]ДОХОДЫ 2019'!H22+'[1]ДОХОДЫ 2019'!L22+'[1]ДОХОДЫ 2019'!P22+'[1]ДОХОДЫ 2019'!T22+'[1]ДОХОДЫ 2019'!X22+'[1]ДОХОДЫ 2019'!AB22+'[1]ДОХОДЫ 2019'!AF22+'[1]ДОХОДЫ 2019'!AJ22</f>
        <v>0</v>
      </c>
      <c r="E22" s="7">
        <f>'[1]ДОХОДЫ 2019'!E22+'[1]ДОХОДЫ 2019'!I22+'[1]ДОХОДЫ 2019'!M22+'[1]ДОХОДЫ 2019'!Q22+'[1]ДОХОДЫ 2019'!U22+'[1]ДОХОДЫ 2019'!Y22+'[1]ДОХОДЫ 2019'!AC22+'[1]ДОХОДЫ 2019'!AG22+'[1]ДОХОДЫ 2019'!AK22</f>
        <v>1539.6</v>
      </c>
      <c r="F22" s="6">
        <f>B22+C22-D22-E22</f>
        <v>-1528.98</v>
      </c>
      <c r="G22" s="10"/>
      <c r="H22" s="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s="12" customFormat="1" x14ac:dyDescent="0.25">
      <c r="A23" s="14" t="s">
        <v>22</v>
      </c>
      <c r="B23" s="6">
        <f>'[1]ДОХОДЫ 2019'!B23</f>
        <v>12174.02</v>
      </c>
      <c r="C23" s="7">
        <f>'[1]ДОХОДЫ 2019'!C23+'[1]ДОХОДЫ 2019'!G23+'[1]ДОХОДЫ 2019'!K23+'[1]ДОХОДЫ 2019'!O23+'[1]ДОХОДЫ 2019'!S23+'[1]ДОХОДЫ 2019'!W23+'[1]ДОХОДЫ 2019'!AA23+'[1]ДОХОДЫ 2019'!AE23+'[1]ДОХОДЫ 2019'!AI23</f>
        <v>34500</v>
      </c>
      <c r="D23" s="7">
        <f>'[1]ДОХОДЫ 2019'!D23+'[1]ДОХОДЫ 2019'!H23+'[1]ДОХОДЫ 2019'!L23+'[1]ДОХОДЫ 2019'!P23+'[1]ДОХОДЫ 2019'!T23+'[1]ДОХОДЫ 2019'!X23+'[1]ДОХОДЫ 2019'!AB23+'[1]ДОХОДЫ 2019'!AF23+'[1]ДОХОДЫ 2019'!AJ23</f>
        <v>1725</v>
      </c>
      <c r="E23" s="7">
        <f>'[1]ДОХОДЫ 2019'!E23+'[1]ДОХОДЫ 2019'!I23+'[1]ДОХОДЫ 2019'!M23+'[1]ДОХОДЫ 2019'!Q23+'[1]ДОХОДЫ 2019'!U23+'[1]ДОХОДЫ 2019'!Y23+'[1]ДОХОДЫ 2019'!AC23+'[1]ДОХОДЫ 2019'!AG23+'[1]ДОХОДЫ 2019'!AK23</f>
        <v>45757.98</v>
      </c>
      <c r="F23" s="6">
        <f t="shared" si="0"/>
        <v>-808.95999999999913</v>
      </c>
      <c r="G23" s="10"/>
      <c r="H23" s="8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x14ac:dyDescent="0.25">
      <c r="A24" s="11" t="s">
        <v>23</v>
      </c>
      <c r="B24" s="6">
        <f>'[1]ДОХОДЫ 2019'!B24</f>
        <v>-2829.07</v>
      </c>
      <c r="C24" s="7">
        <f>'[1]ДОХОДЫ 2019'!C24+'[1]ДОХОДЫ 2019'!G24+'[1]ДОХОДЫ 2019'!K24+'[1]ДОХОДЫ 2019'!O24+'[1]ДОХОДЫ 2019'!S24+'[1]ДОХОДЫ 2019'!W24+'[1]ДОХОДЫ 2019'!AA24+'[1]ДОХОДЫ 2019'!AE24+'[1]ДОХОДЫ 2019'!AI24</f>
        <v>45357.5</v>
      </c>
      <c r="D24" s="7">
        <f>'[1]ДОХОДЫ 2019'!D24+'[1]ДОХОДЫ 2019'!H24+'[1]ДОХОДЫ 2019'!L24+'[1]ДОХОДЫ 2019'!P24+'[1]ДОХОДЫ 2019'!T24+'[1]ДОХОДЫ 2019'!X24+'[1]ДОХОДЫ 2019'!AB24+'[1]ДОХОДЫ 2019'!AF24+'[1]ДОХОДЫ 2019'!AJ24</f>
        <v>0</v>
      </c>
      <c r="E24" s="7">
        <v>42528.43</v>
      </c>
      <c r="F24" s="6">
        <f>B24+C24-D24-E24</f>
        <v>0</v>
      </c>
      <c r="G24" s="10"/>
      <c r="H24" s="8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x14ac:dyDescent="0.25">
      <c r="A25" s="14"/>
      <c r="B25" s="6"/>
      <c r="C25" s="7">
        <f>'[1]ДОХОДЫ 2019'!C25+'[1]ДОХОДЫ 2019'!G25+'[1]ДОХОДЫ 2019'!K25+'[1]ДОХОДЫ 2019'!O25+'[1]ДОХОДЫ 2019'!S25+'[1]ДОХОДЫ 2019'!W25+'[1]ДОХОДЫ 2019'!AA25+'[1]ДОХОДЫ 2019'!AE25+'[1]ДОХОДЫ 2019'!AI25</f>
        <v>0</v>
      </c>
      <c r="D25" s="7">
        <f>'[1]ДОХОДЫ 2019'!D25+'[1]ДОХОДЫ 2019'!H25+'[1]ДОХОДЫ 2019'!L25+'[1]ДОХОДЫ 2019'!P25+'[1]ДОХОДЫ 2019'!T25+'[1]ДОХОДЫ 2019'!X25+'[1]ДОХОДЫ 2019'!AB25+'[1]ДОХОДЫ 2019'!AF25+'[1]ДОХОДЫ 2019'!AJ25</f>
        <v>0</v>
      </c>
      <c r="E25" s="7">
        <f>'[1]ДОХОДЫ 2019'!E25+'[1]ДОХОДЫ 2019'!I25+'[1]ДОХОДЫ 2019'!M25+'[1]ДОХОДЫ 2019'!Q25+'[1]ДОХОДЫ 2019'!U25+'[1]ДОХОДЫ 2019'!Y25+'[1]ДОХОДЫ 2019'!AC25+'[1]ДОХОДЫ 2019'!AG25+'[1]ДОХОДЫ 2019'!AK25</f>
        <v>0</v>
      </c>
      <c r="F25" s="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s="18" customFormat="1" ht="12.75" x14ac:dyDescent="0.2">
      <c r="A26" s="15" t="s">
        <v>39</v>
      </c>
      <c r="B26" s="16">
        <f>SUM(B7:B25)</f>
        <v>-9.5496943686157465E-12</v>
      </c>
      <c r="C26" s="16">
        <f>SUM(C7:C23)</f>
        <v>907150</v>
      </c>
      <c r="D26" s="16">
        <f>SUM(D7:D24)</f>
        <v>45357.5</v>
      </c>
      <c r="E26" s="16">
        <f>SUM(E7:E24)</f>
        <v>899897.66299999983</v>
      </c>
      <c r="F26" s="16">
        <f>SUM(F7:F25)</f>
        <v>7252.337000000005</v>
      </c>
      <c r="G26" s="17"/>
    </row>
    <row r="27" spans="1:34" s="18" customFormat="1" ht="12.75" x14ac:dyDescent="0.2">
      <c r="A27" s="15"/>
      <c r="B27" s="6"/>
      <c r="C27" s="7"/>
      <c r="D27" s="6"/>
      <c r="E27" s="6"/>
      <c r="F27" s="16"/>
    </row>
    <row r="28" spans="1:34" x14ac:dyDescent="0.25">
      <c r="A28" s="9" t="s">
        <v>24</v>
      </c>
      <c r="B28" s="6">
        <f>'[1]ДОХОДЫ 2019'!B28</f>
        <v>0</v>
      </c>
      <c r="C28" s="7">
        <f>'[1]ДОХОДЫ 2019'!C28+'[1]ДОХОДЫ 2019'!G28+'[1]ДОХОДЫ 2019'!K28+'[1]ДОХОДЫ 2019'!O28+'[1]ДОХОДЫ 2019'!S28+'[1]ДОХОДЫ 2019'!W28+'[1]ДОХОДЫ 2019'!AA28+'[1]ДОХОДЫ 2019'!AE28+'[1]ДОХОДЫ 2019'!AI28</f>
        <v>20</v>
      </c>
      <c r="D28" s="7">
        <f>'[1]ДОХОДЫ 2019'!D28+'[1]ДОХОДЫ 2019'!H28+'[1]ДОХОДЫ 2019'!L28+'[1]ДОХОДЫ 2019'!P28+'[1]ДОХОДЫ 2019'!T28+'[1]ДОХОДЫ 2019'!X28+'[1]ДОХОДЫ 2019'!AB28+'[1]ДОХОДЫ 2019'!AF28+'[1]ДОХОДЫ 2019'!AJ28</f>
        <v>1</v>
      </c>
      <c r="E28" s="7">
        <f>'[1]ДОХОДЫ 2019'!E28+'[1]ДОХОДЫ 2019'!I28+'[1]ДОХОДЫ 2019'!M28+'[1]ДОХОДЫ 2019'!Q28+'[1]ДОХОДЫ 2019'!U28+'[1]ДОХОДЫ 2019'!Y28+'[1]ДОХОДЫ 2019'!AC28+'[1]ДОХОДЫ 2019'!AG28+'[1]ДОХОДЫ 2019'!AK28</f>
        <v>19</v>
      </c>
      <c r="F28" s="7">
        <f t="shared" ref="F28:F36" si="1">B28+C28-D28-E28</f>
        <v>0</v>
      </c>
      <c r="G28" s="19"/>
    </row>
    <row r="29" spans="1:34" x14ac:dyDescent="0.25">
      <c r="A29" s="9" t="s">
        <v>25</v>
      </c>
      <c r="B29" s="6">
        <f>'[1]ДОХОДЫ 2019'!B29</f>
        <v>0</v>
      </c>
      <c r="C29" s="7">
        <f>'[1]ДОХОДЫ 2019'!C29+'[1]ДОХОДЫ 2019'!G29+'[1]ДОХОДЫ 2019'!K29+'[1]ДОХОДЫ 2019'!O29+'[1]ДОХОДЫ 2019'!S29+'[1]ДОХОДЫ 2019'!W29+'[1]ДОХОДЫ 2019'!AA29+'[1]ДОХОДЫ 2019'!AE29+'[1]ДОХОДЫ 2019'!AI29</f>
        <v>600</v>
      </c>
      <c r="D29" s="7">
        <f>'[1]ДОХОДЫ 2019'!D29+'[1]ДОХОДЫ 2019'!H29+'[1]ДОХОДЫ 2019'!L29+'[1]ДОХОДЫ 2019'!P29+'[1]ДОХОДЫ 2019'!T29+'[1]ДОХОДЫ 2019'!X29+'[1]ДОХОДЫ 2019'!AB29+'[1]ДОХОДЫ 2019'!AF29+'[1]ДОХОДЫ 2019'!AJ29</f>
        <v>30</v>
      </c>
      <c r="E29" s="7">
        <f>'[1]ДОХОДЫ 2019'!E29+'[1]ДОХОДЫ 2019'!I29+'[1]ДОХОДЫ 2019'!M29+'[1]ДОХОДЫ 2019'!Q29+'[1]ДОХОДЫ 2019'!U29+'[1]ДОХОДЫ 2019'!Y29+'[1]ДОХОДЫ 2019'!AC29+'[1]ДОХОДЫ 2019'!AG29+'[1]ДОХОДЫ 2019'!AK29</f>
        <v>0</v>
      </c>
      <c r="F29" s="7">
        <f>B29+C29-D29-E29</f>
        <v>570</v>
      </c>
      <c r="G29" s="19"/>
    </row>
    <row r="30" spans="1:34" x14ac:dyDescent="0.25">
      <c r="A30" s="9" t="s">
        <v>26</v>
      </c>
      <c r="B30" s="6">
        <f>'[1]ДОХОДЫ 2019'!B30</f>
        <v>0</v>
      </c>
      <c r="C30" s="7">
        <f>'[1]ДОХОДЫ 2019'!C30+'[1]ДОХОДЫ 2019'!G30+'[1]ДОХОДЫ 2019'!K30+'[1]ДОХОДЫ 2019'!O30+'[1]ДОХОДЫ 2019'!S30+'[1]ДОХОДЫ 2019'!W30+'[1]ДОХОДЫ 2019'!AA30+'[1]ДОХОДЫ 2019'!AE30+'[1]ДОХОДЫ 2019'!AI30</f>
        <v>5160</v>
      </c>
      <c r="D30" s="7">
        <f>'[1]ДОХОДЫ 2019'!D30+'[1]ДОХОДЫ 2019'!H30+'[1]ДОХОДЫ 2019'!L30+'[1]ДОХОДЫ 2019'!P30+'[1]ДОХОДЫ 2019'!T30+'[1]ДОХОДЫ 2019'!X30+'[1]ДОХОДЫ 2019'!AB30+'[1]ДОХОДЫ 2019'!AF30+'[1]ДОХОДЫ 2019'!AJ30</f>
        <v>258</v>
      </c>
      <c r="E30" s="7">
        <f>'[1]ДОХОДЫ 2019'!E30+'[1]ДОХОДЫ 2019'!I30+'[1]ДОХОДЫ 2019'!M30+'[1]ДОХОДЫ 2019'!Q30+'[1]ДОХОДЫ 2019'!U30+'[1]ДОХОДЫ 2019'!Y30+'[1]ДОХОДЫ 2019'!AC30+'[1]ДОХОДЫ 2019'!AG30+'[1]ДОХОДЫ 2019'!AK30</f>
        <v>4299</v>
      </c>
      <c r="F30" s="7">
        <f>B30+C30-D30-E30</f>
        <v>603</v>
      </c>
      <c r="G30" s="19"/>
    </row>
    <row r="31" spans="1:34" x14ac:dyDescent="0.25">
      <c r="A31" s="9" t="s">
        <v>27</v>
      </c>
      <c r="B31" s="6">
        <f>'[1]ДОХОДЫ 2019'!B31</f>
        <v>0</v>
      </c>
      <c r="C31" s="7">
        <f>'[1]ДОХОДЫ 2019'!C31+'[1]ДОХОДЫ 2019'!G31+'[1]ДОХОДЫ 2019'!K31+'[1]ДОХОДЫ 2019'!O31+'[1]ДОХОДЫ 2019'!S31+'[1]ДОХОДЫ 2019'!W31+'[1]ДОХОДЫ 2019'!AA31+'[1]ДОХОДЫ 2019'!AE31+'[1]ДОХОДЫ 2019'!AI31</f>
        <v>0</v>
      </c>
      <c r="D31" s="7">
        <f>'[1]ДОХОДЫ 2019'!D31+'[1]ДОХОДЫ 2019'!H31+'[1]ДОХОДЫ 2019'!L31+'[1]ДОХОДЫ 2019'!P31+'[1]ДОХОДЫ 2019'!T31+'[1]ДОХОДЫ 2019'!X31+'[1]ДОХОДЫ 2019'!AB31+'[1]ДОХОДЫ 2019'!AF31+'[1]ДОХОДЫ 2019'!AJ31</f>
        <v>0</v>
      </c>
      <c r="E31" s="7">
        <f>'[1]ДОХОДЫ 2019'!E31+'[1]ДОХОДЫ 2019'!I31+'[1]ДОХОДЫ 2019'!M31+'[1]ДОХОДЫ 2019'!Q31+'[1]ДОХОДЫ 2019'!U31+'[1]ДОХОДЫ 2019'!Y31+'[1]ДОХОДЫ 2019'!AC31+'[1]ДОХОДЫ 2019'!AG31+'[1]ДОХОДЫ 2019'!AK31</f>
        <v>0</v>
      </c>
      <c r="F31" s="7">
        <f t="shared" si="1"/>
        <v>0</v>
      </c>
      <c r="G31" s="19"/>
    </row>
    <row r="32" spans="1:34" s="10" customFormat="1" x14ac:dyDescent="0.25">
      <c r="A32" s="20" t="s">
        <v>28</v>
      </c>
      <c r="B32" s="6">
        <f>'[1]ДОХОДЫ 2019'!B32</f>
        <v>23846.43</v>
      </c>
      <c r="C32" s="7">
        <f>'[1]ДОХОДЫ 2019'!C32+'[1]ДОХОДЫ 2019'!G32+'[1]ДОХОДЫ 2019'!K32+'[1]ДОХОДЫ 2019'!O32+'[1]ДОХОДЫ 2019'!S32+'[1]ДОХОДЫ 2019'!W32+'[1]ДОХОДЫ 2019'!AA32+'[1]ДОХОДЫ 2019'!AE32+'[1]ДОХОДЫ 2019'!AI32</f>
        <v>109956.5</v>
      </c>
      <c r="D32" s="7">
        <f>'[1]ДОХОДЫ 2019'!D32+'[1]ДОХОДЫ 2019'!H32+'[1]ДОХОДЫ 2019'!L32+'[1]ДОХОДЫ 2019'!P32+'[1]ДОХОДЫ 2019'!T32+'[1]ДОХОДЫ 2019'!X32+'[1]ДОХОДЫ 2019'!AB32+'[1]ДОХОДЫ 2019'!AF32+'[1]ДОХОДЫ 2019'!AJ32</f>
        <v>5497.8249999999998</v>
      </c>
      <c r="E32" s="7">
        <f>'[1]ДОХОДЫ 2019'!E32+'[1]ДОХОДЫ 2019'!I32+'[1]ДОХОДЫ 2019'!M32+'[1]ДОХОДЫ 2019'!Q32+'[1]ДОХОДЫ 2019'!U32+'[1]ДОХОДЫ 2019'!Y32+'[1]ДОХОДЫ 2019'!AC32+'[1]ДОХОДЫ 2019'!AG32+'[1]ДОХОДЫ 2019'!AK32</f>
        <v>118749.47</v>
      </c>
      <c r="F32" s="7">
        <f t="shared" si="1"/>
        <v>9555.6349999999948</v>
      </c>
      <c r="G32" s="19"/>
    </row>
    <row r="33" spans="1:48" s="10" customFormat="1" x14ac:dyDescent="0.25">
      <c r="A33" s="20" t="s">
        <v>29</v>
      </c>
      <c r="B33" s="6">
        <f>'[1]ДОХОДЫ 2019'!B33</f>
        <v>-69432.62</v>
      </c>
      <c r="C33" s="7">
        <f>'[1]ДОХОДЫ 2019'!C33+'[1]ДОХОДЫ 2019'!G33+'[1]ДОХОДЫ 2019'!K33+'[1]ДОХОДЫ 2019'!O33+'[1]ДОХОДЫ 2019'!S33+'[1]ДОХОДЫ 2019'!W33+'[1]ДОХОДЫ 2019'!AA33+'[1]ДОХОДЫ 2019'!AE33+'[1]ДОХОДЫ 2019'!AI33</f>
        <v>1132370</v>
      </c>
      <c r="D33" s="7">
        <f>'[1]ДОХОДЫ 2019'!D33+'[1]ДОХОДЫ 2019'!H33+'[1]ДОХОДЫ 2019'!L33+'[1]ДОХОДЫ 2019'!P33+'[1]ДОХОДЫ 2019'!T33+'[1]ДОХОДЫ 2019'!X33+'[1]ДОХОДЫ 2019'!AB33+'[1]ДОХОДЫ 2019'!AF33+'[1]ДОХОДЫ 2019'!AJ33</f>
        <v>56618.5</v>
      </c>
      <c r="E33" s="7">
        <v>1042724.73</v>
      </c>
      <c r="F33" s="7">
        <f t="shared" si="1"/>
        <v>-36405.850000000093</v>
      </c>
      <c r="G33" s="19"/>
    </row>
    <row r="34" spans="1:48" s="10" customFormat="1" x14ac:dyDescent="0.25">
      <c r="A34" s="20" t="s">
        <v>30</v>
      </c>
      <c r="B34" s="6">
        <f>'[1]ДОХОДЫ 2019'!B34</f>
        <v>31340.73</v>
      </c>
      <c r="C34" s="7">
        <f>'[1]ДОХОДЫ 2019'!C34+'[1]ДОХОДЫ 2019'!G34+'[1]ДОХОДЫ 2019'!K34+'[1]ДОХОДЫ 2019'!O34+'[1]ДОХОДЫ 2019'!S34+'[1]ДОХОДЫ 2019'!W34+'[1]ДОХОДЫ 2019'!AA34+'[1]ДОХОДЫ 2019'!AE34+'[1]ДОХОДЫ 2019'!AI34</f>
        <v>134400</v>
      </c>
      <c r="D34" s="7">
        <f>'[1]ДОХОДЫ 2019'!D34+'[1]ДОХОДЫ 2019'!H34+'[1]ДОХОДЫ 2019'!L34+'[1]ДОХОДЫ 2019'!P34+'[1]ДОХОДЫ 2019'!T34+'[1]ДОХОДЫ 2019'!X34+'[1]ДОХОДЫ 2019'!AB34+'[1]ДОХОДЫ 2019'!AF34+'[1]ДОХОДЫ 2019'!AJ34</f>
        <v>6720</v>
      </c>
      <c r="E34" s="7">
        <f>'[1]ДОХОДЫ 2019'!E34+'[1]ДОХОДЫ 2019'!I34+'[1]ДОХОДЫ 2019'!M34+'[1]ДОХОДЫ 2019'!Q34+'[1]ДОХОДЫ 2019'!U34+'[1]ДОХОДЫ 2019'!Y34+'[1]ДОХОДЫ 2019'!AC34+'[1]ДОХОДЫ 2019'!AG34+'[1]ДОХОДЫ 2019'!AK34</f>
        <v>141421.01</v>
      </c>
      <c r="F34" s="7">
        <f t="shared" si="1"/>
        <v>17599.72</v>
      </c>
      <c r="G34" s="19"/>
    </row>
    <row r="35" spans="1:48" s="10" customFormat="1" x14ac:dyDescent="0.25">
      <c r="A35" s="21" t="s">
        <v>31</v>
      </c>
      <c r="B35" s="6">
        <f>'[1]ДОХОДЫ 2019'!B35</f>
        <v>14245.46</v>
      </c>
      <c r="C35" s="7">
        <f>'[1]ДОХОДЫ 2019'!C35+'[1]ДОХОДЫ 2019'!G35+'[1]ДОХОДЫ 2019'!K35+'[1]ДОХОДЫ 2019'!O35+'[1]ДОХОДЫ 2019'!S35+'[1]ДОХОДЫ 2019'!W35+'[1]ДОХОДЫ 2019'!AA35+'[1]ДОХОДЫ 2019'!AE35+'[1]ДОХОДЫ 2019'!AI35</f>
        <v>70172.824999999997</v>
      </c>
      <c r="D35" s="7">
        <f>'[1]ДОХОДЫ 2019'!D35+'[1]ДОХОДЫ 2019'!H35+'[1]ДОХОДЫ 2019'!L35+'[1]ДОХОДЫ 2019'!P35+'[1]ДОХОДЫ 2019'!T35+'[1]ДОХОДЫ 2019'!X35+'[1]ДОХОДЫ 2019'!AB35+'[1]ДОХОДЫ 2019'!AF35+'[1]ДОХОДЫ 2019'!AJ35</f>
        <v>0</v>
      </c>
      <c r="E35" s="7">
        <v>84418.29</v>
      </c>
      <c r="F35" s="7">
        <f t="shared" si="1"/>
        <v>-4.9999999901046976E-3</v>
      </c>
      <c r="G35" s="19"/>
    </row>
    <row r="36" spans="1:48" s="10" customFormat="1" x14ac:dyDescent="0.25">
      <c r="A36" s="21" t="s">
        <v>32</v>
      </c>
      <c r="B36" s="6">
        <v>0</v>
      </c>
      <c r="C36" s="7">
        <f>'[1]ДОХОДЫ 2019'!C36+'[1]ДОХОДЫ 2019'!G36+'[1]ДОХОДЫ 2019'!K36+'[1]ДОХОДЫ 2019'!O36+'[1]ДОХОДЫ 2019'!S36+'[1]ДОХОДЫ 2019'!W36+'[1]ДОХОДЫ 2019'!AA36+'[1]ДОХОДЫ 2019'!AE36+'[1]ДОХОДЫ 2019'!AI36</f>
        <v>7500</v>
      </c>
      <c r="D36" s="7">
        <f>'[1]ДОХОДЫ 2019'!D36+'[1]ДОХОДЫ 2019'!H36+'[1]ДОХОДЫ 2019'!L36+'[1]ДОХОДЫ 2019'!P36+'[1]ДОХОДЫ 2019'!T36+'[1]ДОХОДЫ 2019'!X36+'[1]ДОХОДЫ 2019'!AB36+'[1]ДОХОДЫ 2019'!AF36+'[1]ДОХОДЫ 2019'!AJ36</f>
        <v>375</v>
      </c>
      <c r="E36" s="7">
        <f>'[1]ДОХОДЫ 2019'!E36+'[1]ДОХОДЫ 2019'!I36+'[1]ДОХОДЫ 2019'!M36+'[1]ДОХОДЫ 2019'!Q36+'[1]ДОХОДЫ 2019'!U36+'[1]ДОХОДЫ 2019'!Y36+'[1]ДОХОДЫ 2019'!AC36+'[1]ДОХОДЫ 2019'!AG36+'[1]ДОХОДЫ 2019'!AK36</f>
        <v>7125</v>
      </c>
      <c r="F36" s="7">
        <f t="shared" si="1"/>
        <v>0</v>
      </c>
      <c r="G36" s="19"/>
    </row>
    <row r="37" spans="1:48" s="10" customFormat="1" x14ac:dyDescent="0.25">
      <c r="A37" s="21" t="s">
        <v>44</v>
      </c>
      <c r="B37" s="6">
        <v>0</v>
      </c>
      <c r="C37" s="7">
        <f>'[1]ДОХОДЫ 2019'!C37+'[1]ДОХОДЫ 2019'!G37+'[1]ДОХОДЫ 2019'!K37+'[1]ДОХОДЫ 2019'!O37+'[1]ДОХОДЫ 2019'!S37+'[1]ДОХОДЫ 2019'!W37+'[1]ДОХОДЫ 2019'!AA37+'[1]ДОХОДЫ 2019'!AE37+'[1]ДОХОДЫ 2019'!AI37</f>
        <v>16250</v>
      </c>
      <c r="D37" s="7">
        <f>'[1]ДОХОДЫ 2019'!D37+'[1]ДОХОДЫ 2019'!H37+'[1]ДОХОДЫ 2019'!L37+'[1]ДОХОДЫ 2019'!P37+'[1]ДОХОДЫ 2019'!T37+'[1]ДОХОДЫ 2019'!X37+'[1]ДОХОДЫ 2019'!AB37+'[1]ДОХОДЫ 2019'!AF37+'[1]ДОХОДЫ 2019'!AJ37</f>
        <v>572.5</v>
      </c>
      <c r="E37" s="7">
        <f>'[1]ДОХОДЫ 2019'!E37+'[1]ДОХОДЫ 2019'!I37+'[1]ДОХОДЫ 2019'!M37+'[1]ДОХОДЫ 2019'!Q37+'[1]ДОХОДЫ 2019'!U37+'[1]ДОХОДЫ 2019'!Y37+'[1]ДОХОДЫ 2019'!AC37+'[1]ДОХОДЫ 2019'!AG37+'[1]ДОХОДЫ 2019'!AK37</f>
        <v>9500</v>
      </c>
      <c r="F37" s="7">
        <f>B37+C37-D37-E37</f>
        <v>6177.5</v>
      </c>
      <c r="G37" s="19"/>
    </row>
    <row r="38" spans="1:48" s="10" customFormat="1" x14ac:dyDescent="0.25">
      <c r="A38" s="21" t="s">
        <v>33</v>
      </c>
      <c r="B38" s="6">
        <v>0</v>
      </c>
      <c r="C38" s="7">
        <f>'[1]ДОХОДЫ 2019'!C38+'[1]ДОХОДЫ 2019'!G38+'[1]ДОХОДЫ 2019'!K38+'[1]ДОХОДЫ 2019'!O38+'[1]ДОХОДЫ 2019'!S38+'[1]ДОХОДЫ 2019'!W38+'[1]ДОХОДЫ 2019'!AA38+'[1]ДОХОДЫ 2019'!AE38+'[1]ДОХОДЫ 2019'!AI38</f>
        <v>2000</v>
      </c>
      <c r="D38" s="7">
        <f>'[1]ДОХОДЫ 2019'!D38+'[1]ДОХОДЫ 2019'!H38+'[1]ДОХОДЫ 2019'!L38+'[1]ДОХОДЫ 2019'!P38+'[1]ДОХОДЫ 2019'!T38+'[1]ДОХОДЫ 2019'!X38+'[1]ДОХОДЫ 2019'!AB38+'[1]ДОХОДЫ 2019'!AF38+'[1]ДОХОДЫ 2019'!AJ38</f>
        <v>100</v>
      </c>
      <c r="E38" s="7">
        <f>'[1]ДОХОДЫ 2019'!E38+'[1]ДОХОДЫ 2019'!I38+'[1]ДОХОДЫ 2019'!M38+'[1]ДОХОДЫ 2019'!Q38+'[1]ДОХОДЫ 2019'!U38+'[1]ДОХОДЫ 2019'!Y38+'[1]ДОХОДЫ 2019'!AC38+'[1]ДОХОДЫ 2019'!AG38+'[1]ДОХОДЫ 2019'!AK38</f>
        <v>0</v>
      </c>
      <c r="F38" s="7">
        <f>'[1]ДОХОДЫ 2019'!AH38</f>
        <v>1900</v>
      </c>
      <c r="G38" s="19"/>
    </row>
    <row r="39" spans="1:48" s="18" customFormat="1" x14ac:dyDescent="0.25">
      <c r="A39" s="15" t="s">
        <v>40</v>
      </c>
      <c r="B39" s="16">
        <f>SUM(B28:B36)</f>
        <v>3.637978807091713E-12</v>
      </c>
      <c r="C39" s="16">
        <f>SUM(C28:C36)-C35+C37+C38</f>
        <v>1408256.5</v>
      </c>
      <c r="D39" s="16">
        <f>SUM(D28:D36)-D35+D37+D38</f>
        <v>70172.824999999997</v>
      </c>
      <c r="E39" s="16">
        <f>SUM(E28:E36)+E37+E38</f>
        <v>1408256.5</v>
      </c>
      <c r="F39" s="16">
        <f>SUM(F28:F38)</f>
        <v>-8.7311491370201111E-11</v>
      </c>
      <c r="G39" s="19"/>
    </row>
    <row r="40" spans="1:48" x14ac:dyDescent="0.25">
      <c r="A40" s="14"/>
      <c r="B40" s="6"/>
      <c r="C40" s="7"/>
      <c r="D40" s="6"/>
      <c r="E40" s="6"/>
      <c r="F40" s="6"/>
    </row>
    <row r="41" spans="1:48" ht="15.75" thickBot="1" x14ac:dyDescent="0.3">
      <c r="A41" s="5" t="s">
        <v>41</v>
      </c>
      <c r="B41" s="6">
        <f>'[1]ДОХОДЫ 2019'!B50</f>
        <v>0</v>
      </c>
      <c r="C41" s="6">
        <f>'[1]ДОХОДЫ 2019'!C50+'[1]ДОХОДЫ 2019'!G50+'[1]ДОХОДЫ 2019'!K50+'[1]ДОХОДЫ 2019'!O50+'[1]ДОХОДЫ 2019'!S50+'[1]ДОХОДЫ 2019'!W50+'[1]ДОХОДЫ 2019'!AA50+'[1]ДОХОДЫ 2019'!AE50+'[1]ДОХОДЫ 2019'!AI50</f>
        <v>80000</v>
      </c>
      <c r="D41" s="6">
        <f>'[1]ДОХОДЫ 2019'!D50+'[1]ДОХОДЫ 2019'!H50+'[1]ДОХОДЫ 2019'!L50+'[1]ДОХОДЫ 2019'!P50+'[1]ДОХОДЫ 2019'!T50+'[1]ДОХОДЫ 2019'!X50+'[1]ДОХОДЫ 2019'!AB50+'[1]ДОХОДЫ 2019'!AF50+'[1]ДОХОДЫ 2019'!AJ50</f>
        <v>0</v>
      </c>
      <c r="E41" s="6">
        <f>'[1]ДОХОДЫ 2019'!E50+'[1]ДОХОДЫ 2019'!I50+'[1]ДОХОДЫ 2019'!M50+'[1]ДОХОДЫ 2019'!Q50+'[1]ДОХОДЫ 2019'!U50+'[1]ДОХОДЫ 2019'!Y50+'[1]ДОХОДЫ 2019'!AC50+'[1]ДОХОДЫ 2019'!AG50+'[1]ДОХОДЫ 2019'!AK50</f>
        <v>0</v>
      </c>
      <c r="F41" s="6">
        <f t="shared" ref="F41:F47" si="2">B41+C41-E41</f>
        <v>80000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48" s="12" customFormat="1" x14ac:dyDescent="0.25">
      <c r="A42" s="23" t="s">
        <v>43</v>
      </c>
      <c r="B42" s="24">
        <f>'[1]ДОХОДЫ 2019'!B54</f>
        <v>0</v>
      </c>
      <c r="C42" s="6">
        <f>'[1]ДОХОДЫ 2019'!C54+'[1]ДОХОДЫ 2019'!G54+'[1]ДОХОДЫ 2019'!K54+'[1]ДОХОДЫ 2019'!O54+'[1]ДОХОДЫ 2019'!S54+'[1]ДОХОДЫ 2019'!W54+'[1]ДОХОДЫ 2019'!AA54+'[1]ДОХОДЫ 2019'!AE54+'[1]ДОХОДЫ 2019'!AI54</f>
        <v>44693.39</v>
      </c>
      <c r="D42" s="6">
        <f>'[1]ДОХОДЫ 2019'!D54+'[1]ДОХОДЫ 2019'!H54+'[1]ДОХОДЫ 2019'!L54+'[1]ДОХОДЫ 2019'!P54+'[1]ДОХОДЫ 2019'!T54+'[1]ДОХОДЫ 2019'!X54+'[1]ДОХОДЫ 2019'!AB54+'[1]ДОХОДЫ 2019'!AF54+'[1]ДОХОДЫ 2019'!AJ54</f>
        <v>0</v>
      </c>
      <c r="E42" s="6">
        <f>'[1]ДОХОДЫ 2019'!E54+'[1]ДОХОДЫ 2019'!I54+'[1]ДОХОДЫ 2019'!M54+'[1]ДОХОДЫ 2019'!Q54+'[1]ДОХОДЫ 2019'!U54+'[1]ДОХОДЫ 2019'!Y54+'[1]ДОХОДЫ 2019'!AC54+'[1]ДОХОДЫ 2019'!AG54+'[1]ДОХОДЫ 2019'!AK54</f>
        <v>44693.39</v>
      </c>
      <c r="F42" s="25">
        <f t="shared" si="2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48" s="12" customFormat="1" x14ac:dyDescent="0.25">
      <c r="A43" s="26"/>
      <c r="B43" s="27"/>
      <c r="C43" s="6">
        <f>'[1]ДОХОДЫ 2019'!C63+'[1]ДОХОДЫ 2019'!G63+'[1]ДОХОДЫ 2019'!K63+'[1]ДОХОДЫ 2019'!O63+'[1]ДОХОДЫ 2019'!S63+'[1]ДОХОДЫ 2019'!W63+'[1]ДОХОДЫ 2019'!AA63+'[1]ДОХОДЫ 2019'!AE63+'[1]ДОХОДЫ 2019'!AI63</f>
        <v>0</v>
      </c>
      <c r="D43" s="6">
        <f>'[1]ДОХОДЫ 2019'!D63+'[1]ДОХОДЫ 2019'!H63+'[1]ДОХОДЫ 2019'!L63+'[1]ДОХОДЫ 2019'!P63+'[1]ДОХОДЫ 2019'!T63+'[1]ДОХОДЫ 2019'!X63+'[1]ДОХОДЫ 2019'!AB63+'[1]ДОХОДЫ 2019'!AF63+'[1]ДОХОДЫ 2019'!AJ63</f>
        <v>0</v>
      </c>
      <c r="E43" s="6">
        <f>'[1]ДОХОДЫ 2019'!E63+'[1]ДОХОДЫ 2019'!I63+'[1]ДОХОДЫ 2019'!M63+'[1]ДОХОДЫ 2019'!Q63+'[1]ДОХОДЫ 2019'!U63+'[1]ДОХОДЫ 2019'!Y63+'[1]ДОХОДЫ 2019'!AC63+'[1]ДОХОДЫ 2019'!AG63+'[1]ДОХОДЫ 2019'!AK63</f>
        <v>0</v>
      </c>
      <c r="F43" s="27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48" s="28" customFormat="1" x14ac:dyDescent="0.25">
      <c r="A44" s="29" t="s">
        <v>34</v>
      </c>
      <c r="B44" s="30">
        <f>'[1]ДОХОДЫ 2019'!B66</f>
        <v>0</v>
      </c>
      <c r="C44" s="30">
        <f>'[1]ДОХОДЫ 2019'!C66+'[1]ДОХОДЫ 2019'!G66+'[1]ДОХОДЫ 2019'!K66+'[1]ДОХОДЫ 2019'!O66+'[1]ДОХОДЫ 2019'!S66+'[1]ДОХОДЫ 2019'!W66+'[1]ДОХОДЫ 2019'!AA66+'[1]ДОХОДЫ 2019'!AE66+'[1]ДОХОДЫ 2019'!AI66</f>
        <v>30000</v>
      </c>
      <c r="D44" s="30">
        <f>'[1]ДОХОДЫ 2019'!D66+'[1]ДОХОДЫ 2019'!H66+'[1]ДОХОДЫ 2019'!L66+'[1]ДОХОДЫ 2019'!P66+'[1]ДОХОДЫ 2019'!T66+'[1]ДОХОДЫ 2019'!X66+'[1]ДОХОДЫ 2019'!AB66+'[1]ДОХОДЫ 2019'!AF66+'[1]ДОХОДЫ 2019'!AJ66</f>
        <v>0</v>
      </c>
      <c r="E44" s="30">
        <f>'[1]ДОХОДЫ 2019'!E66+'[1]ДОХОДЫ 2019'!I66+'[1]ДОХОДЫ 2019'!M66+'[1]ДОХОДЫ 2019'!Q66+'[1]ДОХОДЫ 2019'!U66+'[1]ДОХОДЫ 2019'!Y66+'[1]ДОХОДЫ 2019'!AC66+'[1]ДОХОДЫ 2019'!AG66+'[1]ДОХОДЫ 2019'!AK66</f>
        <v>30000</v>
      </c>
      <c r="F44" s="30">
        <f t="shared" si="2"/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s="28" customFormat="1" x14ac:dyDescent="0.25">
      <c r="A45" s="29" t="s">
        <v>35</v>
      </c>
      <c r="B45" s="30">
        <f>'[1]ДОХОДЫ 2019'!B67</f>
        <v>0</v>
      </c>
      <c r="C45" s="30">
        <f>'[1]ДОХОДЫ 2019'!C67+'[1]ДОХОДЫ 2019'!G67+'[1]ДОХОДЫ 2019'!K67+'[1]ДОХОДЫ 2019'!O67+'[1]ДОХОДЫ 2019'!S67+'[1]ДОХОДЫ 2019'!W67+'[1]ДОХОДЫ 2019'!AA67+'[1]ДОХОДЫ 2019'!AE67+'[1]ДОХОДЫ 2019'!AI67</f>
        <v>2000</v>
      </c>
      <c r="D45" s="30">
        <f>'[1]ДОХОДЫ 2019'!D67+'[1]ДОХОДЫ 2019'!H67+'[1]ДОХОДЫ 2019'!L67+'[1]ДОХОДЫ 2019'!P67+'[1]ДОХОДЫ 2019'!T67+'[1]ДОХОДЫ 2019'!X67+'[1]ДОХОДЫ 2019'!AB67+'[1]ДОХОДЫ 2019'!AF67+'[1]ДОХОДЫ 2019'!AJ67</f>
        <v>0</v>
      </c>
      <c r="E45" s="30">
        <f>'[1]ДОХОДЫ 2019'!E67+'[1]ДОХОДЫ 2019'!I67+'[1]ДОХОДЫ 2019'!M67+'[1]ДОХОДЫ 2019'!Q67+'[1]ДОХОДЫ 2019'!U67+'[1]ДОХОДЫ 2019'!Y67+'[1]ДОХОДЫ 2019'!AC67+'[1]ДОХОДЫ 2019'!AG67+'[1]ДОХОДЫ 2019'!AK67</f>
        <v>0</v>
      </c>
      <c r="F45" s="30">
        <f t="shared" si="2"/>
        <v>2000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s="28" customFormat="1" x14ac:dyDescent="0.25">
      <c r="A46" s="29" t="s">
        <v>36</v>
      </c>
      <c r="B46" s="30">
        <f>'[1]ДОХОДЫ 2019'!B68</f>
        <v>0</v>
      </c>
      <c r="C46" s="30">
        <f>'[1]ДОХОДЫ 2019'!C68+'[1]ДОХОДЫ 2019'!G68+'[1]ДОХОДЫ 2019'!K68+'[1]ДОХОДЫ 2019'!O68+'[1]ДОХОДЫ 2019'!S68+'[1]ДОХОДЫ 2019'!W68+'[1]ДОХОДЫ 2019'!AA68+'[1]ДОХОДЫ 2019'!AE68+'[1]ДОХОДЫ 2019'!AI68</f>
        <v>2000</v>
      </c>
      <c r="D46" s="30">
        <f>'[1]ДОХОДЫ 2019'!D68+'[1]ДОХОДЫ 2019'!H68+'[1]ДОХОДЫ 2019'!L68+'[1]ДОХОДЫ 2019'!P68+'[1]ДОХОДЫ 2019'!T68+'[1]ДОХОДЫ 2019'!X68+'[1]ДОХОДЫ 2019'!AB68+'[1]ДОХОДЫ 2019'!AF68+'[1]ДОХОДЫ 2019'!AJ68</f>
        <v>0</v>
      </c>
      <c r="E46" s="30">
        <f>'[1]ДОХОДЫ 2019'!E68+'[1]ДОХОДЫ 2019'!I68+'[1]ДОХОДЫ 2019'!M68+'[1]ДОХОДЫ 2019'!Q68+'[1]ДОХОДЫ 2019'!U68+'[1]ДОХОДЫ 2019'!Y68+'[1]ДОХОДЫ 2019'!AC68+'[1]ДОХОДЫ 2019'!AG68+'[1]ДОХОДЫ 2019'!AK68</f>
        <v>350</v>
      </c>
      <c r="F46" s="30">
        <f t="shared" si="2"/>
        <v>1650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s="31" customFormat="1" x14ac:dyDescent="0.25">
      <c r="A47" s="29" t="s">
        <v>37</v>
      </c>
      <c r="B47" s="30">
        <f>'[1]ДОХОДЫ 2019'!B69</f>
        <v>0</v>
      </c>
      <c r="C47" s="30">
        <f>'[1]ДОХОДЫ 2019'!C69+'[1]ДОХОДЫ 2019'!G69+'[1]ДОХОДЫ 2019'!K69+'[1]ДОХОДЫ 2019'!O69+'[1]ДОХОДЫ 2019'!S69+'[1]ДОХОДЫ 2019'!W69+'[1]ДОХОДЫ 2019'!AA69+'[1]ДОХОДЫ 2019'!AE69+'[1]ДОХОДЫ 2019'!AI69</f>
        <v>381069.08</v>
      </c>
      <c r="D47" s="30">
        <f>'[1]ДОХОДЫ 2019'!D69+'[1]ДОХОДЫ 2019'!H69+'[1]ДОХОДЫ 2019'!L69+'[1]ДОХОДЫ 2019'!P69+'[1]ДОХОДЫ 2019'!T69+'[1]ДОХОДЫ 2019'!X69+'[1]ДОХОДЫ 2019'!AB69+'[1]ДОХОДЫ 2019'!AF69+'[1]ДОХОДЫ 2019'!AJ69</f>
        <v>0</v>
      </c>
      <c r="E47" s="30">
        <f>'[1]ДОХОДЫ 2019'!E69+'[1]ДОХОДЫ 2019'!I69+'[1]ДОХОДЫ 2019'!M69+'[1]ДОХОДЫ 2019'!Q69+'[1]ДОХОДЫ 2019'!U69+'[1]ДОХОДЫ 2019'!Y69+'[1]ДОХОДЫ 2019'!AC69+'[1]ДОХОДЫ 2019'!AG69+'[1]ДОХОДЫ 2019'!AK69</f>
        <v>384719.07999999996</v>
      </c>
      <c r="F47" s="30">
        <f t="shared" si="2"/>
        <v>-3649.9999999999418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5">
      <c r="A48" s="15" t="s">
        <v>42</v>
      </c>
      <c r="B48" s="16"/>
      <c r="C48" s="32">
        <f>SUM(C44:C47)</f>
        <v>415069.08</v>
      </c>
      <c r="D48" s="32"/>
      <c r="E48" s="32">
        <f>SUM(E44:E47)</f>
        <v>415069.07999999996</v>
      </c>
      <c r="F48" s="32">
        <f>SUM(F44:F47)</f>
        <v>5.8207660913467407E-11</v>
      </c>
      <c r="G48" s="19"/>
    </row>
    <row r="49" spans="1:6" x14ac:dyDescent="0.25">
      <c r="A49" s="22"/>
      <c r="B49" s="33"/>
      <c r="C49" s="33"/>
      <c r="D49" s="33"/>
      <c r="E49" s="33"/>
      <c r="F49" s="33"/>
    </row>
    <row r="50" spans="1:6" x14ac:dyDescent="0.25">
      <c r="A50" s="22"/>
      <c r="B50" s="33"/>
      <c r="C50" s="33"/>
      <c r="D50" s="33"/>
      <c r="E50" s="33"/>
      <c r="F50" s="33"/>
    </row>
  </sheetData>
  <mergeCells count="3">
    <mergeCell ref="A1:F1"/>
    <mergeCell ref="A2:F2"/>
    <mergeCell ref="B3:E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платные услуги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2020-01-06T12:19:18Z</dcterms:modified>
</cp:coreProperties>
</file>