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Разное (папка очищается 1го числа нового месяца)\2017_03_29\"/>
    </mc:Choice>
  </mc:AlternateContent>
  <bookViews>
    <workbookView xWindow="1350" yWindow="255" windowWidth="19320" windowHeight="9660"/>
  </bookViews>
  <sheets>
    <sheet name="Стр.1" sheetId="8" r:id="rId1"/>
    <sheet name="Стр.2-3" sheetId="9" r:id="rId2"/>
    <sheet name="Стр 4-5" sheetId="2" r:id="rId3"/>
    <sheet name="Стр.6" sheetId="3" r:id="rId4"/>
    <sheet name="Стр 7" sheetId="4" r:id="rId5"/>
    <sheet name="стр 8-10" sheetId="12" r:id="rId6"/>
    <sheet name="стр.11" sheetId="13" r:id="rId7"/>
  </sheets>
  <definedNames>
    <definedName name="_xlnm._FilterDatabase" localSheetId="2" hidden="1">'Стр 4-5'!$A$8:$L$104</definedName>
    <definedName name="_xlnm.Print_Titles" localSheetId="2">'Стр 4-5'!$4:$7</definedName>
    <definedName name="_xlnm.Print_Titles" localSheetId="5">'стр 8-10'!$4:$4</definedName>
    <definedName name="_xlnm.Print_Titles" localSheetId="1">'Стр.2-3'!$6:$6</definedName>
    <definedName name="_xlnm.Print_Area" localSheetId="2">'Стр 4-5'!$A$1:$K$104</definedName>
    <definedName name="_xlnm.Print_Area" localSheetId="5">'стр 8-10'!$A$1:$G$61</definedName>
    <definedName name="_xlnm.Print_Area" localSheetId="0">Стр.1!$A$1:$DD$42</definedName>
    <definedName name="_xlnm.Print_Area" localSheetId="6">стр.11!$A$1:$E$22</definedName>
    <definedName name="_xlnm.Print_Area" localSheetId="1">'Стр.2-3'!$A$1:$DD$72</definedName>
    <definedName name="_xlnm.Print_Area" localSheetId="3">Стр.6!$A$1:$L$15</definedName>
  </definedNames>
  <calcPr calcId="152511"/>
</workbook>
</file>

<file path=xl/calcChain.xml><?xml version="1.0" encoding="utf-8"?>
<calcChain xmlns="http://schemas.openxmlformats.org/spreadsheetml/2006/main">
  <c r="F24" i="2" l="1"/>
  <c r="F28" i="2"/>
  <c r="F48" i="2"/>
  <c r="E51" i="2"/>
  <c r="F9" i="2"/>
  <c r="E42" i="2"/>
  <c r="F41" i="2"/>
  <c r="E41" i="2"/>
  <c r="J102" i="2"/>
  <c r="J24" i="2"/>
  <c r="J9" i="2"/>
  <c r="E57" i="2"/>
  <c r="E59" i="2"/>
  <c r="J57" i="2"/>
  <c r="E52" i="2"/>
  <c r="J48" i="2"/>
  <c r="G58" i="2"/>
  <c r="E30" i="2"/>
  <c r="E12" i="2"/>
  <c r="E53" i="2" l="1"/>
  <c r="E60" i="2"/>
  <c r="J64" i="2"/>
  <c r="E66" i="2"/>
  <c r="E65" i="2"/>
  <c r="F64" i="2"/>
  <c r="F32" i="2"/>
  <c r="G57" i="2"/>
  <c r="G79" i="2"/>
  <c r="E81" i="2"/>
  <c r="F68" i="2"/>
  <c r="E50" i="2"/>
  <c r="E49" i="2"/>
  <c r="E48" i="2"/>
  <c r="G41" i="2"/>
  <c r="G36" i="2"/>
  <c r="E39" i="2"/>
  <c r="E64" i="2" l="1"/>
  <c r="E14" i="13"/>
  <c r="E72" i="2"/>
  <c r="E86" i="2"/>
  <c r="E84" i="2"/>
  <c r="J88" i="2"/>
  <c r="G88" i="2"/>
  <c r="E92" i="2"/>
  <c r="E91" i="2"/>
  <c r="E90" i="2"/>
  <c r="E89" i="2"/>
  <c r="F88" i="2"/>
  <c r="J79" i="2"/>
  <c r="E82" i="2"/>
  <c r="F79" i="2"/>
  <c r="E80" i="2"/>
  <c r="J74" i="2"/>
  <c r="E77" i="2"/>
  <c r="E76" i="2"/>
  <c r="E75" i="2"/>
  <c r="G74" i="2"/>
  <c r="G24" i="2" s="1"/>
  <c r="E18" i="2" s="1"/>
  <c r="F74" i="2"/>
  <c r="E70" i="2"/>
  <c r="E69" i="2"/>
  <c r="J68" i="2"/>
  <c r="E62" i="2"/>
  <c r="F36" i="2"/>
  <c r="J32" i="2"/>
  <c r="J28" i="2"/>
  <c r="E45" i="2"/>
  <c r="E58" i="2"/>
  <c r="E34" i="2"/>
  <c r="E33" i="2"/>
  <c r="E29" i="2"/>
  <c r="E38" i="2"/>
  <c r="E37" i="2"/>
  <c r="E44" i="2"/>
  <c r="E43" i="2"/>
  <c r="E79" i="2" l="1"/>
  <c r="E28" i="2"/>
  <c r="E24" i="2"/>
  <c r="F102" i="2"/>
  <c r="E74" i="2"/>
  <c r="E36" i="2"/>
  <c r="E32" i="2"/>
  <c r="G9" i="2"/>
  <c r="E9" i="2" s="1"/>
  <c r="E88" i="2"/>
  <c r="E68" i="2"/>
  <c r="E11" i="2"/>
  <c r="G102" i="2" l="1"/>
  <c r="E106" i="2"/>
</calcChain>
</file>

<file path=xl/sharedStrings.xml><?xml version="1.0" encoding="utf-8"?>
<sst xmlns="http://schemas.openxmlformats.org/spreadsheetml/2006/main" count="427" uniqueCount="225">
  <si>
    <t>Наименование показателя</t>
  </si>
  <si>
    <t>Код строки</t>
  </si>
  <si>
    <t>Объем финансового обеспечения, руб. (с точностью до двух знаков после запятой - 0,00)</t>
  </si>
  <si>
    <t>всего</t>
  </si>
  <si>
    <t>в том числе:</t>
  </si>
  <si>
    <t xml:space="preserve"> из них гранты</t>
  </si>
  <si>
    <t>Поступления от доходов, всего:</t>
  </si>
  <si>
    <t>х</t>
  </si>
  <si>
    <t>из них:</t>
  </si>
  <si>
    <t>Поступления финансовых активов, всего:</t>
  </si>
  <si>
    <t>Выбытие финансовых активов, всего</t>
  </si>
  <si>
    <t>Остаток средств на начало года</t>
  </si>
  <si>
    <t>Остаток средств на конец года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</si>
  <si>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</si>
  <si>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</t>
  </si>
  <si>
    <t>в соответствии с Федеральным законом от 5 апреля 2013 г.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</si>
  <si>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№ 223-ФЗ "О  закупках товаров, работ, услуг отдельными видами юридических лиц"</t>
  </si>
  <si>
    <t>Выплаты по расходам на закупку товаров, работ, услуг всего:</t>
  </si>
  <si>
    <t>0001</t>
  </si>
  <si>
    <t>на закупку товаров работ, услуг по году начала закупки:</t>
  </si>
  <si>
    <t>Сумма (руб., с точностью до двух знаков после запятой - 0,00)</t>
  </si>
  <si>
    <t>010</t>
  </si>
  <si>
    <t>Поступление</t>
  </si>
  <si>
    <t>020</t>
  </si>
  <si>
    <t>030</t>
  </si>
  <si>
    <t>Выбытие</t>
  </si>
  <si>
    <t>040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</si>
  <si>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</si>
  <si>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</si>
  <si>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</si>
  <si>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(подпись)</t>
  </si>
  <si>
    <t>Всего</t>
  </si>
  <si>
    <t>(расшифровка подписи)</t>
  </si>
  <si>
    <t>1.1.4. Стоимость недвижимого имущества, переданного в аренду, безвозмездное пользование</t>
  </si>
  <si>
    <t>1.1.5. Остаточная стоимость недвижимого государственного имущества</t>
  </si>
  <si>
    <t>III. Обязательства, всего</t>
  </si>
  <si>
    <t>II. Финансовые активы, всего</t>
  </si>
  <si>
    <t>1.2.1. Общая балансовая стоимость особо ценного движимого имущества</t>
  </si>
  <si>
    <t>1.2. Общая балансовая стоимость движимого государственного имущества, всего</t>
  </si>
  <si>
    <t>1.1. Общая балансовая стоимость недвижимого государственного имущества, всего</t>
  </si>
  <si>
    <t>I. Нефинансовые активы, всего:</t>
  </si>
  <si>
    <t>1.1.1. Стоимость недвижимого имущества, закрепленного собственником имущества за государственным учреждением на праве оперативного управления</t>
  </si>
  <si>
    <t>1.1.2. Стоимость недвижимого имущества, приобретенного государственным учреждением (подразделением) за счет выделенных собственником имущества учреждения средств</t>
  </si>
  <si>
    <t>1.1.3. Стоимость недвижимого имущества, приобретенного государственным учреждением (подразделением) за счет доходов, полученных от платной и иной приносящей доход деятельности</t>
  </si>
  <si>
    <t>1.2.3. Стоимость движимого имущества, приобретенного учреждением за счет доходов, полученных от платной и иной приносящей доход деятельности</t>
  </si>
  <si>
    <t>Сумма, рублей</t>
  </si>
  <si>
    <t>(последнюю отчетную дату)</t>
  </si>
  <si>
    <t>2.1. Денежные средства учреждения, всего</t>
  </si>
  <si>
    <t>2.1.1. Денежные средства учреждения на счетах</t>
  </si>
  <si>
    <t>2.1.2. Денежные средства учреждения, размещенные на депозиты в кредитной организации</t>
  </si>
  <si>
    <t>2.2. Иные финансовые инструменты</t>
  </si>
  <si>
    <t>2.4. Дебиторская задолженность по расходам, всего</t>
  </si>
  <si>
    <t>2.4.1. Дебиторская задолженность по выданным авансам, полученным за счет средств областного бюджета</t>
  </si>
  <si>
    <t>2.4.2. Дебиторская задолженность по выданным авансам за счет доходов, полученных от платной и иной приносящей доход деятельности</t>
  </si>
  <si>
    <t>2.4.3. Дебиторская задолженность по выданным авансам за счет средств обязательного медицинского страхования</t>
  </si>
  <si>
    <t>2.3. Дебиторская задолженность по доходам, полученным за счет средств областного бюджета, всего</t>
  </si>
  <si>
    <t>3.1. Долговые обязательства</t>
  </si>
  <si>
    <t>3.2. Кредиторская задолженность:</t>
  </si>
  <si>
    <t>3.2.1. Кредиторская задолженность по принятым обязательствам за счет средств областного бюджета, всего:</t>
  </si>
  <si>
    <t>по социальным и иным выплатам населению</t>
  </si>
  <si>
    <t>по оплате труда</t>
  </si>
  <si>
    <t>по начислениям на выплаты по оплате труда</t>
  </si>
  <si>
    <t>по расходам на закупку товаров, работ, услуг</t>
  </si>
  <si>
    <t>по уплате налогов, сборов и иных платежей</t>
  </si>
  <si>
    <t>по прочим расходам</t>
  </si>
  <si>
    <t>3.2.2. Кредиторская задолженность по принятым обязательствам за счет доходов, полученных от платной и иной приносящей доход деятельности, всего:</t>
  </si>
  <si>
    <t>3.2.3. Кредиторская задолженность по принятым обязательствам за счет средств обязательного медицинского страхования, всего:</t>
  </si>
  <si>
    <t>3.2.4. Просроченная кредиторская задолженность, всего</t>
  </si>
  <si>
    <t>Выплаты по расходам, всего:</t>
  </si>
  <si>
    <t>Доходы от собственности</t>
  </si>
  <si>
    <t>Доходы от оказания услуг, работ</t>
  </si>
  <si>
    <t>Услуга № 1/работа</t>
  </si>
  <si>
    <t>Услуга № 2/работа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</si>
  <si>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</si>
  <si>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</si>
  <si>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</si>
  <si>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</si>
  <si>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Субсидия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</si>
  <si>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БК РФ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</si>
  <si>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</si>
  <si>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</si>
  <si>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</si>
  <si>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Доходы от операций с активами</t>
  </si>
  <si>
    <t>в том числе на:</t>
  </si>
  <si>
    <t>Выплаты персоналу всего:</t>
  </si>
  <si>
    <t>Социальные и иные выплаты населению, всего</t>
  </si>
  <si>
    <t>Уплату налогов, сборов и иных платежей, всего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</si>
  <si>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</si>
  <si>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</si>
  <si>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</si>
  <si>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Увеличение остатков средств</t>
  </si>
  <si>
    <t xml:space="preserve">Прочие поступления </t>
  </si>
  <si>
    <t>Уменьшение остатков средств</t>
  </si>
  <si>
    <t>Прочие выбытия</t>
  </si>
  <si>
    <t>на 20__г. 
1-ый год планового периода</t>
  </si>
  <si>
    <t>на 20__г. 
2-ой год планового периода</t>
  </si>
  <si>
    <t>на 20__г. 
очередной финансовый год</t>
  </si>
  <si>
    <t>Всего на закупки</t>
  </si>
  <si>
    <t>на оплату контрактов заключенных до начала очередного финансового года:</t>
  </si>
  <si>
    <t>(очередной финансовый год)</t>
  </si>
  <si>
    <t>2.4. Справочная информация</t>
  </si>
  <si>
    <t>Единицы измерения</t>
  </si>
  <si>
    <t>чел.</t>
  </si>
  <si>
    <t>тыс. руб.</t>
  </si>
  <si>
    <t>руб.</t>
  </si>
  <si>
    <t>%</t>
  </si>
  <si>
    <t>м²</t>
  </si>
  <si>
    <t>1.1. Фонд оплаты труда, всего</t>
  </si>
  <si>
    <t>1.2. Фонд оплаты труда, отдельных категорий работников бюджетной сферы, повышение оплаты труда которых предусмотрено указами Президента РФ, всего</t>
  </si>
  <si>
    <t>в том числе по категориям работников:</t>
  </si>
  <si>
    <t>в том числе по категориям работников, повышение оплаты труда которых предусмотрено указами Президента РФ:</t>
  </si>
  <si>
    <t>2.1.1. Площадь недвижимого имущества в безвозмездном пользовании, всего</t>
  </si>
  <si>
    <t>2.1.2.Площадь недвижимого имущества в безвозмездном пользовании, не используемая для выполнения государственного задания</t>
  </si>
  <si>
    <t>2.1.3. Площадь недвижимого имущества, переданная в аренду</t>
  </si>
  <si>
    <t>ед.</t>
  </si>
  <si>
    <t>2.3. Коэффициент износа основных средств (отношение величины износа основных средств на конец отчетного периода к  стоимости основных средств учреждения на конец отчетного периода)</t>
  </si>
  <si>
    <t>2.4. Коэффициент обновления основных средств (отношение стоимости основных средств поступивших за отчетный период к общей стоимости основных средств учреждения на конец отчетного периода)</t>
  </si>
  <si>
    <t>2.5. Коэффициенты ремонта зданий, характеризующие величину фактических расходов на капитальный ремонт зданий, приходящуюся на один рубль балансовой стоимости основных средств (в том числе за счет бюджетных средств)</t>
  </si>
  <si>
    <t>1.5. Среднесписочная численность, отдельных категорий работников бюджетной сферы, повышение оплаты труда которых предусмотрено указами Президента РФ, всего</t>
  </si>
  <si>
    <t>1.6. Средняя заработная плата, необходимая для реализации указов Президента РФ, предусматривающих повышение оплаты труда отдельных категорий работников бюджетной сферы</t>
  </si>
  <si>
    <t xml:space="preserve"> 1.7. Средняя заработная плата, сложившаяся/прогнозируемая в отчетном периоде</t>
  </si>
  <si>
    <t>1.9. Отношение средней заработной платы, сложившейся/прогнозируемой в отчетном периоде к средней заработной плате, необходимой для реализации указов Президента РФ</t>
  </si>
  <si>
    <t>из них: выплаты стимулирующего характера</t>
  </si>
  <si>
    <t>да-1/нет-0</t>
  </si>
  <si>
    <t>да-1/нет-1</t>
  </si>
  <si>
    <t>Наименование мероприятия</t>
  </si>
  <si>
    <t>Сроки проведения</t>
  </si>
  <si>
    <t>Итого:</t>
  </si>
  <si>
    <t>Ожидаемый результат реализации</t>
  </si>
  <si>
    <t>Затраты, необходимые на проведение мероприятия, тыс. руб</t>
  </si>
  <si>
    <t>2. Повышение эффективности управления государственной собственностью</t>
  </si>
  <si>
    <t>3. Повышение качества предоставления государственных услуг</t>
  </si>
  <si>
    <t>* Заполняется в порядке, установленном приказом  Минфина России от 28.07.2010 № 81н "О требованиях к плану финансово-хозяйственной деятельности государственного (муниципального) учреждения" ( в редакции приказа от 24.09.2015 №140н)</t>
  </si>
  <si>
    <t xml:space="preserve">Руководитель финансово-экономической </t>
  </si>
  <si>
    <r>
      <t xml:space="preserve">1.2.2. Стоимость </t>
    </r>
    <r>
      <rPr>
        <b/>
        <sz val="10"/>
        <rFont val="Times New Roman"/>
        <family val="1"/>
        <charset val="204"/>
      </rPr>
      <t>иного</t>
    </r>
    <r>
      <rPr>
        <sz val="10"/>
        <rFont val="Times New Roman"/>
        <family val="1"/>
        <charset val="204"/>
      </rPr>
      <t xml:space="preserve"> движимого имущества, приобретенного государственным учреждением за счет доходов, полученных за счет бюджетных средств</t>
    </r>
  </si>
  <si>
    <t>1.2.4. Стоимость движимого имущества, приобретенного учреждением за счет средств обязательного медицинского страхования</t>
  </si>
  <si>
    <t>1.2.5. Остаточная стоимость особо ценного движимого имущества</t>
  </si>
  <si>
    <t>убрали крест</t>
  </si>
  <si>
    <t>2. Финансовые параметры деятельности учреждения</t>
  </si>
  <si>
    <t>2.1.  Показатели финансового состояния учреждения</t>
  </si>
  <si>
    <t>2.2. Показатели по поступлениям и выплатам учреждения*</t>
  </si>
  <si>
    <t>2.2.1. Показатели выплат по расходам на закупку товаров, работ, услуг  учреждения*</t>
  </si>
  <si>
    <t>2.3. Сведения о средствах, поступающих во временное распоряжение учреждения*</t>
  </si>
  <si>
    <t>3. Сведения и показатели об использовании ресурсов учреждения</t>
  </si>
  <si>
    <t>1.1.1.Фонд оплаты труда руководителей учреждения и их заместителей</t>
  </si>
  <si>
    <t>1.1.2. Фонд оплаты труда прочих работников учреждения</t>
  </si>
  <si>
    <t>1.3. Среднесписочная численность работников учреждения</t>
  </si>
  <si>
    <t>1. Сведения об уровне оплаты труда работников учреждения</t>
  </si>
  <si>
    <t>1.3.1. Среднесписочная численность руководителей учреждения и их заместителей</t>
  </si>
  <si>
    <t>1.3.2. Среднесписочная численность прочих работников учреждения</t>
  </si>
  <si>
    <t>1.4. Среднесписочная численность работников учреждения с которыми заключены эффективные контракты</t>
  </si>
  <si>
    <t>1.4.1. Среднесписочная численность руководителей учреждения и их заместителей с которыми заключены эффективные контракты</t>
  </si>
  <si>
    <t>1.4.2. Среднесписочная численность прочих работников учреждения с которыми заключены эффективные контракты</t>
  </si>
  <si>
    <t>1.8. Отношение средней заработной платы руководителей учреждения и их заместителей к средней заработной плате работников учреждения</t>
  </si>
  <si>
    <t>2.1. Общая площадь объектов недвижимого имущества, закрепленная за  учреждением</t>
  </si>
  <si>
    <t>2. Сведения об использовании имущества учреждения</t>
  </si>
  <si>
    <t>2.2. Затраты на содержание имущества учреждения</t>
  </si>
  <si>
    <t>2.2.1. Затраты на содержание имущества учреждения, не используемого для выполнения государственного задания</t>
  </si>
  <si>
    <t>4. Перечень мероприятий по повышению эффективности деятельности учреждения</t>
  </si>
  <si>
    <t>1. Повышение эффективности управления и кадрового потенциала учреждения</t>
  </si>
  <si>
    <t>4. Направления оптимизации расходов учреждения</t>
  </si>
  <si>
    <t>службы учреждения</t>
  </si>
  <si>
    <t>Руководитель учреждения</t>
  </si>
  <si>
    <t>Код по бюджетной классификации РФ</t>
  </si>
  <si>
    <t>КОСГУ</t>
  </si>
  <si>
    <t>3. Показатели характеризующие объем и качество оказываемой услуги</t>
  </si>
  <si>
    <t>4. Показатели открытости и прозрачности деятельности</t>
  </si>
  <si>
    <t>3.1. Общее количество государственных услуг, оказываемых учреждением</t>
  </si>
  <si>
    <t>3.1.1. Количество государственных услуг, в отношении которых нормативно установлены требования к качеству их оказания</t>
  </si>
  <si>
    <t xml:space="preserve">4.1. Обеспечено размещение (актуализация) сведений об учреждении на официальном сайте в сети Интернет www.bus.gov.ru 
</t>
  </si>
  <si>
    <t>4.2. Обеспечено размещение в сети Интернет информации о результатах деятельности учреждения за отчетный год</t>
  </si>
  <si>
    <t>000 0000 0000000000 000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</si>
  <si>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</si>
  <si>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</si>
  <si>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</si>
  <si>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</si>
  <si>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</si>
  <si>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</si>
  <si>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</si>
  <si>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</si>
  <si>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</si>
  <si>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за 2015г. 
отчетный финансовый год</t>
  </si>
  <si>
    <t>за 2016г. 
текущий финансовый год</t>
  </si>
  <si>
    <t>на 2017г. 
очередной финансовый год</t>
  </si>
  <si>
    <t>Федорова О.А.</t>
  </si>
  <si>
    <t>тел. (81532) 74763</t>
  </si>
  <si>
    <t>начисления на выплаты по оплате труда</t>
  </si>
  <si>
    <t xml:space="preserve"> оплата труда </t>
  </si>
  <si>
    <t>804 0704 0210100050 621</t>
  </si>
  <si>
    <t>до 31.12.2016 г.</t>
  </si>
  <si>
    <t>2.1. Передача части здания общежития, расположенного по адресу: Мурманская обл., г.Полярные Зори ул.Курчатова д.24/1 в муниципальную собственность</t>
  </si>
  <si>
    <t>2.2. Сдача в аренду свободных площадей</t>
  </si>
  <si>
    <t>4.1. Поэтапное исполнение программы энергоэффективности и энергосбережения</t>
  </si>
  <si>
    <t>804 0707 0210120110 112</t>
  </si>
  <si>
    <t>804 0707 0210120110 323</t>
  </si>
  <si>
    <t>804 0709 0240213060 112</t>
  </si>
  <si>
    <t>804 0704 0210100050 112</t>
  </si>
  <si>
    <t>804 0704 0230200050 321</t>
  </si>
  <si>
    <t>804 0704 0210113800 340</t>
  </si>
  <si>
    <t>804 0704 0210100050 244</t>
  </si>
  <si>
    <t>804 0704 0210100050 111</t>
  </si>
  <si>
    <t>804 0704 0210100050 119</t>
  </si>
  <si>
    <t>804 0704 0330200050 321</t>
  </si>
  <si>
    <t>804 0704 0210100050 851</t>
  </si>
  <si>
    <t>804 0704 0210100050 853</t>
  </si>
  <si>
    <t>804 0709 0230200050 243</t>
  </si>
  <si>
    <t>804 0709 0230200050 244</t>
  </si>
  <si>
    <t>804 0704 0330200050 323</t>
  </si>
  <si>
    <t>804 0704 0230200050 323</t>
  </si>
  <si>
    <t>на 2016 г. 
очередной финансовый год</t>
  </si>
  <si>
    <t>000 0000 0000000000 180</t>
  </si>
  <si>
    <t>000 0000 0000000000 130</t>
  </si>
  <si>
    <t>000 0000 0000000000 120</t>
  </si>
  <si>
    <t>до 30.12.2016 г.</t>
  </si>
  <si>
    <t>000 0000 0000000000 111</t>
  </si>
  <si>
    <t>000 0000 0000000000 119</t>
  </si>
  <si>
    <t>000 0000 0000000000 853</t>
  </si>
  <si>
    <t>000 0000 0000000000 244</t>
  </si>
  <si>
    <t>000 0000 0000000000 226</t>
  </si>
  <si>
    <t>Макашина О.И.</t>
  </si>
  <si>
    <t>на "30" декабря 2016 г.</t>
  </si>
  <si>
    <t>000 0000 0000000000 851</t>
  </si>
  <si>
    <t>000 0000 0000000000 113</t>
  </si>
  <si>
    <t>804 0704 0210100050 113</t>
  </si>
  <si>
    <t>на "30" декабря 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</si>
</sst>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Fill="1"/>
    <xf numFmtId="49" fontId="5" fillId="0" borderId="0" xfId="1" applyNumberFormat="1" applyFont="1" applyBorder="1" applyAlignment="1">
      <alignment horizontal="left"/>
    </xf>
    <xf numFmtId="0" fontId="8" fillId="0" borderId="0" xfId="1" applyFont="1"/>
    <xf numFmtId="0" fontId="9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horizontal="left" wrapText="1"/>
    </xf>
    <xf numFmtId="49" fontId="5" fillId="0" borderId="0" xfId="1" applyNumberFormat="1" applyFont="1" applyFill="1" applyBorder="1" applyAlignment="1">
      <alignment horizontal="center" vertical="top"/>
    </xf>
    <xf numFmtId="0" fontId="8" fillId="0" borderId="0" xfId="0" applyFont="1"/>
    <xf numFmtId="49" fontId="5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left" vertical="top" wrapText="1"/>
    </xf>
    <xf numFmtId="0" fontId="10" fillId="0" borderId="0" xfId="1" applyFo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2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3" xfId="1" applyFont="1" applyFill="1" applyBorder="1" applyAlignment="1">
      <alignment horizontal="left"/>
    </xf>
    <xf numFmtId="0" fontId="10" fillId="0" borderId="8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8" xfId="1" applyFont="1" applyFill="1" applyBorder="1" applyAlignment="1">
      <alignment horizontal="left"/>
    </xf>
    <xf numFmtId="0" fontId="5" fillId="0" borderId="8" xfId="1" applyFont="1" applyFill="1" applyBorder="1" applyAlignment="1">
      <alignment horizontal="left" wrapText="1" indent="2"/>
    </xf>
    <xf numFmtId="0" fontId="5" fillId="0" borderId="7" xfId="1" applyFont="1" applyFill="1" applyBorder="1" applyAlignment="1">
      <alignment horizontal="left"/>
    </xf>
    <xf numFmtId="0" fontId="5" fillId="0" borderId="8" xfId="1" applyFont="1" applyFill="1" applyBorder="1" applyAlignment="1">
      <alignment horizontal="left" wrapText="1" indent="3"/>
    </xf>
    <xf numFmtId="0" fontId="5" fillId="0" borderId="8" xfId="1" applyFont="1" applyFill="1" applyBorder="1" applyAlignment="1">
      <alignment horizontal="left" wrapText="1" indent="4"/>
    </xf>
    <xf numFmtId="0" fontId="5" fillId="0" borderId="8" xfId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5" fillId="0" borderId="0" xfId="1" applyFont="1" applyFill="1" applyBorder="1" applyAlignment="1">
      <alignment wrapText="1"/>
    </xf>
    <xf numFmtId="0" fontId="5" fillId="2" borderId="0" xfId="1" applyFont="1" applyFill="1" applyAlignment="1">
      <alignment horizontal="left"/>
    </xf>
    <xf numFmtId="0" fontId="1" fillId="2" borderId="0" xfId="0" applyFont="1" applyFill="1"/>
    <xf numFmtId="0" fontId="5" fillId="2" borderId="0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top"/>
    </xf>
    <xf numFmtId="0" fontId="4" fillId="2" borderId="2" xfId="1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right"/>
    </xf>
    <xf numFmtId="0" fontId="9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left" vertical="top" wrapText="1" indent="3"/>
    </xf>
    <xf numFmtId="0" fontId="5" fillId="0" borderId="9" xfId="1" applyFont="1" applyFill="1" applyBorder="1" applyAlignment="1">
      <alignment horizontal="left" vertical="top" wrapText="1" indent="3"/>
    </xf>
    <xf numFmtId="4" fontId="5" fillId="0" borderId="3" xfId="1" applyNumberFormat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4" fontId="5" fillId="0" borderId="4" xfId="1" applyNumberFormat="1" applyFont="1" applyFill="1" applyBorder="1" applyAlignment="1">
      <alignment horizontal="center" vertical="top"/>
    </xf>
    <xf numFmtId="4" fontId="5" fillId="0" borderId="7" xfId="1" applyNumberFormat="1" applyFont="1" applyFill="1" applyBorder="1" applyAlignment="1">
      <alignment horizontal="center" vertical="top"/>
    </xf>
    <xf numFmtId="4" fontId="5" fillId="0" borderId="11" xfId="1" applyNumberFormat="1" applyFont="1" applyFill="1" applyBorder="1" applyAlignment="1">
      <alignment horizontal="center" vertical="top"/>
    </xf>
    <xf numFmtId="4" fontId="5" fillId="0" borderId="10" xfId="1" applyNumberFormat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4" fontId="10" fillId="0" borderId="7" xfId="1" applyNumberFormat="1" applyFont="1" applyFill="1" applyBorder="1" applyAlignment="1">
      <alignment horizontal="center" vertical="top"/>
    </xf>
    <xf numFmtId="4" fontId="10" fillId="0" borderId="11" xfId="1" applyNumberFormat="1" applyFont="1" applyFill="1" applyBorder="1" applyAlignment="1">
      <alignment horizontal="center" vertical="top"/>
    </xf>
    <xf numFmtId="4" fontId="10" fillId="0" borderId="10" xfId="1" applyNumberFormat="1" applyFont="1" applyFill="1" applyBorder="1" applyAlignment="1">
      <alignment horizontal="center" vertical="top"/>
    </xf>
    <xf numFmtId="4" fontId="9" fillId="0" borderId="3" xfId="1" applyNumberFormat="1" applyFont="1" applyFill="1" applyBorder="1" applyAlignment="1">
      <alignment horizontal="center" vertical="top"/>
    </xf>
    <xf numFmtId="4" fontId="9" fillId="0" borderId="5" xfId="1" applyNumberFormat="1" applyFont="1" applyFill="1" applyBorder="1" applyAlignment="1">
      <alignment horizontal="center" vertical="top"/>
    </xf>
    <xf numFmtId="4" fontId="9" fillId="0" borderId="4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left" vertical="top" wrapText="1" indent="2"/>
    </xf>
    <xf numFmtId="0" fontId="5" fillId="0" borderId="9" xfId="1" applyFont="1" applyFill="1" applyBorder="1" applyAlignment="1">
      <alignment horizontal="left" vertical="top" wrapText="1" indent="2"/>
    </xf>
    <xf numFmtId="0" fontId="5" fillId="0" borderId="11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 wrapText="1"/>
    </xf>
    <xf numFmtId="0" fontId="9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left" vertical="top" wrapText="1"/>
    </xf>
    <xf numFmtId="0" fontId="10" fillId="0" borderId="9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4" fontId="9" fillId="0" borderId="7" xfId="1" applyNumberFormat="1" applyFont="1" applyFill="1" applyBorder="1" applyAlignment="1">
      <alignment horizontal="center" vertical="top"/>
    </xf>
    <xf numFmtId="4" fontId="9" fillId="0" borderId="11" xfId="1" applyNumberFormat="1" applyFont="1" applyFill="1" applyBorder="1" applyAlignment="1">
      <alignment horizontal="center" vertical="top"/>
    </xf>
    <xf numFmtId="4" fontId="9" fillId="0" borderId="10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left" vertical="top" wrapText="1" indent="2"/>
    </xf>
    <xf numFmtId="0" fontId="5" fillId="0" borderId="4" xfId="1" applyFont="1" applyFill="1" applyBorder="1" applyAlignment="1">
      <alignment horizontal="left" vertical="top" wrapText="1" indent="2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1" applyFont="1" applyBorder="1"/>
    <xf numFmtId="0" fontId="6" fillId="0" borderId="0" xfId="1" applyFont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9" fillId="0" borderId="0" xfId="1" applyFont="1" applyFill="1" applyBorder="1"/>
    <xf numFmtId="0" fontId="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center"/>
    </xf>
    <xf numFmtId="0" fontId="5" fillId="0" borderId="0" xfId="1" applyFont="1" applyBorder="1" applyAlignment="1"/>
    <xf numFmtId="0" fontId="5" fillId="0" borderId="0" xfId="1" applyFont="1" applyFill="1" applyBorder="1" applyAlignment="1"/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vertical="top"/>
    </xf>
    <xf numFmtId="49" fontId="5" fillId="0" borderId="0" xfId="1" applyNumberFormat="1" applyFont="1" applyFill="1" applyBorder="1" applyAlignment="1"/>
    <xf numFmtId="0" fontId="7" fillId="0" borderId="0" xfId="1" applyFont="1" applyBorder="1" applyAlignment="1"/>
    <xf numFmtId="0" fontId="7" fillId="0" borderId="0" xfId="0" applyFont="1" applyBorder="1" applyAlignment="1"/>
    <xf numFmtId="0" fontId="5" fillId="0" borderId="0" xfId="1" applyFont="1" applyBorder="1" applyAlignment="1">
      <alignment vertical="top"/>
    </xf>
    <xf numFmtId="49" fontId="9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9" fillId="0" borderId="0" xfId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9" fillId="0" borderId="0" xfId="1" applyFont="1" applyFill="1" applyBorder="1" applyAlignment="1">
      <alignment vertical="center"/>
    </xf>
    <xf numFmtId="0" fontId="12" fillId="0" borderId="0" xfId="1" applyFont="1" applyFill="1" applyBorder="1" applyAlignment="1"/>
    <xf numFmtId="0" fontId="6" fillId="0" borderId="0" xfId="1" applyFont="1" applyFill="1" applyBorder="1" applyAlignment="1">
      <alignment wrapText="1"/>
    </xf>
    <xf numFmtId="0" fontId="12" fillId="0" borderId="0" xfId="1" applyFont="1" applyFill="1" applyBorder="1" applyAlignment="1">
      <alignment vertical="top" wrapText="1"/>
    </xf>
    <xf numFmtId="0" fontId="0" fillId="0" borderId="0" xfId="0" applyBorder="1" applyAlignment="1"/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118</xdr:col>
      <xdr:colOff>37822</xdr:colOff>
      <xdr:row>41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489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43"/>
  <sheetViews>
    <sheetView tabSelected="1" view="pageBreakPreview" topLeftCell="B52" zoomScaleNormal="100" workbookViewId="0">
      <selection sqref="A1:DD42"/>
    </sheetView>
  </sheetViews>
  <sheetFormatPr defaultColWidth="0.85546875" defaultRowHeight="12.75" x14ac:dyDescent="0.2"/>
  <cols>
    <col min="1" max="36" width="0.85546875" style="4"/>
    <col min="37" max="37" width="1.28515625" style="4" customWidth="1"/>
    <col min="38" max="90" width="0.85546875" style="4"/>
    <col min="91" max="91" width="1.28515625" style="4" customWidth="1"/>
    <col min="92" max="100" width="0.85546875" style="4"/>
    <col min="101" max="101" width="0.85546875" style="4" customWidth="1"/>
    <col min="102" max="107" width="0.85546875" style="4"/>
    <col min="108" max="108" width="5" style="4" customWidth="1"/>
    <col min="109" max="126" width="0.85546875" style="4"/>
    <col min="127" max="127" width="36.85546875" style="4" customWidth="1"/>
    <col min="128" max="16384" width="0.85546875" style="4"/>
  </cols>
  <sheetData>
    <row r="1" spans="1:127" x14ac:dyDescent="0.2">
      <c r="A1" s="152"/>
      <c r="B1" s="152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52"/>
      <c r="BD1" s="152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W1" s="3"/>
    </row>
    <row r="2" spans="1:127" x14ac:dyDescent="0.2">
      <c r="A2" s="152"/>
      <c r="B2" s="152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52"/>
      <c r="BD2" s="152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W2" s="3"/>
    </row>
    <row r="3" spans="1:127" s="5" customFormat="1" ht="12.75" customHeight="1" x14ac:dyDescent="0.2">
      <c r="A3" s="153"/>
      <c r="B3" s="153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53"/>
      <c r="BD3" s="153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W3" s="3"/>
    </row>
    <row r="4" spans="1:127" x14ac:dyDescent="0.2">
      <c r="A4" s="152"/>
      <c r="B4" s="152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52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52"/>
      <c r="BD4" s="152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52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W4" s="3"/>
    </row>
    <row r="5" spans="1:127" s="5" customFormat="1" ht="12.75" customHeight="1" x14ac:dyDescent="0.2">
      <c r="A5" s="153"/>
      <c r="B5" s="153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53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53"/>
      <c r="BD5" s="15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53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</row>
    <row r="6" spans="1:127" x14ac:dyDescent="0.2">
      <c r="A6" s="152"/>
      <c r="B6" s="152"/>
      <c r="C6" s="154"/>
      <c r="D6" s="154"/>
      <c r="E6" s="154"/>
      <c r="F6" s="154"/>
      <c r="G6" s="154"/>
      <c r="H6" s="154"/>
      <c r="I6" s="154"/>
      <c r="J6" s="154"/>
      <c r="K6" s="154"/>
      <c r="L6" s="163"/>
      <c r="M6" s="163"/>
      <c r="N6" s="167"/>
      <c r="O6" s="167"/>
      <c r="P6" s="167"/>
      <c r="Q6" s="167"/>
      <c r="R6" s="163"/>
      <c r="S6" s="163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3"/>
      <c r="AJ6" s="163"/>
      <c r="AK6" s="163"/>
      <c r="AL6" s="167"/>
      <c r="AM6" s="167"/>
      <c r="AN6" s="167"/>
      <c r="AO6" s="167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4"/>
      <c r="BF6" s="154"/>
      <c r="BG6" s="154"/>
      <c r="BH6" s="154"/>
      <c r="BI6" s="154"/>
      <c r="BJ6" s="154"/>
      <c r="BK6" s="154"/>
      <c r="BL6" s="154"/>
      <c r="BM6" s="154"/>
      <c r="BN6" s="163"/>
      <c r="BO6" s="163"/>
      <c r="BP6" s="167"/>
      <c r="BQ6" s="167"/>
      <c r="BR6" s="167"/>
      <c r="BS6" s="167"/>
      <c r="BT6" s="163"/>
      <c r="BU6" s="163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3"/>
      <c r="CL6" s="163"/>
      <c r="CM6" s="163"/>
      <c r="CN6" s="167"/>
      <c r="CO6" s="167"/>
      <c r="CP6" s="167"/>
      <c r="CQ6" s="167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</row>
    <row r="7" spans="1:127" ht="13.15" customHeight="1" x14ac:dyDescent="0.2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7"/>
      <c r="CZ7" s="152"/>
      <c r="DA7" s="152"/>
      <c r="DB7" s="152"/>
      <c r="DC7" s="152"/>
      <c r="DD7" s="152"/>
    </row>
    <row r="8" spans="1:127" s="8" customFormat="1" ht="15.75" x14ac:dyDescent="0.25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</row>
    <row r="9" spans="1:127" s="13" customFormat="1" ht="15.75" x14ac:dyDescent="0.25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</row>
    <row r="10" spans="1:127" ht="17.25" customHeight="1" x14ac:dyDescent="0.2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</row>
    <row r="11" spans="1:127" ht="13.5" customHeight="1" x14ac:dyDescent="0.2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5"/>
      <c r="CE11" s="155"/>
      <c r="CF11" s="155"/>
      <c r="CG11" s="155"/>
      <c r="CH11" s="155"/>
      <c r="CI11" s="155"/>
      <c r="CJ11" s="155"/>
      <c r="CK11" s="155"/>
      <c r="CL11" s="155"/>
      <c r="CM11" s="156"/>
      <c r="CN11" s="155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</row>
    <row r="12" spans="1:127" ht="13.5" customHeight="1" x14ac:dyDescent="0.2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7"/>
      <c r="AM12" s="83"/>
      <c r="AN12" s="171"/>
      <c r="AO12" s="171"/>
      <c r="AP12" s="171"/>
      <c r="AQ12" s="171"/>
      <c r="AR12" s="157"/>
      <c r="AS12" s="157"/>
      <c r="AT12" s="154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2"/>
      <c r="BK12" s="172"/>
      <c r="BL12" s="172"/>
      <c r="BM12" s="172"/>
      <c r="BN12" s="171"/>
      <c r="BO12" s="171"/>
      <c r="BP12" s="171"/>
      <c r="BQ12" s="157"/>
      <c r="BR12" s="157"/>
      <c r="BS12" s="157"/>
      <c r="BT12" s="154"/>
      <c r="BU12" s="154"/>
      <c r="BV12" s="154"/>
      <c r="BW12" s="154"/>
      <c r="BX12" s="154"/>
      <c r="BY12" s="158"/>
      <c r="BZ12" s="154"/>
      <c r="CA12" s="154"/>
      <c r="CB12" s="154"/>
      <c r="CC12" s="154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</row>
    <row r="13" spans="1:127" ht="13.5" customHeight="1" x14ac:dyDescent="0.2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8"/>
      <c r="BZ13" s="158"/>
      <c r="CA13" s="154"/>
      <c r="CB13" s="154"/>
      <c r="CC13" s="154"/>
      <c r="CD13" s="155"/>
      <c r="CE13" s="155"/>
      <c r="CF13" s="155"/>
      <c r="CG13" s="155"/>
      <c r="CH13" s="155"/>
      <c r="CI13" s="155"/>
      <c r="CJ13" s="155"/>
      <c r="CK13" s="155"/>
      <c r="CL13" s="155"/>
      <c r="CM13" s="156"/>
      <c r="CN13" s="155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</row>
    <row r="14" spans="1:127" ht="13.5" customHeight="1" x14ac:dyDescent="0.2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58"/>
      <c r="CA14" s="154"/>
      <c r="CB14" s="154"/>
      <c r="CC14" s="154"/>
      <c r="CD14" s="155"/>
      <c r="CE14" s="155"/>
      <c r="CF14" s="155"/>
      <c r="CG14" s="155"/>
      <c r="CH14" s="155"/>
      <c r="CI14" s="155"/>
      <c r="CJ14" s="155"/>
      <c r="CK14" s="155"/>
      <c r="CL14" s="155"/>
      <c r="CM14" s="156"/>
      <c r="CN14" s="155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</row>
    <row r="15" spans="1:127" ht="13.5" customHeight="1" x14ac:dyDescent="0.2">
      <c r="A15" s="159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54"/>
      <c r="CA15" s="154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</row>
    <row r="16" spans="1:127" ht="13.5" customHeight="1" x14ac:dyDescent="0.2">
      <c r="A16" s="159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58"/>
      <c r="CA16" s="154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</row>
    <row r="17" spans="1:108" ht="26.45" customHeight="1" x14ac:dyDescent="0.2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58"/>
      <c r="CA17" s="154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</row>
    <row r="18" spans="1:108" ht="13.5" customHeight="1" x14ac:dyDescent="0.2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8"/>
      <c r="BZ18" s="158"/>
      <c r="CA18" s="154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</row>
    <row r="19" spans="1:108" s="10" customFormat="1" ht="20.25" customHeight="1" x14ac:dyDescent="0.25">
      <c r="A19" s="160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</row>
    <row r="20" spans="1:108" ht="30" customHeight="1" x14ac:dyDescent="0.2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1"/>
      <c r="CA20" s="11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</row>
    <row r="21" spans="1:108" ht="6" customHeight="1" x14ac:dyDescent="0.2">
      <c r="A21" s="159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2"/>
      <c r="CP21" s="12"/>
      <c r="CQ21" s="12"/>
      <c r="CR21" s="12"/>
      <c r="CS21" s="12"/>
      <c r="CT21" s="12"/>
      <c r="CU21" s="12"/>
      <c r="CV21" s="12"/>
      <c r="CW21" s="154"/>
      <c r="CX21" s="154"/>
      <c r="CY21" s="154"/>
      <c r="CZ21" s="154"/>
      <c r="DA21" s="154"/>
      <c r="DB21" s="154"/>
      <c r="DC21" s="154"/>
      <c r="DD21" s="154"/>
    </row>
    <row r="22" spans="1:108" ht="30" customHeight="1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</row>
    <row r="23" spans="1:108" ht="30" customHeight="1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</row>
    <row r="24" spans="1:108" ht="6" customHeight="1" x14ac:dyDescent="0.2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</row>
    <row r="25" spans="1:108" ht="27.75" customHeight="1" x14ac:dyDescent="0.2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</row>
    <row r="26" spans="1:108" ht="15" customHeight="1" x14ac:dyDescent="0.2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</row>
    <row r="27" spans="1:108" s="9" customFormat="1" ht="1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</row>
    <row r="28" spans="1:108" s="9" customFormat="1" ht="15" customHeight="1" x14ac:dyDescent="0.2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</row>
    <row r="29" spans="1:108" ht="15" customHeight="1" x14ac:dyDescent="0.2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</row>
    <row r="30" spans="1:108" ht="1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</row>
    <row r="31" spans="1:108" ht="15" customHeight="1" x14ac:dyDescent="0.2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</row>
    <row r="32" spans="1:108" s="70" customFormat="1" ht="23.25" customHeight="1" x14ac:dyDescent="0.2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8"/>
      <c r="CW32" s="178"/>
      <c r="CX32" s="178"/>
      <c r="CY32" s="178"/>
      <c r="CZ32" s="178"/>
      <c r="DA32" s="178"/>
      <c r="DB32" s="178"/>
      <c r="DC32" s="178"/>
      <c r="DD32" s="178"/>
    </row>
    <row r="33" spans="1:108" s="70" customFormat="1" ht="45" customHeight="1" x14ac:dyDescent="0.2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</row>
    <row r="34" spans="1:108" ht="15" customHeight="1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</row>
    <row r="35" spans="1:108" ht="30" customHeight="1" x14ac:dyDescent="0.25">
      <c r="A35" s="161"/>
      <c r="B35" s="179"/>
      <c r="C35" s="179"/>
      <c r="D35" s="179"/>
      <c r="E35" s="179"/>
      <c r="F35" s="179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80"/>
      <c r="CD35" s="180"/>
      <c r="CE35" s="180"/>
      <c r="CF35" s="180"/>
      <c r="CG35" s="180"/>
      <c r="CH35" s="180"/>
      <c r="CI35" s="180"/>
      <c r="CJ35" s="180"/>
      <c r="CK35" s="180"/>
      <c r="CL35" s="180"/>
      <c r="CM35" s="180"/>
      <c r="CN35" s="180"/>
      <c r="CO35" s="180"/>
      <c r="CP35" s="180"/>
      <c r="CQ35" s="180"/>
      <c r="CR35" s="180"/>
      <c r="CS35" s="180"/>
      <c r="CT35" s="180"/>
      <c r="CU35" s="180"/>
      <c r="CV35" s="180"/>
      <c r="CW35" s="180"/>
      <c r="CX35" s="180"/>
      <c r="CY35" s="180"/>
      <c r="CZ35" s="180"/>
      <c r="DA35" s="180"/>
      <c r="DB35" s="180"/>
      <c r="DC35" s="180"/>
      <c r="DD35" s="180"/>
    </row>
    <row r="36" spans="1:108" ht="12.75" customHeight="1" x14ac:dyDescent="0.25">
      <c r="A36" s="15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</row>
    <row r="37" spans="1:108" ht="40.5" customHeight="1" x14ac:dyDescent="0.2">
      <c r="A37" s="152"/>
      <c r="B37" s="163"/>
      <c r="C37" s="163"/>
      <c r="D37" s="163"/>
      <c r="E37" s="163"/>
      <c r="F37" s="163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2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</row>
    <row r="38" spans="1:108" ht="27" customHeight="1" x14ac:dyDescent="0.2">
      <c r="A38" s="152"/>
      <c r="B38" s="163"/>
      <c r="C38" s="163"/>
      <c r="D38" s="163"/>
      <c r="E38" s="163"/>
      <c r="F38" s="163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2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  <c r="CS38" s="183"/>
      <c r="CT38" s="183"/>
      <c r="CU38" s="183"/>
      <c r="CV38" s="183"/>
      <c r="CW38" s="183"/>
      <c r="CX38" s="183"/>
      <c r="CY38" s="183"/>
      <c r="CZ38" s="183"/>
      <c r="DA38" s="183"/>
      <c r="DB38" s="183"/>
      <c r="DC38" s="183"/>
      <c r="DD38" s="183"/>
    </row>
    <row r="39" spans="1:108" ht="39.75" customHeight="1" x14ac:dyDescent="0.2">
      <c r="A39" s="152"/>
      <c r="B39" s="163"/>
      <c r="C39" s="163"/>
      <c r="D39" s="163"/>
      <c r="E39" s="163"/>
      <c r="F39" s="163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2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</row>
    <row r="40" spans="1:108" ht="24.75" customHeight="1" x14ac:dyDescent="0.2">
      <c r="A40" s="152"/>
      <c r="B40" s="163"/>
      <c r="C40" s="163"/>
      <c r="D40" s="163"/>
      <c r="E40" s="163"/>
      <c r="F40" s="163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</row>
    <row r="41" spans="1:108" ht="24.75" customHeight="1" x14ac:dyDescent="0.2">
      <c r="A41" s="152"/>
      <c r="B41" s="163"/>
      <c r="C41" s="163"/>
      <c r="D41" s="163"/>
      <c r="E41" s="163"/>
      <c r="F41" s="163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</row>
    <row r="42" spans="1:108" ht="27" customHeight="1" x14ac:dyDescent="0.2">
      <c r="A42" s="152"/>
      <c r="B42" s="163"/>
      <c r="C42" s="163"/>
      <c r="D42" s="163"/>
      <c r="E42" s="163"/>
      <c r="F42" s="163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2"/>
      <c r="BQ42" s="182"/>
      <c r="BR42" s="182"/>
      <c r="BS42" s="182"/>
      <c r="BT42" s="182"/>
      <c r="BU42" s="182"/>
      <c r="BV42" s="182"/>
      <c r="BW42" s="182"/>
      <c r="BX42" s="182"/>
      <c r="BY42" s="182"/>
      <c r="BZ42" s="182"/>
      <c r="CA42" s="182"/>
      <c r="CB42" s="182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</row>
    <row r="43" spans="1:108" x14ac:dyDescent="0.2"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</row>
  </sheetData>
  <pageMargins left="0.31496062992125984" right="0.27559055118110237" top="0.39370078740157483" bottom="0.39370078740157483" header="0.19685039370078741" footer="0.19685039370078741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72"/>
  <sheetViews>
    <sheetView view="pageBreakPreview" zoomScaleNormal="100" workbookViewId="0">
      <selection activeCell="B35" sqref="B35:BT35"/>
    </sheetView>
  </sheetViews>
  <sheetFormatPr defaultColWidth="0.85546875" defaultRowHeight="12.75" x14ac:dyDescent="0.2"/>
  <cols>
    <col min="1" max="106" width="0.85546875" style="80"/>
    <col min="107" max="107" width="2" style="80" hidden="1" customWidth="1"/>
    <col min="108" max="108" width="0.85546875" style="80" hidden="1" customWidth="1"/>
    <col min="109" max="16384" width="0.85546875" style="80"/>
  </cols>
  <sheetData>
    <row r="1" spans="1:108" ht="16.5" customHeight="1" x14ac:dyDescent="0.2">
      <c r="A1" s="84" t="s">
        <v>138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</row>
    <row r="2" spans="1:108" x14ac:dyDescent="0.2">
      <c r="A2" s="105" t="s">
        <v>139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</row>
    <row r="3" spans="1:108" x14ac:dyDescent="0.2">
      <c r="A3" s="105" t="s">
        <v>220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</row>
    <row r="4" spans="1:108" x14ac:dyDescent="0.2">
      <c r="A4" s="106" t="s">
        <v>46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</row>
    <row r="5" spans="1:108" ht="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</row>
    <row r="6" spans="1:108" ht="15" customHeight="1" x14ac:dyDescent="0.2">
      <c r="A6" s="111" t="s">
        <v>0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3"/>
      <c r="BU6" s="111" t="s">
        <v>45</v>
      </c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3"/>
    </row>
    <row r="7" spans="1:108" s="9" customFormat="1" ht="15" customHeight="1" x14ac:dyDescent="0.2">
      <c r="A7" s="33"/>
      <c r="B7" s="107" t="s">
        <v>40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8"/>
      <c r="BU7" s="114">
        <v>212710343.90000001</v>
      </c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6"/>
    </row>
    <row r="8" spans="1:108" s="16" customFormat="1" ht="15" customHeight="1" x14ac:dyDescent="0.2">
      <c r="A8" s="34"/>
      <c r="B8" s="109" t="s">
        <v>8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10"/>
      <c r="BU8" s="95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7"/>
    </row>
    <row r="9" spans="1:108" ht="24.75" customHeight="1" x14ac:dyDescent="0.2">
      <c r="A9" s="35"/>
      <c r="B9" s="93" t="s">
        <v>39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4"/>
      <c r="BU9" s="90">
        <v>191266702.09</v>
      </c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2"/>
    </row>
    <row r="10" spans="1:108" ht="15" customHeight="1" x14ac:dyDescent="0.2">
      <c r="A10" s="36"/>
      <c r="B10" s="101" t="s">
        <v>4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2"/>
      <c r="BU10" s="90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2"/>
    </row>
    <row r="11" spans="1:108" ht="36" customHeight="1" x14ac:dyDescent="0.2">
      <c r="A11" s="35"/>
      <c r="B11" s="93" t="s">
        <v>41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4"/>
      <c r="BU11" s="87">
        <v>191266702.09</v>
      </c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9"/>
    </row>
    <row r="12" spans="1:108" ht="38.25" customHeight="1" x14ac:dyDescent="0.2">
      <c r="A12" s="35"/>
      <c r="B12" s="93" t="s">
        <v>42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4"/>
      <c r="BU12" s="87">
        <v>0</v>
      </c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9"/>
    </row>
    <row r="13" spans="1:108" ht="38.25" customHeight="1" x14ac:dyDescent="0.2">
      <c r="A13" s="35"/>
      <c r="B13" s="93" t="s">
        <v>43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4"/>
      <c r="BU13" s="87">
        <v>0</v>
      </c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9"/>
    </row>
    <row r="14" spans="1:108" ht="24.75" customHeight="1" x14ac:dyDescent="0.2">
      <c r="A14" s="35"/>
      <c r="B14" s="93" t="s">
        <v>33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4"/>
      <c r="BU14" s="87">
        <v>0</v>
      </c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9"/>
    </row>
    <row r="15" spans="1:108" ht="15" customHeight="1" x14ac:dyDescent="0.2">
      <c r="A15" s="35"/>
      <c r="B15" s="93" t="s">
        <v>34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4"/>
      <c r="BU15" s="87">
        <v>135031340.63999999</v>
      </c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9"/>
    </row>
    <row r="16" spans="1:108" ht="24.75" customHeight="1" x14ac:dyDescent="0.2">
      <c r="A16" s="35"/>
      <c r="B16" s="93" t="s">
        <v>38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4"/>
      <c r="BU16" s="87">
        <v>21443641.809999999</v>
      </c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9"/>
    </row>
    <row r="17" spans="1:108" ht="11.25" customHeight="1" x14ac:dyDescent="0.2">
      <c r="A17" s="37"/>
      <c r="B17" s="101" t="s">
        <v>4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2"/>
      <c r="BU17" s="87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9"/>
    </row>
    <row r="18" spans="1:108" ht="15" customHeight="1" x14ac:dyDescent="0.2">
      <c r="A18" s="35"/>
      <c r="B18" s="93" t="s">
        <v>37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4"/>
      <c r="BU18" s="87">
        <v>15935901.289999999</v>
      </c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9"/>
    </row>
    <row r="19" spans="1:108" ht="39" customHeight="1" x14ac:dyDescent="0.2">
      <c r="A19" s="35"/>
      <c r="B19" s="93" t="s">
        <v>134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4"/>
      <c r="BU19" s="87">
        <v>3563620.9</v>
      </c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9"/>
    </row>
    <row r="20" spans="1:108" ht="39" customHeight="1" x14ac:dyDescent="0.2">
      <c r="A20" s="35"/>
      <c r="B20" s="93" t="s">
        <v>44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4"/>
      <c r="BU20" s="87">
        <v>1944119.62</v>
      </c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9"/>
    </row>
    <row r="21" spans="1:108" ht="26.25" customHeight="1" x14ac:dyDescent="0.2">
      <c r="A21" s="35"/>
      <c r="B21" s="93" t="s">
        <v>135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4"/>
      <c r="BU21" s="87">
        <v>0</v>
      </c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9"/>
    </row>
    <row r="22" spans="1:108" ht="15" customHeight="1" x14ac:dyDescent="0.2">
      <c r="A22" s="35"/>
      <c r="B22" s="93" t="s">
        <v>136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4"/>
      <c r="BU22" s="87">
        <v>4197400.42</v>
      </c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9"/>
    </row>
    <row r="23" spans="1:108" s="9" customFormat="1" ht="15" customHeight="1" x14ac:dyDescent="0.2">
      <c r="A23" s="33"/>
      <c r="B23" s="107" t="s">
        <v>36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8"/>
      <c r="BU23" s="98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100"/>
    </row>
    <row r="24" spans="1:108" ht="12.75" customHeight="1" x14ac:dyDescent="0.2">
      <c r="A24" s="36"/>
      <c r="B24" s="101" t="s">
        <v>8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2"/>
      <c r="BU24" s="87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9"/>
    </row>
    <row r="25" spans="1:108" ht="15" customHeight="1" x14ac:dyDescent="0.2">
      <c r="A25" s="35"/>
      <c r="B25" s="93" t="s">
        <v>47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4"/>
      <c r="BU25" s="87">
        <v>0</v>
      </c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9"/>
    </row>
    <row r="26" spans="1:108" ht="14.25" customHeight="1" x14ac:dyDescent="0.2">
      <c r="A26" s="36"/>
      <c r="B26" s="101" t="s">
        <v>4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2"/>
      <c r="BU26" s="87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9"/>
    </row>
    <row r="27" spans="1:108" ht="15.75" customHeight="1" x14ac:dyDescent="0.2">
      <c r="A27" s="38"/>
      <c r="B27" s="103" t="s">
        <v>48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4"/>
      <c r="BU27" s="90">
        <v>0</v>
      </c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2"/>
    </row>
    <row r="28" spans="1:108" ht="29.25" customHeight="1" x14ac:dyDescent="0.2">
      <c r="A28" s="38"/>
      <c r="B28" s="103" t="s">
        <v>49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4"/>
      <c r="BU28" s="90">
        <v>0</v>
      </c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2"/>
    </row>
    <row r="29" spans="1:108" ht="15.75" customHeight="1" x14ac:dyDescent="0.2">
      <c r="A29" s="38"/>
      <c r="B29" s="93" t="s">
        <v>50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4"/>
      <c r="BU29" s="90">
        <v>0</v>
      </c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2"/>
    </row>
    <row r="30" spans="1:108" ht="26.25" customHeight="1" x14ac:dyDescent="0.2">
      <c r="A30" s="38"/>
      <c r="B30" s="103" t="s">
        <v>55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4"/>
      <c r="BU30" s="90">
        <v>0</v>
      </c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2"/>
    </row>
    <row r="31" spans="1:108" ht="15" customHeight="1" x14ac:dyDescent="0.2">
      <c r="A31" s="38"/>
      <c r="B31" s="103" t="s">
        <v>51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4"/>
      <c r="BU31" s="90">
        <v>90763.21</v>
      </c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2"/>
    </row>
    <row r="32" spans="1:108" ht="15" customHeight="1" x14ac:dyDescent="0.2">
      <c r="A32" s="36"/>
      <c r="B32" s="101" t="s">
        <v>4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2"/>
      <c r="BU32" s="87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9"/>
    </row>
    <row r="33" spans="1:108" ht="29.25" customHeight="1" x14ac:dyDescent="0.2">
      <c r="A33" s="35"/>
      <c r="B33" s="93" t="s">
        <v>52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4"/>
      <c r="BU33" s="90">
        <v>90763.21</v>
      </c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2"/>
    </row>
    <row r="34" spans="1:108" ht="29.25" customHeight="1" x14ac:dyDescent="0.2">
      <c r="A34" s="35"/>
      <c r="B34" s="93" t="s">
        <v>53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4"/>
      <c r="BU34" s="87">
        <v>0</v>
      </c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9"/>
    </row>
    <row r="35" spans="1:108" ht="29.25" customHeight="1" x14ac:dyDescent="0.2">
      <c r="A35" s="35"/>
      <c r="B35" s="93" t="s">
        <v>54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4"/>
      <c r="BU35" s="87">
        <v>0</v>
      </c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9"/>
    </row>
    <row r="36" spans="1:108" s="9" customFormat="1" ht="15" customHeight="1" x14ac:dyDescent="0.2">
      <c r="A36" s="33"/>
      <c r="B36" s="107" t="s">
        <v>35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8"/>
      <c r="BU36" s="98">
        <v>88277.98</v>
      </c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100"/>
    </row>
    <row r="37" spans="1:108" ht="15" customHeight="1" x14ac:dyDescent="0.2">
      <c r="A37" s="39"/>
      <c r="B37" s="117" t="s">
        <v>8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8"/>
      <c r="BU37" s="87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9"/>
    </row>
    <row r="38" spans="1:108" ht="15" customHeight="1" x14ac:dyDescent="0.2">
      <c r="A38" s="35"/>
      <c r="B38" s="93" t="s">
        <v>56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4"/>
      <c r="BU38" s="87">
        <v>0</v>
      </c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9"/>
    </row>
    <row r="39" spans="1:108" ht="15" customHeight="1" x14ac:dyDescent="0.2">
      <c r="A39" s="35"/>
      <c r="B39" s="93" t="s">
        <v>57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4"/>
      <c r="BU39" s="87">
        <v>88277.98</v>
      </c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9"/>
    </row>
    <row r="40" spans="1:108" ht="15" customHeight="1" x14ac:dyDescent="0.2">
      <c r="A40" s="36"/>
      <c r="B40" s="101" t="s">
        <v>4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2"/>
      <c r="BU40" s="87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9"/>
    </row>
    <row r="41" spans="1:108" ht="29.25" customHeight="1" x14ac:dyDescent="0.2">
      <c r="A41" s="35"/>
      <c r="B41" s="93" t="s">
        <v>58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4"/>
      <c r="BU41" s="90">
        <v>71344.22</v>
      </c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2"/>
    </row>
    <row r="42" spans="1:108" ht="15" customHeight="1" x14ac:dyDescent="0.2">
      <c r="A42" s="40"/>
      <c r="B42" s="119" t="s">
        <v>4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20"/>
      <c r="BU42" s="90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2"/>
    </row>
    <row r="43" spans="1:108" ht="15" customHeight="1" x14ac:dyDescent="0.2">
      <c r="A43" s="35"/>
      <c r="B43" s="85" t="s">
        <v>60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6"/>
      <c r="BU43" s="87">
        <v>0</v>
      </c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9"/>
    </row>
    <row r="44" spans="1:108" ht="15" customHeight="1" x14ac:dyDescent="0.2">
      <c r="A44" s="35"/>
      <c r="B44" s="85" t="s">
        <v>61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6"/>
      <c r="BU44" s="87">
        <v>0</v>
      </c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9"/>
    </row>
    <row r="45" spans="1:108" ht="15" customHeight="1" x14ac:dyDescent="0.2">
      <c r="A45" s="35"/>
      <c r="B45" s="85" t="s">
        <v>59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6"/>
      <c r="BU45" s="87">
        <v>30783</v>
      </c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9"/>
    </row>
    <row r="46" spans="1:108" ht="15" customHeight="1" x14ac:dyDescent="0.2">
      <c r="A46" s="35"/>
      <c r="B46" s="85" t="s">
        <v>62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6"/>
      <c r="BU46" s="87">
        <v>40561.22</v>
      </c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9"/>
    </row>
    <row r="47" spans="1:108" ht="15" customHeight="1" x14ac:dyDescent="0.2">
      <c r="A47" s="35"/>
      <c r="B47" s="85" t="s">
        <v>63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6"/>
      <c r="BU47" s="87">
        <v>0</v>
      </c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9"/>
    </row>
    <row r="48" spans="1:108" ht="15" customHeight="1" x14ac:dyDescent="0.2">
      <c r="A48" s="35"/>
      <c r="B48" s="85" t="s">
        <v>64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6"/>
      <c r="BU48" s="87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9"/>
    </row>
    <row r="49" spans="1:108" ht="40.700000000000003" customHeight="1" x14ac:dyDescent="0.2">
      <c r="A49" s="35"/>
      <c r="B49" s="93" t="s">
        <v>65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4"/>
      <c r="BU49" s="87">
        <v>16933.759999999998</v>
      </c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9"/>
    </row>
    <row r="50" spans="1:108" ht="15" customHeight="1" x14ac:dyDescent="0.2">
      <c r="A50" s="40"/>
      <c r="B50" s="119" t="s">
        <v>4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20"/>
      <c r="BU50" s="90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2"/>
    </row>
    <row r="51" spans="1:108" ht="15" customHeight="1" x14ac:dyDescent="0.2">
      <c r="A51" s="35"/>
      <c r="B51" s="85" t="s">
        <v>60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6"/>
      <c r="BU51" s="87">
        <v>0</v>
      </c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9"/>
    </row>
    <row r="52" spans="1:108" ht="15" customHeight="1" x14ac:dyDescent="0.2">
      <c r="A52" s="35"/>
      <c r="B52" s="85" t="s">
        <v>61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6"/>
      <c r="BU52" s="87">
        <v>0</v>
      </c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9"/>
    </row>
    <row r="53" spans="1:108" ht="15" customHeight="1" x14ac:dyDescent="0.2">
      <c r="A53" s="35"/>
      <c r="B53" s="85" t="s">
        <v>59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6"/>
      <c r="BU53" s="87">
        <v>1248</v>
      </c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9"/>
    </row>
    <row r="54" spans="1:108" ht="15" customHeight="1" x14ac:dyDescent="0.2">
      <c r="A54" s="35"/>
      <c r="B54" s="85" t="s">
        <v>62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6"/>
      <c r="BU54" s="87">
        <v>13385.76</v>
      </c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9"/>
    </row>
    <row r="55" spans="1:108" ht="15" customHeight="1" x14ac:dyDescent="0.2">
      <c r="A55" s="35"/>
      <c r="B55" s="85" t="s">
        <v>63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6"/>
      <c r="BU55" s="87">
        <v>0</v>
      </c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9"/>
    </row>
    <row r="56" spans="1:108" ht="15" customHeight="1" x14ac:dyDescent="0.2">
      <c r="A56" s="35"/>
      <c r="B56" s="85" t="s">
        <v>64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6"/>
      <c r="BU56" s="87">
        <v>2300</v>
      </c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9"/>
    </row>
    <row r="57" spans="1:108" ht="25.5" customHeight="1" x14ac:dyDescent="0.2">
      <c r="A57" s="35"/>
      <c r="B57" s="93" t="s">
        <v>66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4"/>
      <c r="BU57" s="87">
        <v>0</v>
      </c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9"/>
    </row>
    <row r="58" spans="1:108" ht="15" customHeight="1" x14ac:dyDescent="0.2">
      <c r="A58" s="40"/>
      <c r="B58" s="119" t="s">
        <v>4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20"/>
      <c r="BU58" s="90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2"/>
    </row>
    <row r="59" spans="1:108" ht="15" customHeight="1" x14ac:dyDescent="0.2">
      <c r="A59" s="35"/>
      <c r="B59" s="85" t="s">
        <v>60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6"/>
      <c r="BU59" s="87">
        <v>0</v>
      </c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9"/>
    </row>
    <row r="60" spans="1:108" ht="15" customHeight="1" x14ac:dyDescent="0.2">
      <c r="A60" s="35"/>
      <c r="B60" s="85" t="s">
        <v>61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6"/>
      <c r="BU60" s="87">
        <v>0</v>
      </c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9"/>
    </row>
    <row r="61" spans="1:108" ht="15" customHeight="1" x14ac:dyDescent="0.2">
      <c r="A61" s="35"/>
      <c r="B61" s="85" t="s">
        <v>59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6"/>
      <c r="BU61" s="87">
        <v>0</v>
      </c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9"/>
    </row>
    <row r="62" spans="1:108" ht="15" customHeight="1" x14ac:dyDescent="0.2">
      <c r="A62" s="35"/>
      <c r="B62" s="85" t="s">
        <v>62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6"/>
      <c r="BU62" s="87">
        <v>0</v>
      </c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9"/>
    </row>
    <row r="63" spans="1:108" ht="15" customHeight="1" x14ac:dyDescent="0.2">
      <c r="A63" s="35"/>
      <c r="B63" s="85" t="s">
        <v>63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6"/>
      <c r="BU63" s="87">
        <v>0</v>
      </c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9"/>
    </row>
    <row r="64" spans="1:108" ht="15" customHeight="1" x14ac:dyDescent="0.2">
      <c r="A64" s="35"/>
      <c r="B64" s="85" t="s">
        <v>64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6"/>
      <c r="BU64" s="87">
        <v>0</v>
      </c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9"/>
    </row>
    <row r="65" spans="1:108" ht="15" customHeight="1" x14ac:dyDescent="0.2">
      <c r="A65" s="35"/>
      <c r="B65" s="93" t="s">
        <v>67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4"/>
      <c r="BU65" s="87">
        <v>0</v>
      </c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9"/>
    </row>
    <row r="66" spans="1:108" ht="15" customHeight="1" x14ac:dyDescent="0.2">
      <c r="A66" s="35"/>
      <c r="B66" s="119" t="s">
        <v>4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20"/>
      <c r="BU66" s="87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9"/>
    </row>
    <row r="67" spans="1:108" ht="15" customHeight="1" x14ac:dyDescent="0.2">
      <c r="A67" s="40"/>
      <c r="B67" s="85" t="s">
        <v>60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6"/>
      <c r="BU67" s="87">
        <v>0</v>
      </c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9"/>
    </row>
    <row r="68" spans="1:108" ht="15" customHeight="1" x14ac:dyDescent="0.2">
      <c r="A68" s="35"/>
      <c r="B68" s="85" t="s">
        <v>61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6"/>
      <c r="BU68" s="87">
        <v>0</v>
      </c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9"/>
    </row>
    <row r="69" spans="1:108" ht="15" customHeight="1" x14ac:dyDescent="0.2">
      <c r="A69" s="35"/>
      <c r="B69" s="85" t="s">
        <v>59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6"/>
      <c r="BU69" s="87">
        <v>0</v>
      </c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9"/>
    </row>
    <row r="70" spans="1:108" ht="14.25" customHeight="1" x14ac:dyDescent="0.2">
      <c r="A70" s="35"/>
      <c r="B70" s="85" t="s">
        <v>62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6"/>
      <c r="BU70" s="87">
        <v>0</v>
      </c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9"/>
    </row>
    <row r="71" spans="1:108" ht="15" customHeight="1" x14ac:dyDescent="0.2">
      <c r="A71" s="41"/>
      <c r="B71" s="85" t="s">
        <v>63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6"/>
      <c r="BU71" s="87">
        <v>0</v>
      </c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9"/>
    </row>
    <row r="72" spans="1:108" ht="15" customHeight="1" x14ac:dyDescent="0.2">
      <c r="A72" s="35"/>
      <c r="B72" s="85" t="s">
        <v>64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6"/>
      <c r="BU72" s="87">
        <v>0</v>
      </c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9"/>
    </row>
  </sheetData>
  <mergeCells count="138">
    <mergeCell ref="BU67:DD67"/>
    <mergeCell ref="B67:BT67"/>
    <mergeCell ref="BU66:DD66"/>
    <mergeCell ref="B66:BT66"/>
    <mergeCell ref="B60:BT60"/>
    <mergeCell ref="BU60:DD60"/>
    <mergeCell ref="B61:BT61"/>
    <mergeCell ref="BU61:DD61"/>
    <mergeCell ref="B62:BT62"/>
    <mergeCell ref="BU62:DD62"/>
    <mergeCell ref="B65:BT65"/>
    <mergeCell ref="BU65:DD65"/>
    <mergeCell ref="A1:DD1"/>
    <mergeCell ref="B63:BT63"/>
    <mergeCell ref="BU63:DD63"/>
    <mergeCell ref="B64:BT64"/>
    <mergeCell ref="BU64:DD64"/>
    <mergeCell ref="B57:BT57"/>
    <mergeCell ref="BU57:DD57"/>
    <mergeCell ref="B58:BT58"/>
    <mergeCell ref="BU58:DD58"/>
    <mergeCell ref="B59:BT59"/>
    <mergeCell ref="BU59:DD59"/>
    <mergeCell ref="B53:BT53"/>
    <mergeCell ref="BU53:DD53"/>
    <mergeCell ref="B54:BT54"/>
    <mergeCell ref="B41:BT41"/>
    <mergeCell ref="BU41:DD41"/>
    <mergeCell ref="B49:BT49"/>
    <mergeCell ref="BU49:DD49"/>
    <mergeCell ref="B56:BT56"/>
    <mergeCell ref="BU56:DD56"/>
    <mergeCell ref="B42:BT42"/>
    <mergeCell ref="BU42:DD42"/>
    <mergeCell ref="B43:BT43"/>
    <mergeCell ref="BU43:DD43"/>
    <mergeCell ref="B48:BT48"/>
    <mergeCell ref="BU48:DD48"/>
    <mergeCell ref="B44:BT44"/>
    <mergeCell ref="BU44:DD44"/>
    <mergeCell ref="B45:BT45"/>
    <mergeCell ref="BU45:DD45"/>
    <mergeCell ref="B46:BT46"/>
    <mergeCell ref="BU46:DD46"/>
    <mergeCell ref="B47:BT47"/>
    <mergeCell ref="BU47:DD47"/>
    <mergeCell ref="BU54:DD54"/>
    <mergeCell ref="B55:BT55"/>
    <mergeCell ref="BU55:DD55"/>
    <mergeCell ref="B50:BT50"/>
    <mergeCell ref="BU50:DD50"/>
    <mergeCell ref="B51:BT51"/>
    <mergeCell ref="BU51:DD51"/>
    <mergeCell ref="B52:BT52"/>
    <mergeCell ref="BU52:DD52"/>
    <mergeCell ref="B38:BT38"/>
    <mergeCell ref="BU38:DD38"/>
    <mergeCell ref="B39:BT39"/>
    <mergeCell ref="BU39:DD39"/>
    <mergeCell ref="B40:BT40"/>
    <mergeCell ref="BU40:DD40"/>
    <mergeCell ref="B35:BT35"/>
    <mergeCell ref="BU35:DD35"/>
    <mergeCell ref="B26:BT26"/>
    <mergeCell ref="BU26:DD26"/>
    <mergeCell ref="B32:BT32"/>
    <mergeCell ref="BU27:DD27"/>
    <mergeCell ref="B28:BT28"/>
    <mergeCell ref="BU28:DD28"/>
    <mergeCell ref="B29:BT29"/>
    <mergeCell ref="BU29:DD29"/>
    <mergeCell ref="BU32:DD32"/>
    <mergeCell ref="B36:BT36"/>
    <mergeCell ref="B37:BT37"/>
    <mergeCell ref="BU36:DD36"/>
    <mergeCell ref="BU37:DD37"/>
    <mergeCell ref="B31:BT31"/>
    <mergeCell ref="BU31:DD31"/>
    <mergeCell ref="B33:BT33"/>
    <mergeCell ref="A2:DD2"/>
    <mergeCell ref="B8:BT8"/>
    <mergeCell ref="B9:BT9"/>
    <mergeCell ref="B11:BT11"/>
    <mergeCell ref="BU6:DD6"/>
    <mergeCell ref="B7:BT7"/>
    <mergeCell ref="A6:BT6"/>
    <mergeCell ref="BU11:DD11"/>
    <mergeCell ref="B10:BT10"/>
    <mergeCell ref="BU7:DD7"/>
    <mergeCell ref="B30:BT30"/>
    <mergeCell ref="BU21:DD21"/>
    <mergeCell ref="A3:DD3"/>
    <mergeCell ref="A4:DD4"/>
    <mergeCell ref="B25:BT25"/>
    <mergeCell ref="BU25:DD25"/>
    <mergeCell ref="B27:BT27"/>
    <mergeCell ref="B12:BT12"/>
    <mergeCell ref="B23:BT23"/>
    <mergeCell ref="B15:BT15"/>
    <mergeCell ref="BU15:DD15"/>
    <mergeCell ref="B18:BT18"/>
    <mergeCell ref="BU18:DD18"/>
    <mergeCell ref="B17:BT17"/>
    <mergeCell ref="B14:BT14"/>
    <mergeCell ref="BU33:DD33"/>
    <mergeCell ref="B34:BT34"/>
    <mergeCell ref="BU34:DD34"/>
    <mergeCell ref="BU8:DD8"/>
    <mergeCell ref="BU9:DD9"/>
    <mergeCell ref="BU10:DD10"/>
    <mergeCell ref="BU12:DD12"/>
    <mergeCell ref="BU22:DD22"/>
    <mergeCell ref="BU24:DD24"/>
    <mergeCell ref="BU16:DD16"/>
    <mergeCell ref="BU17:DD17"/>
    <mergeCell ref="BU23:DD23"/>
    <mergeCell ref="BU14:DD14"/>
    <mergeCell ref="B19:BT19"/>
    <mergeCell ref="B22:BT22"/>
    <mergeCell ref="B24:BT24"/>
    <mergeCell ref="BU30:DD30"/>
    <mergeCell ref="B13:BT13"/>
    <mergeCell ref="BU13:DD13"/>
    <mergeCell ref="B16:BT16"/>
    <mergeCell ref="BU19:DD19"/>
    <mergeCell ref="B20:BT20"/>
    <mergeCell ref="BU20:DD20"/>
    <mergeCell ref="B21:BT21"/>
    <mergeCell ref="B69:BT69"/>
    <mergeCell ref="BU69:DD69"/>
    <mergeCell ref="B68:BT68"/>
    <mergeCell ref="B72:BT72"/>
    <mergeCell ref="BU72:DD72"/>
    <mergeCell ref="B70:BT70"/>
    <mergeCell ref="BU70:DD70"/>
    <mergeCell ref="BU71:DD71"/>
    <mergeCell ref="B71:BT71"/>
    <mergeCell ref="BU68:DD68"/>
  </mergeCells>
  <pageMargins left="0.66" right="0.25" top="0.35" bottom="0.39370078740157483" header="0.19" footer="0.19685039370078741"/>
  <pageSetup paperSize="9" scale="98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view="pageBreakPreview" topLeftCell="A56" zoomScale="90" zoomScaleNormal="100" zoomScaleSheetLayoutView="90" workbookViewId="0">
      <selection activeCell="G81" sqref="G81"/>
    </sheetView>
  </sheetViews>
  <sheetFormatPr defaultColWidth="9.140625" defaultRowHeight="12.75" x14ac:dyDescent="0.25"/>
  <cols>
    <col min="1" max="1" width="42.140625" style="17" customWidth="1"/>
    <col min="2" max="2" width="7" style="17" customWidth="1"/>
    <col min="3" max="3" width="21.85546875" style="17" customWidth="1"/>
    <col min="4" max="4" width="11.140625" style="17" customWidth="1"/>
    <col min="5" max="5" width="14.5703125" style="17" customWidth="1"/>
    <col min="6" max="6" width="18.42578125" style="17" customWidth="1"/>
    <col min="7" max="7" width="20" style="17" customWidth="1"/>
    <col min="8" max="8" width="14.42578125" style="17" customWidth="1"/>
    <col min="9" max="9" width="14.140625" style="17" customWidth="1"/>
    <col min="10" max="10" width="12.140625" style="17" customWidth="1"/>
    <col min="11" max="11" width="10" style="17" customWidth="1"/>
    <col min="12" max="12" width="21.85546875" style="17" customWidth="1"/>
    <col min="13" max="16384" width="9.140625" style="17"/>
  </cols>
  <sheetData>
    <row r="1" spans="1:12" ht="20.25" customHeight="1" x14ac:dyDescent="0.25">
      <c r="A1" s="121" t="s">
        <v>140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8.75" customHeight="1" x14ac:dyDescent="0.25">
      <c r="A2" s="121" t="s">
        <v>220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3.75" customHeight="1" x14ac:dyDescent="0.25">
      <c r="A3" s="19"/>
      <c r="B3" s="19"/>
      <c r="C3" s="19"/>
      <c r="D3" s="68"/>
      <c r="E3" s="19"/>
      <c r="F3" s="19"/>
      <c r="G3" s="19"/>
      <c r="H3" s="19"/>
      <c r="I3" s="19"/>
      <c r="J3" s="19"/>
      <c r="K3" s="19"/>
    </row>
    <row r="4" spans="1:12" ht="21.75" customHeight="1" x14ac:dyDescent="0.25">
      <c r="A4" s="125" t="s">
        <v>0</v>
      </c>
      <c r="B4" s="125" t="s">
        <v>1</v>
      </c>
      <c r="C4" s="125" t="s">
        <v>163</v>
      </c>
      <c r="D4" s="128" t="s">
        <v>164</v>
      </c>
      <c r="E4" s="125" t="s">
        <v>2</v>
      </c>
      <c r="F4" s="125"/>
      <c r="G4" s="125"/>
      <c r="H4" s="125"/>
      <c r="I4" s="125"/>
      <c r="J4" s="125"/>
      <c r="K4" s="125"/>
    </row>
    <row r="5" spans="1:12" x14ac:dyDescent="0.25">
      <c r="A5" s="125"/>
      <c r="B5" s="125"/>
      <c r="C5" s="125"/>
      <c r="D5" s="129"/>
      <c r="E5" s="126" t="s">
        <v>31</v>
      </c>
      <c r="F5" s="127" t="s">
        <v>4</v>
      </c>
      <c r="G5" s="127"/>
      <c r="H5" s="127"/>
      <c r="I5" s="127"/>
      <c r="J5" s="127"/>
      <c r="K5" s="127"/>
    </row>
    <row r="6" spans="1:12" ht="64.5" customHeight="1" x14ac:dyDescent="0.25">
      <c r="A6" s="125"/>
      <c r="B6" s="125"/>
      <c r="C6" s="125"/>
      <c r="D6" s="129"/>
      <c r="E6" s="126"/>
      <c r="F6" s="125" t="s">
        <v>77</v>
      </c>
      <c r="G6" s="125" t="s">
        <v>78</v>
      </c>
      <c r="H6" s="125" t="s">
        <v>79</v>
      </c>
      <c r="I6" s="125" t="s">
        <v>80</v>
      </c>
      <c r="J6" s="123" t="s">
        <v>81</v>
      </c>
      <c r="K6" s="124"/>
    </row>
    <row r="7" spans="1:12" ht="24.75" customHeight="1" x14ac:dyDescent="0.25">
      <c r="A7" s="125"/>
      <c r="B7" s="125"/>
      <c r="C7" s="125"/>
      <c r="D7" s="130"/>
      <c r="E7" s="126"/>
      <c r="F7" s="125"/>
      <c r="G7" s="125"/>
      <c r="H7" s="125"/>
      <c r="I7" s="125"/>
      <c r="J7" s="20" t="s">
        <v>3</v>
      </c>
      <c r="K7" s="21" t="s">
        <v>5</v>
      </c>
    </row>
    <row r="8" spans="1:12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17">
        <v>1</v>
      </c>
    </row>
    <row r="9" spans="1:12" x14ac:dyDescent="0.25">
      <c r="A9" s="48" t="s">
        <v>6</v>
      </c>
      <c r="B9" s="49">
        <v>100</v>
      </c>
      <c r="C9" s="49" t="s">
        <v>7</v>
      </c>
      <c r="D9" s="71"/>
      <c r="E9" s="71">
        <f>F9+G9+J9</f>
        <v>64525388.109999999</v>
      </c>
      <c r="F9" s="71">
        <f>F12</f>
        <v>50343380</v>
      </c>
      <c r="G9" s="71">
        <f>G18</f>
        <v>9156368.7100000009</v>
      </c>
      <c r="H9" s="71">
        <v>0</v>
      </c>
      <c r="I9" s="71">
        <v>0</v>
      </c>
      <c r="J9" s="71">
        <f>J11+J12+J19</f>
        <v>5025639.4000000004</v>
      </c>
      <c r="K9" s="71"/>
      <c r="L9" s="17">
        <v>1</v>
      </c>
    </row>
    <row r="10" spans="1:12" ht="14.25" customHeight="1" x14ac:dyDescent="0.25">
      <c r="A10" s="29" t="s">
        <v>4</v>
      </c>
      <c r="B10" s="46"/>
      <c r="C10" s="46"/>
      <c r="D10" s="46"/>
      <c r="E10" s="72"/>
      <c r="F10" s="72"/>
      <c r="G10" s="72"/>
      <c r="H10" s="72"/>
      <c r="I10" s="72"/>
      <c r="J10" s="72"/>
      <c r="K10" s="72"/>
      <c r="L10" s="17">
        <v>1</v>
      </c>
    </row>
    <row r="11" spans="1:12" x14ac:dyDescent="0.25">
      <c r="A11" s="30" t="s">
        <v>69</v>
      </c>
      <c r="B11" s="46">
        <v>110</v>
      </c>
      <c r="C11" s="46" t="s">
        <v>212</v>
      </c>
      <c r="D11" s="46">
        <v>120</v>
      </c>
      <c r="E11" s="72">
        <f>J11</f>
        <v>64008.78</v>
      </c>
      <c r="F11" s="72" t="s">
        <v>7</v>
      </c>
      <c r="G11" s="72" t="s">
        <v>7</v>
      </c>
      <c r="H11" s="72" t="s">
        <v>7</v>
      </c>
      <c r="I11" s="72" t="s">
        <v>7</v>
      </c>
      <c r="J11" s="72">
        <v>64008.78</v>
      </c>
      <c r="K11" s="72" t="s">
        <v>7</v>
      </c>
      <c r="L11" s="17">
        <v>1</v>
      </c>
    </row>
    <row r="12" spans="1:12" x14ac:dyDescent="0.25">
      <c r="A12" s="30" t="s">
        <v>70</v>
      </c>
      <c r="B12" s="46">
        <v>120</v>
      </c>
      <c r="C12" s="46" t="s">
        <v>211</v>
      </c>
      <c r="D12" s="46">
        <v>130</v>
      </c>
      <c r="E12" s="72">
        <f>F12+I12+J12</f>
        <v>55184247.619999997</v>
      </c>
      <c r="F12" s="72">
        <v>50343380</v>
      </c>
      <c r="G12" s="72" t="s">
        <v>7</v>
      </c>
      <c r="H12" s="72" t="s">
        <v>7</v>
      </c>
      <c r="I12" s="72">
        <v>0</v>
      </c>
      <c r="J12" s="72">
        <v>4840867.62</v>
      </c>
      <c r="K12" s="72"/>
      <c r="L12" s="17">
        <v>1</v>
      </c>
    </row>
    <row r="13" spans="1:12" s="32" customFormat="1" ht="14.25" customHeight="1" x14ac:dyDescent="0.25">
      <c r="A13" s="47" t="s">
        <v>4</v>
      </c>
      <c r="B13" s="44"/>
      <c r="C13" s="44"/>
      <c r="D13" s="44"/>
      <c r="E13" s="73"/>
      <c r="F13" s="73"/>
      <c r="G13" s="73"/>
      <c r="H13" s="73"/>
      <c r="I13" s="73"/>
      <c r="J13" s="73"/>
      <c r="K13" s="73"/>
      <c r="L13" s="17">
        <v>1</v>
      </c>
    </row>
    <row r="14" spans="1:12" s="32" customFormat="1" x14ac:dyDescent="0.25">
      <c r="A14" s="42" t="s">
        <v>71</v>
      </c>
      <c r="B14" s="43">
        <v>1201</v>
      </c>
      <c r="C14" s="46" t="s">
        <v>171</v>
      </c>
      <c r="D14" s="44"/>
      <c r="E14" s="73"/>
      <c r="F14" s="73">
        <v>0</v>
      </c>
      <c r="G14" s="73" t="s">
        <v>7</v>
      </c>
      <c r="H14" s="73" t="s">
        <v>7</v>
      </c>
      <c r="I14" s="73">
        <v>0</v>
      </c>
      <c r="J14" s="73"/>
      <c r="K14" s="73"/>
      <c r="L14" s="17">
        <v>1</v>
      </c>
    </row>
    <row r="15" spans="1:12" s="32" customFormat="1" x14ac:dyDescent="0.25">
      <c r="A15" s="42" t="s">
        <v>72</v>
      </c>
      <c r="B15" s="43">
        <v>1202</v>
      </c>
      <c r="C15" s="46" t="s">
        <v>171</v>
      </c>
      <c r="D15" s="44"/>
      <c r="E15" s="73"/>
      <c r="F15" s="73">
        <v>0</v>
      </c>
      <c r="G15" s="73" t="s">
        <v>7</v>
      </c>
      <c r="H15" s="73" t="s">
        <v>7</v>
      </c>
      <c r="I15" s="73">
        <v>0</v>
      </c>
      <c r="J15" s="73"/>
      <c r="K15" s="73"/>
      <c r="L15" s="17">
        <v>1</v>
      </c>
    </row>
    <row r="16" spans="1:12" ht="25.5" x14ac:dyDescent="0.25">
      <c r="A16" s="45" t="s">
        <v>73</v>
      </c>
      <c r="B16" s="46">
        <v>130</v>
      </c>
      <c r="C16" s="46" t="s">
        <v>171</v>
      </c>
      <c r="D16" s="46"/>
      <c r="E16" s="72">
        <v>0</v>
      </c>
      <c r="F16" s="72" t="s">
        <v>7</v>
      </c>
      <c r="G16" s="72" t="s">
        <v>7</v>
      </c>
      <c r="H16" s="72" t="s">
        <v>7</v>
      </c>
      <c r="I16" s="72" t="s">
        <v>7</v>
      </c>
      <c r="J16" s="72">
        <v>0</v>
      </c>
      <c r="K16" s="72" t="s">
        <v>7</v>
      </c>
      <c r="L16" s="17">
        <v>1</v>
      </c>
    </row>
    <row r="17" spans="1:12" ht="51" x14ac:dyDescent="0.25">
      <c r="A17" s="30" t="s">
        <v>74</v>
      </c>
      <c r="B17" s="46">
        <v>140</v>
      </c>
      <c r="C17" s="46" t="s">
        <v>171</v>
      </c>
      <c r="D17" s="46"/>
      <c r="E17" s="72">
        <v>0</v>
      </c>
      <c r="F17" s="72" t="s">
        <v>7</v>
      </c>
      <c r="G17" s="72" t="s">
        <v>7</v>
      </c>
      <c r="H17" s="72" t="s">
        <v>7</v>
      </c>
      <c r="I17" s="72" t="s">
        <v>7</v>
      </c>
      <c r="J17" s="72">
        <v>0</v>
      </c>
      <c r="K17" s="72" t="s">
        <v>7</v>
      </c>
      <c r="L17" s="17">
        <v>1</v>
      </c>
    </row>
    <row r="18" spans="1:12" x14ac:dyDescent="0.25">
      <c r="A18" s="30" t="s">
        <v>75</v>
      </c>
      <c r="B18" s="46">
        <v>150</v>
      </c>
      <c r="C18" s="46" t="s">
        <v>210</v>
      </c>
      <c r="D18" s="46">
        <v>180</v>
      </c>
      <c r="E18" s="74">
        <f>G18</f>
        <v>9156368.7100000009</v>
      </c>
      <c r="F18" s="72" t="s">
        <v>7</v>
      </c>
      <c r="G18" s="72">
        <v>9156368.7100000009</v>
      </c>
      <c r="H18" s="72"/>
      <c r="I18" s="72" t="s">
        <v>7</v>
      </c>
      <c r="J18" s="72" t="s">
        <v>7</v>
      </c>
      <c r="K18" s="72" t="s">
        <v>7</v>
      </c>
      <c r="L18" s="17">
        <v>1</v>
      </c>
    </row>
    <row r="19" spans="1:12" s="79" customFormat="1" x14ac:dyDescent="0.25">
      <c r="A19" s="30" t="s">
        <v>76</v>
      </c>
      <c r="B19" s="46">
        <v>160</v>
      </c>
      <c r="C19" s="46" t="s">
        <v>210</v>
      </c>
      <c r="D19" s="46">
        <v>180</v>
      </c>
      <c r="E19" s="78"/>
      <c r="F19" s="72" t="s">
        <v>7</v>
      </c>
      <c r="G19" s="72" t="s">
        <v>7</v>
      </c>
      <c r="H19" s="72" t="s">
        <v>7</v>
      </c>
      <c r="I19" s="72" t="s">
        <v>7</v>
      </c>
      <c r="J19" s="72">
        <v>120763</v>
      </c>
      <c r="K19" s="72"/>
      <c r="L19" s="79">
        <v>1</v>
      </c>
    </row>
    <row r="20" spans="1:12" x14ac:dyDescent="0.25">
      <c r="A20" s="30" t="s">
        <v>82</v>
      </c>
      <c r="B20" s="46">
        <v>180</v>
      </c>
      <c r="C20" s="46" t="s">
        <v>7</v>
      </c>
      <c r="D20" s="46">
        <v>400</v>
      </c>
      <c r="E20" s="72"/>
      <c r="F20" s="72" t="s">
        <v>7</v>
      </c>
      <c r="G20" s="72" t="s">
        <v>7</v>
      </c>
      <c r="H20" s="72" t="s">
        <v>7</v>
      </c>
      <c r="I20" s="72" t="s">
        <v>7</v>
      </c>
      <c r="J20" s="72"/>
      <c r="K20" s="72" t="s">
        <v>7</v>
      </c>
      <c r="L20" s="17">
        <v>1</v>
      </c>
    </row>
    <row r="21" spans="1:12" s="32" customFormat="1" ht="14.25" customHeight="1" x14ac:dyDescent="0.25">
      <c r="A21" s="47" t="s">
        <v>4</v>
      </c>
      <c r="B21" s="44"/>
      <c r="C21" s="44"/>
      <c r="D21" s="44"/>
      <c r="E21" s="73"/>
      <c r="F21" s="73"/>
      <c r="G21" s="73"/>
      <c r="H21" s="73"/>
      <c r="I21" s="73"/>
      <c r="J21" s="73"/>
      <c r="K21" s="73"/>
      <c r="L21" s="17">
        <v>1</v>
      </c>
    </row>
    <row r="22" spans="1:12" s="32" customFormat="1" x14ac:dyDescent="0.25">
      <c r="A22" s="42" t="s">
        <v>71</v>
      </c>
      <c r="B22" s="43">
        <v>1801</v>
      </c>
      <c r="C22" s="44" t="s">
        <v>7</v>
      </c>
      <c r="D22" s="44"/>
      <c r="E22" s="73"/>
      <c r="F22" s="73" t="s">
        <v>7</v>
      </c>
      <c r="G22" s="73" t="s">
        <v>7</v>
      </c>
      <c r="H22" s="73" t="s">
        <v>7</v>
      </c>
      <c r="I22" s="73" t="s">
        <v>7</v>
      </c>
      <c r="J22" s="73"/>
      <c r="K22" s="73" t="s">
        <v>7</v>
      </c>
      <c r="L22" s="17">
        <v>1</v>
      </c>
    </row>
    <row r="23" spans="1:12" s="32" customFormat="1" x14ac:dyDescent="0.25">
      <c r="A23" s="42" t="s">
        <v>72</v>
      </c>
      <c r="B23" s="43">
        <v>1802</v>
      </c>
      <c r="C23" s="44" t="s">
        <v>7</v>
      </c>
      <c r="D23" s="44"/>
      <c r="E23" s="73"/>
      <c r="F23" s="73" t="s">
        <v>7</v>
      </c>
      <c r="G23" s="73" t="s">
        <v>7</v>
      </c>
      <c r="H23" s="73" t="s">
        <v>7</v>
      </c>
      <c r="I23" s="73" t="s">
        <v>7</v>
      </c>
      <c r="J23" s="73"/>
      <c r="K23" s="73" t="s">
        <v>7</v>
      </c>
      <c r="L23" s="17">
        <v>1</v>
      </c>
    </row>
    <row r="24" spans="1:12" x14ac:dyDescent="0.25">
      <c r="A24" s="48" t="s">
        <v>68</v>
      </c>
      <c r="B24" s="49">
        <v>200</v>
      </c>
      <c r="C24" s="49" t="s">
        <v>7</v>
      </c>
      <c r="D24" s="49"/>
      <c r="E24" s="71">
        <f>F24+G24+J24</f>
        <v>64525388.110000007</v>
      </c>
      <c r="F24" s="71">
        <f>F28+F32+F36+F48+F62+F64+F68+F74+F79+F84+F88+F41</f>
        <v>50343380.000000007</v>
      </c>
      <c r="G24" s="71">
        <f>G36+G41+G57+G74+G79+G88</f>
        <v>9156368.7100000009</v>
      </c>
      <c r="H24" s="71">
        <v>0</v>
      </c>
      <c r="I24" s="71"/>
      <c r="J24" s="71">
        <f>J28+J32+J48+J57+J64+J68+J74+J79+J88</f>
        <v>5025639.4000000004</v>
      </c>
      <c r="K24" s="71"/>
      <c r="L24" s="17">
        <v>1</v>
      </c>
    </row>
    <row r="25" spans="1:12" ht="14.25" customHeight="1" x14ac:dyDescent="0.25">
      <c r="A25" s="29" t="s">
        <v>83</v>
      </c>
      <c r="B25" s="46"/>
      <c r="C25" s="46"/>
      <c r="D25" s="46"/>
      <c r="E25" s="72"/>
      <c r="F25" s="72"/>
      <c r="G25" s="72"/>
      <c r="H25" s="72"/>
      <c r="I25" s="72"/>
      <c r="J25" s="72"/>
      <c r="K25" s="72"/>
      <c r="L25" s="17">
        <v>1</v>
      </c>
    </row>
    <row r="26" spans="1:12" x14ac:dyDescent="0.25">
      <c r="A26" s="30" t="s">
        <v>84</v>
      </c>
      <c r="B26" s="46">
        <v>210</v>
      </c>
      <c r="C26" s="46"/>
      <c r="D26" s="46"/>
      <c r="E26" s="72"/>
      <c r="F26" s="72"/>
      <c r="G26" s="72"/>
      <c r="H26" s="72"/>
      <c r="I26" s="72"/>
      <c r="J26" s="72"/>
      <c r="K26" s="72"/>
      <c r="L26" s="17">
        <v>1</v>
      </c>
    </row>
    <row r="27" spans="1:12" ht="14.25" customHeight="1" x14ac:dyDescent="0.25">
      <c r="A27" s="29" t="s">
        <v>8</v>
      </c>
      <c r="B27" s="46"/>
      <c r="C27" s="46"/>
      <c r="D27" s="46"/>
      <c r="E27" s="72"/>
      <c r="F27" s="72"/>
      <c r="G27" s="72"/>
      <c r="H27" s="72"/>
      <c r="I27" s="72"/>
      <c r="J27" s="72"/>
      <c r="K27" s="72"/>
      <c r="L27" s="17">
        <v>1</v>
      </c>
    </row>
    <row r="28" spans="1:12" x14ac:dyDescent="0.25">
      <c r="A28" s="50" t="s">
        <v>187</v>
      </c>
      <c r="B28" s="46">
        <v>211</v>
      </c>
      <c r="C28" s="56"/>
      <c r="D28" s="49">
        <v>211</v>
      </c>
      <c r="E28" s="71">
        <f>F28+G28+H28+I28+J28</f>
        <v>24444405.760000002</v>
      </c>
      <c r="F28" s="71">
        <f>F29</f>
        <v>23175861.25</v>
      </c>
      <c r="G28" s="71"/>
      <c r="H28" s="71"/>
      <c r="I28" s="71"/>
      <c r="J28" s="71">
        <f>J30</f>
        <v>1268544.51</v>
      </c>
      <c r="K28" s="71"/>
      <c r="L28" s="17">
        <v>1</v>
      </c>
    </row>
    <row r="29" spans="1:12" x14ac:dyDescent="0.25">
      <c r="A29" s="50"/>
      <c r="B29" s="46"/>
      <c r="C29" s="56" t="s">
        <v>200</v>
      </c>
      <c r="D29" s="46"/>
      <c r="E29" s="72">
        <f>F29</f>
        <v>23175861.25</v>
      </c>
      <c r="F29" s="72">
        <v>23175861.25</v>
      </c>
      <c r="G29" s="72"/>
      <c r="H29" s="72"/>
      <c r="I29" s="72"/>
      <c r="J29" s="72"/>
      <c r="K29" s="72"/>
    </row>
    <row r="30" spans="1:12" x14ac:dyDescent="0.25">
      <c r="A30" s="50"/>
      <c r="B30" s="46"/>
      <c r="C30" s="56" t="s">
        <v>214</v>
      </c>
      <c r="D30" s="46"/>
      <c r="E30" s="72">
        <f>J30</f>
        <v>1268544.51</v>
      </c>
      <c r="F30" s="72"/>
      <c r="G30" s="72"/>
      <c r="H30" s="72"/>
      <c r="I30" s="72"/>
      <c r="J30" s="72">
        <v>1268544.51</v>
      </c>
      <c r="K30" s="72"/>
    </row>
    <row r="31" spans="1:12" x14ac:dyDescent="0.25">
      <c r="A31" s="50"/>
      <c r="B31" s="46"/>
      <c r="C31" s="56"/>
      <c r="D31" s="46"/>
      <c r="E31" s="72"/>
      <c r="F31" s="72"/>
      <c r="G31" s="72"/>
      <c r="H31" s="72"/>
      <c r="I31" s="72"/>
      <c r="J31" s="72"/>
      <c r="K31" s="72"/>
    </row>
    <row r="32" spans="1:12" x14ac:dyDescent="0.25">
      <c r="A32" s="50" t="s">
        <v>186</v>
      </c>
      <c r="B32" s="46">
        <v>213</v>
      </c>
      <c r="C32" s="56"/>
      <c r="D32" s="49">
        <v>213</v>
      </c>
      <c r="E32" s="71">
        <f>E33+E34</f>
        <v>7087295.8499999996</v>
      </c>
      <c r="F32" s="71">
        <f>F33</f>
        <v>6767067.5899999999</v>
      </c>
      <c r="G32" s="71"/>
      <c r="H32" s="71"/>
      <c r="I32" s="71"/>
      <c r="J32" s="71">
        <f>J34</f>
        <v>320228.26</v>
      </c>
      <c r="K32" s="72"/>
    </row>
    <row r="33" spans="1:12" x14ac:dyDescent="0.25">
      <c r="B33" s="75"/>
      <c r="C33" s="56" t="s">
        <v>201</v>
      </c>
      <c r="D33" s="46"/>
      <c r="E33" s="72">
        <f>F33+G33+H33+I33+J33</f>
        <v>6767067.5899999999</v>
      </c>
      <c r="F33" s="72">
        <v>6767067.5899999999</v>
      </c>
      <c r="G33" s="72"/>
      <c r="H33" s="72"/>
      <c r="I33" s="72"/>
      <c r="J33" s="72"/>
      <c r="K33" s="72"/>
    </row>
    <row r="34" spans="1:12" x14ac:dyDescent="0.25">
      <c r="A34" s="51"/>
      <c r="B34" s="46"/>
      <c r="C34" s="56" t="s">
        <v>215</v>
      </c>
      <c r="D34" s="46"/>
      <c r="E34" s="72">
        <f>J34</f>
        <v>320228.26</v>
      </c>
      <c r="F34" s="72"/>
      <c r="G34" s="72"/>
      <c r="H34" s="72"/>
      <c r="I34" s="72"/>
      <c r="J34" s="72">
        <v>320228.26</v>
      </c>
      <c r="K34" s="72"/>
      <c r="L34" s="17">
        <v>1</v>
      </c>
    </row>
    <row r="35" spans="1:12" x14ac:dyDescent="0.25">
      <c r="A35" s="51"/>
      <c r="B35" s="46"/>
      <c r="C35" s="56"/>
      <c r="D35" s="46"/>
      <c r="E35" s="72"/>
      <c r="F35" s="72"/>
      <c r="G35" s="72"/>
      <c r="H35" s="72"/>
      <c r="I35" s="72"/>
      <c r="J35" s="72"/>
      <c r="K35" s="72"/>
    </row>
    <row r="36" spans="1:12" x14ac:dyDescent="0.25">
      <c r="A36" s="30" t="s">
        <v>85</v>
      </c>
      <c r="B36" s="46">
        <v>220</v>
      </c>
      <c r="C36" s="56"/>
      <c r="D36" s="49">
        <v>212</v>
      </c>
      <c r="E36" s="71">
        <f>E37+E38+E39</f>
        <v>856392.37000000011</v>
      </c>
      <c r="F36" s="71">
        <f>F37</f>
        <v>149923.04999999999</v>
      </c>
      <c r="G36" s="71">
        <f>G38+G39</f>
        <v>706469.32000000007</v>
      </c>
      <c r="H36" s="72"/>
      <c r="I36" s="72"/>
      <c r="J36" s="72"/>
      <c r="K36" s="72"/>
      <c r="L36" s="17">
        <v>1</v>
      </c>
    </row>
    <row r="37" spans="1:12" x14ac:dyDescent="0.25">
      <c r="A37" s="29" t="s">
        <v>8</v>
      </c>
      <c r="B37" s="46"/>
      <c r="C37" s="56" t="s">
        <v>196</v>
      </c>
      <c r="D37" s="46"/>
      <c r="E37" s="72">
        <f>F37</f>
        <v>149923.04999999999</v>
      </c>
      <c r="F37" s="72">
        <v>149923.04999999999</v>
      </c>
      <c r="G37" s="72"/>
      <c r="H37" s="72"/>
      <c r="I37" s="72"/>
      <c r="J37" s="72"/>
      <c r="K37" s="72"/>
      <c r="L37" s="17">
        <v>1</v>
      </c>
    </row>
    <row r="38" spans="1:12" x14ac:dyDescent="0.25">
      <c r="A38" s="29"/>
      <c r="B38" s="46"/>
      <c r="C38" s="56" t="s">
        <v>195</v>
      </c>
      <c r="D38" s="46"/>
      <c r="E38" s="72">
        <f>G38</f>
        <v>674773.52</v>
      </c>
      <c r="F38" s="72"/>
      <c r="G38" s="72">
        <v>674773.52</v>
      </c>
      <c r="H38" s="72"/>
      <c r="I38" s="72"/>
      <c r="J38" s="72"/>
      <c r="K38" s="72"/>
    </row>
    <row r="39" spans="1:12" x14ac:dyDescent="0.25">
      <c r="A39" s="29"/>
      <c r="B39" s="46"/>
      <c r="C39" s="56" t="s">
        <v>193</v>
      </c>
      <c r="D39" s="46"/>
      <c r="E39" s="72">
        <f>G39</f>
        <v>31695.8</v>
      </c>
      <c r="F39" s="72"/>
      <c r="G39" s="72">
        <v>31695.8</v>
      </c>
      <c r="H39" s="72"/>
      <c r="I39" s="72"/>
      <c r="J39" s="72"/>
      <c r="K39" s="72"/>
    </row>
    <row r="40" spans="1:12" x14ac:dyDescent="0.25">
      <c r="A40" s="29"/>
      <c r="B40" s="46"/>
      <c r="C40" s="56"/>
      <c r="D40" s="46"/>
      <c r="E40" s="72"/>
      <c r="F40" s="72"/>
      <c r="G40" s="72"/>
      <c r="H40" s="72"/>
      <c r="I40" s="72"/>
      <c r="J40" s="72"/>
      <c r="K40" s="72"/>
    </row>
    <row r="41" spans="1:12" x14ac:dyDescent="0.25">
      <c r="A41" s="29"/>
      <c r="B41" s="46"/>
      <c r="C41" s="56"/>
      <c r="D41" s="49">
        <v>262</v>
      </c>
      <c r="E41" s="71">
        <f>E43+E44+E45+E42</f>
        <v>1580328.7200000002</v>
      </c>
      <c r="F41" s="71">
        <f>F42</f>
        <v>44329.120000000003</v>
      </c>
      <c r="G41" s="71">
        <f>G43+G44+G45</f>
        <v>1535999.6</v>
      </c>
      <c r="H41" s="72"/>
      <c r="I41" s="72"/>
      <c r="J41" s="72"/>
      <c r="K41" s="72"/>
    </row>
    <row r="42" spans="1:12" x14ac:dyDescent="0.25">
      <c r="A42" s="29"/>
      <c r="B42" s="46"/>
      <c r="C42" s="56" t="s">
        <v>196</v>
      </c>
      <c r="D42" s="49"/>
      <c r="E42" s="72">
        <f>F42</f>
        <v>44329.120000000003</v>
      </c>
      <c r="F42" s="72">
        <v>44329.120000000003</v>
      </c>
      <c r="G42" s="71"/>
      <c r="H42" s="72"/>
      <c r="I42" s="72"/>
      <c r="J42" s="72"/>
      <c r="K42" s="72"/>
    </row>
    <row r="43" spans="1:12" x14ac:dyDescent="0.25">
      <c r="A43" s="29"/>
      <c r="B43" s="46"/>
      <c r="C43" s="56" t="s">
        <v>202</v>
      </c>
      <c r="D43" s="46"/>
      <c r="E43" s="72">
        <f>G43</f>
        <v>1289140</v>
      </c>
      <c r="F43" s="72"/>
      <c r="G43" s="72">
        <v>1289140</v>
      </c>
      <c r="H43" s="72"/>
      <c r="I43" s="72"/>
      <c r="J43" s="72"/>
      <c r="K43" s="72"/>
    </row>
    <row r="44" spans="1:12" x14ac:dyDescent="0.25">
      <c r="A44" s="51"/>
      <c r="B44" s="46"/>
      <c r="C44" s="56" t="s">
        <v>194</v>
      </c>
      <c r="D44" s="46"/>
      <c r="E44" s="72">
        <f>G44</f>
        <v>96523.6</v>
      </c>
      <c r="F44" s="72"/>
      <c r="G44" s="72">
        <v>96523.6</v>
      </c>
      <c r="H44" s="72"/>
      <c r="I44" s="72"/>
      <c r="J44" s="72"/>
      <c r="K44" s="72"/>
      <c r="L44" s="17">
        <v>1</v>
      </c>
    </row>
    <row r="45" spans="1:12" x14ac:dyDescent="0.25">
      <c r="A45" s="30"/>
      <c r="B45" s="46"/>
      <c r="C45" s="56" t="s">
        <v>197</v>
      </c>
      <c r="D45" s="46"/>
      <c r="E45" s="72">
        <f>G45</f>
        <v>150336</v>
      </c>
      <c r="F45" s="72"/>
      <c r="G45" s="72">
        <v>150336</v>
      </c>
      <c r="H45" s="72"/>
      <c r="I45" s="72"/>
      <c r="J45" s="72"/>
      <c r="K45" s="72"/>
    </row>
    <row r="46" spans="1:12" x14ac:dyDescent="0.25">
      <c r="A46" s="51"/>
      <c r="B46" s="46"/>
      <c r="C46" s="56"/>
      <c r="D46" s="46"/>
      <c r="E46" s="72"/>
      <c r="F46" s="72"/>
      <c r="G46" s="72"/>
      <c r="H46" s="72"/>
      <c r="I46" s="72"/>
      <c r="J46" s="72"/>
      <c r="K46" s="72"/>
    </row>
    <row r="47" spans="1:12" x14ac:dyDescent="0.25">
      <c r="A47" s="30" t="s">
        <v>86</v>
      </c>
      <c r="B47" s="46">
        <v>230</v>
      </c>
      <c r="C47" s="56"/>
      <c r="D47" s="46"/>
      <c r="E47" s="72"/>
      <c r="F47" s="72"/>
      <c r="G47" s="72"/>
      <c r="H47" s="72"/>
      <c r="I47" s="72"/>
      <c r="J47" s="72"/>
      <c r="K47" s="72"/>
      <c r="L47" s="17">
        <v>1</v>
      </c>
    </row>
    <row r="48" spans="1:12" x14ac:dyDescent="0.25">
      <c r="A48" s="29" t="s">
        <v>8</v>
      </c>
      <c r="B48" s="46"/>
      <c r="C48" s="56"/>
      <c r="D48" s="49">
        <v>290</v>
      </c>
      <c r="E48" s="71">
        <f>F48+J48</f>
        <v>3139604.12</v>
      </c>
      <c r="F48" s="71">
        <f>F49+F50+F51</f>
        <v>1646885</v>
      </c>
      <c r="G48" s="72"/>
      <c r="H48" s="72"/>
      <c r="I48" s="72"/>
      <c r="J48" s="71">
        <f>J53+J52</f>
        <v>1492719.12</v>
      </c>
      <c r="K48" s="72"/>
      <c r="L48" s="17">
        <v>1</v>
      </c>
    </row>
    <row r="49" spans="1:12" x14ac:dyDescent="0.25">
      <c r="A49" s="29"/>
      <c r="B49" s="46"/>
      <c r="C49" s="56" t="s">
        <v>203</v>
      </c>
      <c r="D49" s="49"/>
      <c r="E49" s="72">
        <f>F49</f>
        <v>1576156</v>
      </c>
      <c r="F49" s="72">
        <v>1576156</v>
      </c>
      <c r="G49" s="72"/>
      <c r="H49" s="72"/>
      <c r="I49" s="72"/>
      <c r="J49" s="72"/>
      <c r="K49" s="72"/>
    </row>
    <row r="50" spans="1:12" x14ac:dyDescent="0.25">
      <c r="A50" s="56"/>
      <c r="B50" s="46"/>
      <c r="C50" s="56" t="s">
        <v>204</v>
      </c>
      <c r="D50" s="46"/>
      <c r="E50" s="72">
        <f>F50</f>
        <v>53750</v>
      </c>
      <c r="F50" s="72">
        <v>53750</v>
      </c>
      <c r="G50" s="72"/>
      <c r="H50" s="72"/>
      <c r="I50" s="72"/>
      <c r="J50" s="72"/>
      <c r="K50" s="72"/>
    </row>
    <row r="51" spans="1:12" x14ac:dyDescent="0.25">
      <c r="A51" s="56"/>
      <c r="B51" s="46"/>
      <c r="C51" s="56" t="s">
        <v>223</v>
      </c>
      <c r="D51" s="46"/>
      <c r="E51" s="72">
        <f>F51</f>
        <v>16979</v>
      </c>
      <c r="F51" s="72">
        <v>16979</v>
      </c>
      <c r="G51" s="72"/>
      <c r="H51" s="72"/>
      <c r="I51" s="72"/>
      <c r="J51" s="72"/>
      <c r="K51" s="72"/>
    </row>
    <row r="52" spans="1:12" x14ac:dyDescent="0.25">
      <c r="A52" s="29"/>
      <c r="B52" s="46"/>
      <c r="C52" s="56" t="s">
        <v>221</v>
      </c>
      <c r="D52" s="46"/>
      <c r="E52" s="72">
        <f>J52</f>
        <v>812792</v>
      </c>
      <c r="F52" s="72"/>
      <c r="G52" s="72"/>
      <c r="H52" s="72"/>
      <c r="I52" s="72"/>
      <c r="J52" s="72">
        <v>812792</v>
      </c>
      <c r="K52" s="72"/>
    </row>
    <row r="53" spans="1:12" x14ac:dyDescent="0.25">
      <c r="A53" s="29"/>
      <c r="B53" s="46"/>
      <c r="C53" s="56" t="s">
        <v>216</v>
      </c>
      <c r="D53" s="46"/>
      <c r="E53" s="72">
        <f>J53</f>
        <v>679927.12</v>
      </c>
      <c r="F53" s="72"/>
      <c r="G53" s="72"/>
      <c r="H53" s="72"/>
      <c r="I53" s="72"/>
      <c r="J53" s="72">
        <v>679927.12</v>
      </c>
      <c r="K53" s="72"/>
    </row>
    <row r="54" spans="1:12" x14ac:dyDescent="0.25">
      <c r="A54" s="51"/>
      <c r="B54" s="46"/>
      <c r="C54" s="56"/>
      <c r="D54" s="46"/>
      <c r="E54" s="72"/>
      <c r="F54" s="72"/>
      <c r="G54" s="72"/>
      <c r="H54" s="72"/>
      <c r="I54" s="72"/>
      <c r="J54" s="72"/>
      <c r="K54" s="72"/>
      <c r="L54" s="17">
        <v>1</v>
      </c>
    </row>
    <row r="55" spans="1:12" x14ac:dyDescent="0.25">
      <c r="A55" s="30" t="s">
        <v>87</v>
      </c>
      <c r="B55" s="46">
        <v>240</v>
      </c>
      <c r="C55" s="56" t="s">
        <v>171</v>
      </c>
      <c r="D55" s="49">
        <v>241</v>
      </c>
      <c r="E55" s="71">
        <v>0</v>
      </c>
      <c r="F55" s="72"/>
      <c r="G55" s="72"/>
      <c r="H55" s="72"/>
      <c r="I55" s="72"/>
      <c r="J55" s="72"/>
      <c r="K55" s="72"/>
      <c r="L55" s="17">
        <v>1</v>
      </c>
    </row>
    <row r="56" spans="1:12" x14ac:dyDescent="0.25">
      <c r="A56" s="30"/>
      <c r="B56" s="46"/>
      <c r="C56" s="56"/>
      <c r="D56" s="49"/>
      <c r="E56" s="71"/>
      <c r="F56" s="72"/>
      <c r="G56" s="72"/>
      <c r="H56" s="72"/>
      <c r="I56" s="72"/>
      <c r="J56" s="72"/>
      <c r="K56" s="72"/>
    </row>
    <row r="57" spans="1:12" ht="24.75" customHeight="1" x14ac:dyDescent="0.25">
      <c r="A57" s="30" t="s">
        <v>88</v>
      </c>
      <c r="B57" s="46">
        <v>250</v>
      </c>
      <c r="C57" s="56"/>
      <c r="D57" s="49">
        <v>290</v>
      </c>
      <c r="E57" s="71">
        <f>E58+E60+E59</f>
        <v>2884088.9699999997</v>
      </c>
      <c r="F57" s="71"/>
      <c r="G57" s="71">
        <f>G58</f>
        <v>2853003.2</v>
      </c>
      <c r="H57" s="72"/>
      <c r="I57" s="72"/>
      <c r="J57" s="71">
        <f>J60+J59</f>
        <v>31085.769999999997</v>
      </c>
      <c r="K57" s="72"/>
      <c r="L57" s="17">
        <v>1</v>
      </c>
    </row>
    <row r="58" spans="1:12" x14ac:dyDescent="0.25">
      <c r="A58" s="30"/>
      <c r="B58" s="46"/>
      <c r="C58" s="56" t="s">
        <v>198</v>
      </c>
      <c r="D58" s="46"/>
      <c r="E58" s="72">
        <f>G58</f>
        <v>2853003.2</v>
      </c>
      <c r="F58" s="72"/>
      <c r="G58" s="72">
        <f>2763403.2+89600</f>
        <v>2853003.2</v>
      </c>
      <c r="H58" s="72"/>
      <c r="I58" s="72"/>
      <c r="J58" s="72"/>
      <c r="K58" s="72"/>
    </row>
    <row r="59" spans="1:12" x14ac:dyDescent="0.25">
      <c r="A59" s="30"/>
      <c r="B59" s="46"/>
      <c r="C59" s="75" t="s">
        <v>222</v>
      </c>
      <c r="D59" s="46"/>
      <c r="E59" s="72">
        <f>J59</f>
        <v>12776.76</v>
      </c>
      <c r="F59" s="72"/>
      <c r="G59" s="72"/>
      <c r="H59" s="72"/>
      <c r="I59" s="72"/>
      <c r="J59" s="72">
        <v>12776.76</v>
      </c>
      <c r="K59" s="72"/>
    </row>
    <row r="60" spans="1:12" x14ac:dyDescent="0.25">
      <c r="A60" s="75"/>
      <c r="B60" s="75"/>
      <c r="C60" s="75" t="s">
        <v>217</v>
      </c>
      <c r="D60" s="75"/>
      <c r="E60" s="77">
        <f>J60</f>
        <v>18309.009999999998</v>
      </c>
      <c r="F60" s="75"/>
      <c r="G60" s="75"/>
      <c r="H60" s="75"/>
      <c r="I60" s="75"/>
      <c r="J60" s="77">
        <v>18309.009999999998</v>
      </c>
      <c r="K60" s="75"/>
    </row>
    <row r="61" spans="1:12" x14ac:dyDescent="0.25">
      <c r="A61" s="30" t="s">
        <v>89</v>
      </c>
      <c r="B61" s="46">
        <v>260</v>
      </c>
      <c r="C61" s="56"/>
      <c r="D61" s="46"/>
      <c r="E61" s="72"/>
      <c r="F61" s="72"/>
      <c r="G61" s="72"/>
      <c r="H61" s="72"/>
      <c r="I61" s="72"/>
      <c r="J61" s="72"/>
      <c r="K61" s="72"/>
      <c r="L61" s="17" t="s">
        <v>137</v>
      </c>
    </row>
    <row r="62" spans="1:12" x14ac:dyDescent="0.25">
      <c r="A62" s="30" t="s">
        <v>172</v>
      </c>
      <c r="B62" s="46"/>
      <c r="C62" s="56" t="s">
        <v>199</v>
      </c>
      <c r="D62" s="49">
        <v>221</v>
      </c>
      <c r="E62" s="71">
        <f>F62</f>
        <v>146132.92000000001</v>
      </c>
      <c r="F62" s="71">
        <v>146132.92000000001</v>
      </c>
      <c r="G62" s="72"/>
      <c r="H62" s="72"/>
      <c r="I62" s="72"/>
      <c r="J62" s="72"/>
      <c r="K62" s="72"/>
    </row>
    <row r="63" spans="1:12" x14ac:dyDescent="0.25">
      <c r="A63" s="30"/>
      <c r="B63" s="46"/>
      <c r="C63" s="56"/>
      <c r="D63" s="49"/>
      <c r="E63" s="71"/>
      <c r="F63" s="71"/>
      <c r="G63" s="72"/>
      <c r="H63" s="72"/>
      <c r="I63" s="72"/>
      <c r="J63" s="72"/>
      <c r="K63" s="72"/>
    </row>
    <row r="64" spans="1:12" x14ac:dyDescent="0.25">
      <c r="A64" s="30" t="s">
        <v>173</v>
      </c>
      <c r="B64" s="46"/>
      <c r="C64" s="56"/>
      <c r="D64" s="49">
        <v>222</v>
      </c>
      <c r="E64" s="71">
        <f>E65+E66</f>
        <v>90096.38</v>
      </c>
      <c r="F64" s="71">
        <f>F65</f>
        <v>20411.419999999998</v>
      </c>
      <c r="G64" s="71"/>
      <c r="H64" s="72"/>
      <c r="I64" s="72"/>
      <c r="J64" s="71">
        <f>J66</f>
        <v>69684.960000000006</v>
      </c>
      <c r="K64" s="72"/>
    </row>
    <row r="65" spans="1:11" x14ac:dyDescent="0.25">
      <c r="A65" s="30"/>
      <c r="B65" s="46"/>
      <c r="C65" s="56" t="s">
        <v>199</v>
      </c>
      <c r="D65" s="49"/>
      <c r="E65" s="71">
        <f>F65</f>
        <v>20411.419999999998</v>
      </c>
      <c r="F65" s="72">
        <v>20411.419999999998</v>
      </c>
      <c r="G65" s="71"/>
      <c r="H65" s="72"/>
      <c r="I65" s="72"/>
      <c r="J65" s="72"/>
      <c r="K65" s="72"/>
    </row>
    <row r="66" spans="1:11" x14ac:dyDescent="0.25">
      <c r="A66" s="30"/>
      <c r="B66" s="46"/>
      <c r="C66" s="56" t="s">
        <v>217</v>
      </c>
      <c r="D66" s="49"/>
      <c r="E66" s="71">
        <f>J66</f>
        <v>69684.960000000006</v>
      </c>
      <c r="F66" s="71"/>
      <c r="G66" s="71"/>
      <c r="H66" s="72"/>
      <c r="I66" s="72"/>
      <c r="J66" s="72">
        <v>69684.960000000006</v>
      </c>
      <c r="K66" s="72"/>
    </row>
    <row r="67" spans="1:11" x14ac:dyDescent="0.25">
      <c r="A67" s="30"/>
      <c r="B67" s="46"/>
      <c r="C67" s="56"/>
      <c r="D67" s="46"/>
      <c r="E67" s="72"/>
      <c r="F67" s="72"/>
      <c r="G67" s="72"/>
      <c r="H67" s="72"/>
      <c r="I67" s="72"/>
      <c r="J67" s="72"/>
      <c r="K67" s="72"/>
    </row>
    <row r="68" spans="1:11" x14ac:dyDescent="0.25">
      <c r="A68" s="30" t="s">
        <v>174</v>
      </c>
      <c r="B68" s="46"/>
      <c r="C68" s="56"/>
      <c r="D68" s="49">
        <v>223</v>
      </c>
      <c r="E68" s="71">
        <f>E69+E70</f>
        <v>14008106.98</v>
      </c>
      <c r="F68" s="71">
        <f>F69</f>
        <v>13703232.73</v>
      </c>
      <c r="G68" s="71"/>
      <c r="H68" s="71"/>
      <c r="I68" s="71"/>
      <c r="J68" s="71">
        <f>J70</f>
        <v>304874.25</v>
      </c>
      <c r="K68" s="72"/>
    </row>
    <row r="69" spans="1:11" x14ac:dyDescent="0.25">
      <c r="A69" s="30"/>
      <c r="B69" s="46"/>
      <c r="C69" s="56" t="s">
        <v>199</v>
      </c>
      <c r="D69" s="46"/>
      <c r="E69" s="72">
        <f>F69</f>
        <v>13703232.73</v>
      </c>
      <c r="F69" s="72">
        <v>13703232.73</v>
      </c>
      <c r="G69" s="72"/>
      <c r="H69" s="72"/>
      <c r="I69" s="72"/>
      <c r="J69" s="72"/>
      <c r="K69" s="72"/>
    </row>
    <row r="70" spans="1:11" x14ac:dyDescent="0.25">
      <c r="A70" s="30"/>
      <c r="B70" s="46"/>
      <c r="C70" s="56" t="s">
        <v>217</v>
      </c>
      <c r="D70" s="46"/>
      <c r="E70" s="72">
        <f>J70</f>
        <v>304874.25</v>
      </c>
      <c r="F70" s="72"/>
      <c r="G70" s="72"/>
      <c r="H70" s="72"/>
      <c r="I70" s="72"/>
      <c r="J70" s="72">
        <v>304874.25</v>
      </c>
      <c r="K70" s="72"/>
    </row>
    <row r="71" spans="1:11" x14ac:dyDescent="0.25">
      <c r="A71" s="30"/>
      <c r="B71" s="46"/>
      <c r="C71" s="56"/>
      <c r="D71" s="46"/>
      <c r="E71" s="72"/>
      <c r="F71" s="72"/>
      <c r="G71" s="72"/>
      <c r="H71" s="72"/>
      <c r="I71" s="72"/>
      <c r="J71" s="72"/>
      <c r="K71" s="72"/>
    </row>
    <row r="72" spans="1:11" x14ac:dyDescent="0.25">
      <c r="A72" s="30" t="s">
        <v>175</v>
      </c>
      <c r="B72" s="46"/>
      <c r="C72" s="56"/>
      <c r="D72" s="49">
        <v>224</v>
      </c>
      <c r="E72" s="71">
        <f>F72</f>
        <v>0</v>
      </c>
      <c r="F72" s="71">
        <v>0</v>
      </c>
      <c r="G72" s="72"/>
      <c r="H72" s="72"/>
      <c r="I72" s="72"/>
      <c r="J72" s="72">
        <v>0</v>
      </c>
      <c r="K72" s="72"/>
    </row>
    <row r="73" spans="1:11" x14ac:dyDescent="0.25">
      <c r="A73" s="30"/>
      <c r="B73" s="46"/>
      <c r="C73" s="56"/>
      <c r="D73" s="46"/>
      <c r="E73" s="72"/>
      <c r="F73" s="72"/>
      <c r="G73" s="72"/>
      <c r="H73" s="72"/>
      <c r="I73" s="72"/>
      <c r="J73" s="72"/>
      <c r="K73" s="72"/>
    </row>
    <row r="74" spans="1:11" x14ac:dyDescent="0.25">
      <c r="A74" s="30" t="s">
        <v>176</v>
      </c>
      <c r="B74" s="46"/>
      <c r="C74" s="56"/>
      <c r="D74" s="49">
        <v>225</v>
      </c>
      <c r="E74" s="71">
        <f>E75+E76+E77</f>
        <v>3516399.12</v>
      </c>
      <c r="F74" s="71">
        <f>F75</f>
        <v>1328333.54</v>
      </c>
      <c r="G74" s="71">
        <f>G76</f>
        <v>1681867.8</v>
      </c>
      <c r="H74" s="72"/>
      <c r="I74" s="72"/>
      <c r="J74" s="71">
        <f>J77</f>
        <v>506197.78</v>
      </c>
      <c r="K74" s="72"/>
    </row>
    <row r="75" spans="1:11" x14ac:dyDescent="0.25">
      <c r="A75" s="30"/>
      <c r="B75" s="46"/>
      <c r="C75" s="56" t="s">
        <v>199</v>
      </c>
      <c r="D75" s="46"/>
      <c r="E75" s="72">
        <f>F75</f>
        <v>1328333.54</v>
      </c>
      <c r="F75" s="72">
        <v>1328333.54</v>
      </c>
      <c r="G75" s="72"/>
      <c r="H75" s="72"/>
      <c r="I75" s="72"/>
      <c r="J75" s="72"/>
      <c r="K75" s="72"/>
    </row>
    <row r="76" spans="1:11" x14ac:dyDescent="0.25">
      <c r="A76" s="30"/>
      <c r="B76" s="46"/>
      <c r="C76" s="56" t="s">
        <v>205</v>
      </c>
      <c r="D76" s="46"/>
      <c r="E76" s="72">
        <f>G76</f>
        <v>1681867.8</v>
      </c>
      <c r="F76" s="72"/>
      <c r="G76" s="72">
        <v>1681867.8</v>
      </c>
      <c r="H76" s="72"/>
      <c r="I76" s="72"/>
      <c r="J76" s="72"/>
      <c r="K76" s="72"/>
    </row>
    <row r="77" spans="1:11" x14ac:dyDescent="0.25">
      <c r="A77" s="30"/>
      <c r="B77" s="46"/>
      <c r="C77" s="56" t="s">
        <v>217</v>
      </c>
      <c r="D77" s="46"/>
      <c r="E77" s="72">
        <f>J77</f>
        <v>506197.78</v>
      </c>
      <c r="F77" s="72"/>
      <c r="G77" s="72"/>
      <c r="H77" s="72"/>
      <c r="I77" s="72"/>
      <c r="J77" s="72">
        <v>506197.78</v>
      </c>
      <c r="K77" s="72"/>
    </row>
    <row r="78" spans="1:11" x14ac:dyDescent="0.25">
      <c r="A78" s="30"/>
      <c r="B78" s="46"/>
      <c r="C78" s="56"/>
      <c r="D78" s="46"/>
      <c r="E78" s="72"/>
      <c r="F78" s="72"/>
      <c r="G78" s="72"/>
      <c r="H78" s="72"/>
      <c r="I78" s="72"/>
      <c r="J78" s="72"/>
      <c r="K78" s="72"/>
    </row>
    <row r="79" spans="1:11" x14ac:dyDescent="0.25">
      <c r="A79" s="30" t="s">
        <v>177</v>
      </c>
      <c r="B79" s="46"/>
      <c r="C79" s="56"/>
      <c r="D79" s="49">
        <v>226</v>
      </c>
      <c r="E79" s="71">
        <f>E80+E82+E81</f>
        <v>3214782.26</v>
      </c>
      <c r="F79" s="71">
        <f>F80</f>
        <v>2009285.21</v>
      </c>
      <c r="G79" s="71">
        <f>G81</f>
        <v>575324.23</v>
      </c>
      <c r="H79" s="71"/>
      <c r="I79" s="71"/>
      <c r="J79" s="71">
        <f>J82</f>
        <v>630172.81999999995</v>
      </c>
      <c r="K79" s="72"/>
    </row>
    <row r="80" spans="1:11" x14ac:dyDescent="0.25">
      <c r="A80" s="30"/>
      <c r="B80" s="46"/>
      <c r="C80" s="56" t="s">
        <v>188</v>
      </c>
      <c r="D80" s="46"/>
      <c r="E80" s="72">
        <f>F80</f>
        <v>2009285.21</v>
      </c>
      <c r="F80" s="72">
        <v>2009285.21</v>
      </c>
      <c r="G80" s="72"/>
      <c r="H80" s="72"/>
      <c r="I80" s="72"/>
      <c r="J80" s="72"/>
      <c r="K80" s="72"/>
    </row>
    <row r="81" spans="1:12" x14ac:dyDescent="0.25">
      <c r="A81" s="30"/>
      <c r="B81" s="46"/>
      <c r="C81" s="56" t="s">
        <v>206</v>
      </c>
      <c r="D81" s="46"/>
      <c r="E81" s="72">
        <f>G81</f>
        <v>575324.23</v>
      </c>
      <c r="F81" s="72"/>
      <c r="G81" s="72">
        <v>575324.23</v>
      </c>
      <c r="H81" s="72"/>
      <c r="I81" s="72"/>
      <c r="J81" s="72"/>
      <c r="K81" s="72"/>
    </row>
    <row r="82" spans="1:12" x14ac:dyDescent="0.25">
      <c r="A82" s="30"/>
      <c r="B82" s="46"/>
      <c r="C82" s="56" t="s">
        <v>218</v>
      </c>
      <c r="D82" s="46"/>
      <c r="E82" s="72">
        <f>J82</f>
        <v>630172.81999999995</v>
      </c>
      <c r="F82" s="72"/>
      <c r="G82" s="72"/>
      <c r="H82" s="72"/>
      <c r="I82" s="72"/>
      <c r="J82" s="72">
        <v>630172.81999999995</v>
      </c>
      <c r="K82" s="72"/>
    </row>
    <row r="83" spans="1:12" x14ac:dyDescent="0.25">
      <c r="A83" s="30"/>
      <c r="B83" s="46"/>
      <c r="C83" s="56"/>
      <c r="D83" s="46"/>
      <c r="E83" s="72"/>
      <c r="F83" s="72"/>
      <c r="G83" s="72"/>
      <c r="H83" s="72"/>
      <c r="I83" s="72"/>
      <c r="J83" s="72"/>
      <c r="K83" s="72"/>
    </row>
    <row r="84" spans="1:12" x14ac:dyDescent="0.25">
      <c r="A84" s="30" t="s">
        <v>178</v>
      </c>
      <c r="B84" s="46"/>
      <c r="C84" s="56" t="s">
        <v>199</v>
      </c>
      <c r="D84" s="49">
        <v>310</v>
      </c>
      <c r="E84" s="71">
        <f>F84</f>
        <v>808685.09</v>
      </c>
      <c r="F84" s="71">
        <v>808685.09</v>
      </c>
      <c r="G84" s="72"/>
      <c r="H84" s="72"/>
      <c r="I84" s="72"/>
      <c r="J84" s="72"/>
      <c r="K84" s="72"/>
    </row>
    <row r="85" spans="1:12" x14ac:dyDescent="0.25">
      <c r="A85" s="30"/>
      <c r="B85" s="46"/>
      <c r="C85" s="56"/>
      <c r="D85" s="49"/>
      <c r="E85" s="71"/>
      <c r="F85" s="71"/>
      <c r="G85" s="72"/>
      <c r="H85" s="72"/>
      <c r="I85" s="72"/>
      <c r="J85" s="72"/>
      <c r="K85" s="72"/>
    </row>
    <row r="86" spans="1:12" x14ac:dyDescent="0.25">
      <c r="A86" s="30" t="s">
        <v>179</v>
      </c>
      <c r="B86" s="46"/>
      <c r="C86" s="56" t="s">
        <v>199</v>
      </c>
      <c r="D86" s="49">
        <v>320</v>
      </c>
      <c r="E86" s="71">
        <f>F86</f>
        <v>0</v>
      </c>
      <c r="F86" s="71">
        <v>0</v>
      </c>
      <c r="G86" s="72"/>
      <c r="H86" s="72"/>
      <c r="I86" s="72"/>
      <c r="J86" s="72"/>
      <c r="K86" s="72"/>
    </row>
    <row r="87" spans="1:12" x14ac:dyDescent="0.25">
      <c r="A87" s="30"/>
      <c r="B87" s="46"/>
      <c r="C87" s="56"/>
      <c r="D87" s="46"/>
      <c r="E87" s="72"/>
      <c r="F87" s="72"/>
      <c r="G87" s="72"/>
      <c r="H87" s="72"/>
      <c r="I87" s="72"/>
      <c r="J87" s="72"/>
      <c r="K87" s="72"/>
    </row>
    <row r="88" spans="1:12" x14ac:dyDescent="0.25">
      <c r="A88" s="30" t="s">
        <v>180</v>
      </c>
      <c r="B88" s="46"/>
      <c r="C88" s="56"/>
      <c r="D88" s="49">
        <v>340</v>
      </c>
      <c r="E88" s="71">
        <f>E89+E90+E91+E92</f>
        <v>2749069.5700000003</v>
      </c>
      <c r="F88" s="71">
        <f>F89</f>
        <v>543233.07999999996</v>
      </c>
      <c r="G88" s="71">
        <f>G90+G91</f>
        <v>1803704.56</v>
      </c>
      <c r="H88" s="71"/>
      <c r="I88" s="71"/>
      <c r="J88" s="71">
        <f>J92</f>
        <v>402131.93</v>
      </c>
      <c r="K88" s="71"/>
    </row>
    <row r="89" spans="1:12" x14ac:dyDescent="0.25">
      <c r="A89" s="30"/>
      <c r="B89" s="46"/>
      <c r="C89" s="56" t="s">
        <v>199</v>
      </c>
      <c r="D89" s="46">
        <v>340</v>
      </c>
      <c r="E89" s="72">
        <f>F89</f>
        <v>543233.07999999996</v>
      </c>
      <c r="F89" s="72">
        <v>543233.07999999996</v>
      </c>
      <c r="G89" s="72"/>
      <c r="H89" s="72"/>
      <c r="I89" s="72"/>
      <c r="J89" s="72"/>
      <c r="K89" s="72"/>
    </row>
    <row r="90" spans="1:12" x14ac:dyDescent="0.25">
      <c r="A90" s="30"/>
      <c r="B90" s="46"/>
      <c r="C90" s="56" t="s">
        <v>207</v>
      </c>
      <c r="D90" s="46">
        <v>340</v>
      </c>
      <c r="E90" s="72">
        <f>G90</f>
        <v>818178</v>
      </c>
      <c r="F90" s="72"/>
      <c r="G90" s="72">
        <v>818178</v>
      </c>
      <c r="H90" s="72"/>
      <c r="I90" s="72"/>
      <c r="J90" s="72"/>
      <c r="K90" s="72"/>
    </row>
    <row r="91" spans="1:12" x14ac:dyDescent="0.25">
      <c r="A91" s="30"/>
      <c r="B91" s="46"/>
      <c r="C91" s="56" t="s">
        <v>208</v>
      </c>
      <c r="D91" s="46">
        <v>340</v>
      </c>
      <c r="E91" s="72">
        <f>G91</f>
        <v>985526.56</v>
      </c>
      <c r="F91" s="72"/>
      <c r="G91" s="72">
        <v>985526.56</v>
      </c>
      <c r="H91" s="72"/>
      <c r="I91" s="72"/>
      <c r="J91" s="72"/>
      <c r="K91" s="72"/>
    </row>
    <row r="92" spans="1:12" x14ac:dyDescent="0.25">
      <c r="A92" s="30"/>
      <c r="B92" s="46"/>
      <c r="C92" s="56" t="s">
        <v>217</v>
      </c>
      <c r="D92" s="46">
        <v>340</v>
      </c>
      <c r="E92" s="72">
        <f>J92</f>
        <v>402131.93</v>
      </c>
      <c r="F92" s="72"/>
      <c r="G92" s="72"/>
      <c r="H92" s="72"/>
      <c r="I92" s="72"/>
      <c r="J92" s="72">
        <v>402131.93</v>
      </c>
      <c r="K92" s="72"/>
    </row>
    <row r="93" spans="1:12" x14ac:dyDescent="0.25">
      <c r="A93" s="48" t="s">
        <v>9</v>
      </c>
      <c r="B93" s="49">
        <v>300</v>
      </c>
      <c r="C93" s="55" t="s">
        <v>7</v>
      </c>
      <c r="D93" s="49"/>
      <c r="E93" s="71"/>
      <c r="F93" s="71">
        <v>0</v>
      </c>
      <c r="G93" s="71">
        <v>0</v>
      </c>
      <c r="H93" s="71">
        <v>0</v>
      </c>
      <c r="I93" s="71"/>
      <c r="J93" s="71"/>
      <c r="K93" s="71"/>
      <c r="L93" s="17">
        <v>1</v>
      </c>
    </row>
    <row r="94" spans="1:12" ht="14.25" customHeight="1" x14ac:dyDescent="0.25">
      <c r="A94" s="29" t="s">
        <v>8</v>
      </c>
      <c r="B94" s="46"/>
      <c r="C94" s="56"/>
      <c r="D94" s="46"/>
      <c r="E94" s="72"/>
      <c r="F94" s="72"/>
      <c r="G94" s="72"/>
      <c r="H94" s="72"/>
      <c r="I94" s="72"/>
      <c r="J94" s="72"/>
      <c r="K94" s="72"/>
      <c r="L94" s="17">
        <v>1</v>
      </c>
    </row>
    <row r="95" spans="1:12" x14ac:dyDescent="0.25">
      <c r="A95" s="30" t="s">
        <v>90</v>
      </c>
      <c r="B95" s="46">
        <v>310</v>
      </c>
      <c r="C95" s="56"/>
      <c r="D95" s="46"/>
      <c r="E95" s="72"/>
      <c r="F95" s="72">
        <v>0</v>
      </c>
      <c r="G95" s="72">
        <v>0</v>
      </c>
      <c r="H95" s="72">
        <v>0</v>
      </c>
      <c r="I95" s="72"/>
      <c r="J95" s="72"/>
      <c r="K95" s="72"/>
      <c r="L95" s="17">
        <v>1</v>
      </c>
    </row>
    <row r="96" spans="1:12" x14ac:dyDescent="0.25">
      <c r="A96" s="30" t="s">
        <v>91</v>
      </c>
      <c r="B96" s="46">
        <v>320</v>
      </c>
      <c r="C96" s="56"/>
      <c r="D96" s="46"/>
      <c r="E96" s="72"/>
      <c r="F96" s="72">
        <v>0</v>
      </c>
      <c r="G96" s="72">
        <v>0</v>
      </c>
      <c r="H96" s="72">
        <v>0</v>
      </c>
      <c r="I96" s="72"/>
      <c r="J96" s="72"/>
      <c r="K96" s="72"/>
      <c r="L96" s="17">
        <v>1</v>
      </c>
    </row>
    <row r="97" spans="1:12" x14ac:dyDescent="0.25">
      <c r="A97" s="48" t="s">
        <v>10</v>
      </c>
      <c r="B97" s="49">
        <v>400</v>
      </c>
      <c r="C97" s="55"/>
      <c r="D97" s="49"/>
      <c r="E97" s="71"/>
      <c r="F97" s="71">
        <v>0</v>
      </c>
      <c r="G97" s="71">
        <v>0</v>
      </c>
      <c r="H97" s="71">
        <v>0</v>
      </c>
      <c r="I97" s="71"/>
      <c r="J97" s="71"/>
      <c r="K97" s="71"/>
      <c r="L97" s="17">
        <v>1</v>
      </c>
    </row>
    <row r="98" spans="1:12" ht="14.25" customHeight="1" x14ac:dyDescent="0.25">
      <c r="A98" s="29" t="s">
        <v>8</v>
      </c>
      <c r="B98" s="46"/>
      <c r="C98" s="56"/>
      <c r="D98" s="46"/>
      <c r="E98" s="72"/>
      <c r="F98" s="72"/>
      <c r="G98" s="72"/>
      <c r="H98" s="72"/>
      <c r="I98" s="72"/>
      <c r="J98" s="72"/>
      <c r="K98" s="72"/>
      <c r="L98" s="17">
        <v>1</v>
      </c>
    </row>
    <row r="99" spans="1:12" x14ac:dyDescent="0.25">
      <c r="A99" s="30" t="s">
        <v>92</v>
      </c>
      <c r="B99" s="46">
        <v>410</v>
      </c>
      <c r="C99" s="56"/>
      <c r="D99" s="46"/>
      <c r="E99" s="72"/>
      <c r="F99" s="72">
        <v>0</v>
      </c>
      <c r="G99" s="72">
        <v>0</v>
      </c>
      <c r="H99" s="72">
        <v>0</v>
      </c>
      <c r="I99" s="72"/>
      <c r="J99" s="72"/>
      <c r="K99" s="72"/>
      <c r="L99" s="17">
        <v>1</v>
      </c>
    </row>
    <row r="100" spans="1:12" x14ac:dyDescent="0.25">
      <c r="A100" s="30" t="s">
        <v>93</v>
      </c>
      <c r="B100" s="46">
        <v>420</v>
      </c>
      <c r="C100" s="56"/>
      <c r="D100" s="46"/>
      <c r="E100" s="72"/>
      <c r="F100" s="72">
        <v>0</v>
      </c>
      <c r="G100" s="72">
        <v>0</v>
      </c>
      <c r="H100" s="72">
        <v>0</v>
      </c>
      <c r="I100" s="72"/>
      <c r="J100" s="72"/>
      <c r="K100" s="72"/>
      <c r="L100" s="17">
        <v>1</v>
      </c>
    </row>
    <row r="101" spans="1:12" x14ac:dyDescent="0.25">
      <c r="A101" s="52" t="s">
        <v>11</v>
      </c>
      <c r="B101" s="49">
        <v>500</v>
      </c>
      <c r="C101" s="55" t="s">
        <v>7</v>
      </c>
      <c r="D101" s="49"/>
      <c r="E101" s="71"/>
      <c r="F101" s="71">
        <v>0</v>
      </c>
      <c r="G101" s="71">
        <v>0</v>
      </c>
      <c r="H101" s="71">
        <v>0</v>
      </c>
      <c r="I101" s="71"/>
      <c r="J101" s="71">
        <v>0</v>
      </c>
      <c r="K101" s="71"/>
      <c r="L101" s="17">
        <v>1</v>
      </c>
    </row>
    <row r="102" spans="1:12" x14ac:dyDescent="0.25">
      <c r="A102" s="52" t="s">
        <v>12</v>
      </c>
      <c r="B102" s="49">
        <v>600</v>
      </c>
      <c r="C102" s="55" t="s">
        <v>7</v>
      </c>
      <c r="D102" s="49"/>
      <c r="E102" s="71"/>
      <c r="F102" s="71">
        <f>F9-F24</f>
        <v>0</v>
      </c>
      <c r="G102" s="71">
        <f>G9-G24</f>
        <v>0</v>
      </c>
      <c r="H102" s="71">
        <v>0</v>
      </c>
      <c r="I102" s="71"/>
      <c r="J102" s="71">
        <f>J11+J12+J19-J30-J34-J70-J53-J77-J82-J92-J60-J66-J52-J59</f>
        <v>7.0758687797933817E-10</v>
      </c>
      <c r="K102" s="71"/>
      <c r="L102" s="17">
        <v>1</v>
      </c>
    </row>
    <row r="103" spans="1:12" x14ac:dyDescent="0.25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17">
        <v>1</v>
      </c>
    </row>
    <row r="104" spans="1:12" ht="33" customHeight="1" x14ac:dyDescent="0.25">
      <c r="A104" s="122" t="s">
        <v>132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7">
        <v>1</v>
      </c>
    </row>
    <row r="105" spans="1:12" x14ac:dyDescent="0.25">
      <c r="A105" s="2"/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spans="1:12" x14ac:dyDescent="0.25">
      <c r="A106" s="2"/>
      <c r="B106" s="18"/>
      <c r="C106" s="18"/>
      <c r="D106" s="18"/>
      <c r="E106" s="18">
        <f>E101+E9-E24</f>
        <v>0</v>
      </c>
      <c r="F106" s="18"/>
      <c r="G106" s="18"/>
      <c r="H106" s="18"/>
      <c r="I106" s="18"/>
      <c r="J106" s="18"/>
      <c r="K106" s="18"/>
    </row>
    <row r="107" spans="1:12" x14ac:dyDescent="0.25">
      <c r="A107" s="2"/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spans="1:12" x14ac:dyDescent="0.25">
      <c r="A108" s="2"/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spans="1:12" x14ac:dyDescent="0.25">
      <c r="A109" s="2"/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spans="1:1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1:1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3" spans="1:1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1:1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5" spans="1:1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1:1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</row>
    <row r="117" spans="1:1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</row>
    <row r="118" spans="1:1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</row>
    <row r="119" spans="1:1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</row>
    <row r="120" spans="1:1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</row>
    <row r="121" spans="1:1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</row>
    <row r="122" spans="1:1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</row>
    <row r="123" spans="1:1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</row>
    <row r="124" spans="1:1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1:1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</row>
    <row r="126" spans="1:1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</row>
    <row r="128" spans="1:1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</row>
    <row r="131" spans="1:1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</row>
    <row r="133" spans="1:1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</row>
  </sheetData>
  <autoFilter ref="A8:L104"/>
  <mergeCells count="15">
    <mergeCell ref="A1:K1"/>
    <mergeCell ref="A2:K2"/>
    <mergeCell ref="A104:K104"/>
    <mergeCell ref="J6:K6"/>
    <mergeCell ref="A4:A7"/>
    <mergeCell ref="B4:B7"/>
    <mergeCell ref="C4:C7"/>
    <mergeCell ref="E5:E7"/>
    <mergeCell ref="F6:F7"/>
    <mergeCell ref="G6:G7"/>
    <mergeCell ref="H6:H7"/>
    <mergeCell ref="I6:I7"/>
    <mergeCell ref="E4:K4"/>
    <mergeCell ref="F5:K5"/>
    <mergeCell ref="D4:D7"/>
  </mergeCells>
  <pageMargins left="0.55118110236220474" right="0.35433070866141736" top="0.51181102362204722" bottom="0.42" header="0.31496062992125984" footer="0.31496062992125984"/>
  <pageSetup paperSize="9" scale="62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Normal="100" zoomScaleSheetLayoutView="100" workbookViewId="0">
      <selection activeCell="J14" sqref="J14"/>
    </sheetView>
  </sheetViews>
  <sheetFormatPr defaultColWidth="9.140625" defaultRowHeight="12.75" x14ac:dyDescent="0.25"/>
  <cols>
    <col min="1" max="1" width="36" style="18" customWidth="1"/>
    <col min="2" max="2" width="6.42578125" style="18" customWidth="1"/>
    <col min="3" max="3" width="8.28515625" style="18" customWidth="1"/>
    <col min="4" max="9" width="11.42578125" style="18" customWidth="1"/>
    <col min="10" max="10" width="13.5703125" style="18" customWidth="1"/>
    <col min="11" max="12" width="11.42578125" style="18" customWidth="1"/>
    <col min="13" max="16384" width="9.140625" style="18"/>
  </cols>
  <sheetData>
    <row r="1" spans="1:12" ht="21" customHeight="1" x14ac:dyDescent="0.25">
      <c r="A1" s="121" t="s">
        <v>141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8.75" customHeight="1" x14ac:dyDescent="0.25">
      <c r="A2" s="121" t="s">
        <v>220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7.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9.5" customHeight="1" x14ac:dyDescent="0.25">
      <c r="A4" s="125" t="s">
        <v>0</v>
      </c>
      <c r="B4" s="125" t="s">
        <v>1</v>
      </c>
      <c r="C4" s="125" t="s">
        <v>13</v>
      </c>
      <c r="D4" s="123" t="s">
        <v>14</v>
      </c>
      <c r="E4" s="138"/>
      <c r="F4" s="138"/>
      <c r="G4" s="138"/>
      <c r="H4" s="138"/>
      <c r="I4" s="138"/>
      <c r="J4" s="138"/>
      <c r="K4" s="138"/>
      <c r="L4" s="124"/>
    </row>
    <row r="5" spans="1:12" x14ac:dyDescent="0.25">
      <c r="A5" s="125"/>
      <c r="B5" s="125"/>
      <c r="C5" s="125"/>
      <c r="D5" s="131" t="s">
        <v>97</v>
      </c>
      <c r="E5" s="132"/>
      <c r="F5" s="133"/>
      <c r="G5" s="139" t="s">
        <v>4</v>
      </c>
      <c r="H5" s="140"/>
      <c r="I5" s="140"/>
      <c r="J5" s="140"/>
      <c r="K5" s="140"/>
      <c r="L5" s="141"/>
    </row>
    <row r="6" spans="1:12" ht="84.75" customHeight="1" x14ac:dyDescent="0.25">
      <c r="A6" s="125"/>
      <c r="B6" s="125"/>
      <c r="C6" s="125"/>
      <c r="D6" s="134"/>
      <c r="E6" s="135"/>
      <c r="F6" s="136"/>
      <c r="G6" s="123" t="s">
        <v>15</v>
      </c>
      <c r="H6" s="138"/>
      <c r="I6" s="124"/>
      <c r="J6" s="123" t="s">
        <v>16</v>
      </c>
      <c r="K6" s="138"/>
      <c r="L6" s="124"/>
    </row>
    <row r="7" spans="1:12" ht="51" x14ac:dyDescent="0.25">
      <c r="A7" s="125"/>
      <c r="B7" s="125"/>
      <c r="C7" s="125"/>
      <c r="D7" s="23" t="s">
        <v>96</v>
      </c>
      <c r="E7" s="23" t="s">
        <v>94</v>
      </c>
      <c r="F7" s="23" t="s">
        <v>95</v>
      </c>
      <c r="G7" s="23" t="s">
        <v>96</v>
      </c>
      <c r="H7" s="23" t="s">
        <v>94</v>
      </c>
      <c r="I7" s="23" t="s">
        <v>95</v>
      </c>
      <c r="J7" s="23" t="s">
        <v>209</v>
      </c>
      <c r="K7" s="23" t="s">
        <v>94</v>
      </c>
      <c r="L7" s="23" t="s">
        <v>95</v>
      </c>
    </row>
    <row r="8" spans="1:12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</row>
    <row r="9" spans="1:12" ht="25.5" x14ac:dyDescent="0.25">
      <c r="A9" s="48" t="s">
        <v>17</v>
      </c>
      <c r="B9" s="55" t="s">
        <v>18</v>
      </c>
      <c r="C9" s="55" t="s">
        <v>7</v>
      </c>
      <c r="D9" s="49"/>
      <c r="E9" s="49"/>
      <c r="F9" s="49"/>
      <c r="G9" s="49"/>
      <c r="H9" s="49"/>
      <c r="I9" s="49"/>
      <c r="J9" s="49"/>
      <c r="K9" s="49"/>
      <c r="L9" s="49"/>
    </row>
    <row r="10" spans="1:12" x14ac:dyDescent="0.25">
      <c r="A10" s="29" t="s">
        <v>4</v>
      </c>
      <c r="B10" s="56"/>
      <c r="C10" s="5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25.5" x14ac:dyDescent="0.25">
      <c r="A11" s="30" t="s">
        <v>98</v>
      </c>
      <c r="B11" s="56">
        <v>1001</v>
      </c>
      <c r="C11" s="56" t="s">
        <v>7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</row>
    <row r="12" spans="1:12" x14ac:dyDescent="0.25">
      <c r="A12" s="30"/>
      <c r="B12" s="56"/>
      <c r="C12" s="56"/>
      <c r="D12" s="46"/>
      <c r="E12" s="46"/>
      <c r="F12" s="46"/>
      <c r="G12" s="46"/>
      <c r="H12" s="46"/>
      <c r="I12" s="46"/>
      <c r="J12" s="46"/>
      <c r="K12" s="46"/>
      <c r="L12" s="46"/>
    </row>
    <row r="13" spans="1:12" ht="25.5" x14ac:dyDescent="0.25">
      <c r="A13" s="30" t="s">
        <v>19</v>
      </c>
      <c r="B13" s="56">
        <v>2001</v>
      </c>
      <c r="C13" s="56"/>
      <c r="D13" s="46"/>
      <c r="E13" s="46"/>
      <c r="F13" s="46"/>
      <c r="G13" s="46"/>
      <c r="H13" s="46"/>
      <c r="I13" s="46"/>
      <c r="J13" s="72">
        <v>23360646.09</v>
      </c>
      <c r="K13" s="46"/>
      <c r="L13" s="46"/>
    </row>
    <row r="14" spans="1:12" x14ac:dyDescent="0.25">
      <c r="A14" s="30"/>
      <c r="B14" s="56"/>
      <c r="C14" s="56"/>
      <c r="D14" s="46"/>
      <c r="E14" s="46"/>
      <c r="F14" s="46"/>
      <c r="G14" s="46"/>
      <c r="H14" s="46"/>
      <c r="I14" s="46"/>
      <c r="J14" s="46"/>
      <c r="K14" s="46"/>
      <c r="L14" s="46"/>
    </row>
    <row r="15" spans="1:12" ht="27" customHeight="1" x14ac:dyDescent="0.25">
      <c r="A15" s="137" t="s">
        <v>132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</row>
  </sheetData>
  <mergeCells count="11">
    <mergeCell ref="A1:L1"/>
    <mergeCell ref="A2:L2"/>
    <mergeCell ref="D5:F6"/>
    <mergeCell ref="A15:L15"/>
    <mergeCell ref="G6:I6"/>
    <mergeCell ref="J6:L6"/>
    <mergeCell ref="A4:A7"/>
    <mergeCell ref="B4:B7"/>
    <mergeCell ref="C4:C7"/>
    <mergeCell ref="D4:L4"/>
    <mergeCell ref="G5:L5"/>
  </mergeCells>
  <pageMargins left="0.6" right="0.43" top="0.47" bottom="0.74803149606299213" header="0.31496062992125984" footer="0.31496062992125984"/>
  <pageSetup paperSize="9" scale="8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topLeftCell="A7" zoomScale="80" zoomScaleNormal="100" zoomScaleSheetLayoutView="80" workbookViewId="0">
      <selection activeCell="A2" sqref="A2:C2"/>
    </sheetView>
  </sheetViews>
  <sheetFormatPr defaultColWidth="9.140625" defaultRowHeight="12.75" x14ac:dyDescent="0.25"/>
  <cols>
    <col min="1" max="1" width="45" style="2" customWidth="1"/>
    <col min="2" max="2" width="12.140625" style="18" customWidth="1"/>
    <col min="3" max="3" width="31.7109375" style="18" customWidth="1"/>
    <col min="4" max="16384" width="9.140625" style="18"/>
  </cols>
  <sheetData>
    <row r="1" spans="1:3" ht="30.75" customHeight="1" x14ac:dyDescent="0.25">
      <c r="A1" s="121" t="s">
        <v>142</v>
      </c>
      <c r="B1" s="121"/>
      <c r="C1" s="121"/>
    </row>
    <row r="2" spans="1:3" x14ac:dyDescent="0.25">
      <c r="A2" s="142" t="s">
        <v>220</v>
      </c>
      <c r="B2" s="142"/>
      <c r="C2" s="142"/>
    </row>
    <row r="3" spans="1:3" x14ac:dyDescent="0.25">
      <c r="A3" s="142" t="s">
        <v>99</v>
      </c>
      <c r="B3" s="142"/>
      <c r="C3" s="142"/>
    </row>
    <row r="4" spans="1:3" x14ac:dyDescent="0.25">
      <c r="A4" s="25"/>
      <c r="B4" s="26"/>
      <c r="C4" s="26"/>
    </row>
    <row r="5" spans="1:3" ht="35.25" customHeight="1" x14ac:dyDescent="0.25">
      <c r="A5" s="21" t="s">
        <v>0</v>
      </c>
      <c r="B5" s="20" t="s">
        <v>1</v>
      </c>
      <c r="C5" s="21" t="s">
        <v>20</v>
      </c>
    </row>
    <row r="6" spans="1:3" x14ac:dyDescent="0.25">
      <c r="A6" s="51">
        <v>1</v>
      </c>
      <c r="B6" s="46">
        <v>2</v>
      </c>
      <c r="C6" s="46">
        <v>3</v>
      </c>
    </row>
    <row r="7" spans="1:3" x14ac:dyDescent="0.25">
      <c r="A7" s="30" t="s">
        <v>11</v>
      </c>
      <c r="B7" s="56" t="s">
        <v>21</v>
      </c>
      <c r="C7" s="46">
        <v>0</v>
      </c>
    </row>
    <row r="8" spans="1:3" x14ac:dyDescent="0.25">
      <c r="A8" s="30" t="s">
        <v>12</v>
      </c>
      <c r="B8" s="56" t="s">
        <v>23</v>
      </c>
      <c r="C8" s="46">
        <v>0</v>
      </c>
    </row>
    <row r="9" spans="1:3" x14ac:dyDescent="0.25">
      <c r="A9" s="30" t="s">
        <v>22</v>
      </c>
      <c r="B9" s="56" t="s">
        <v>24</v>
      </c>
      <c r="C9" s="72">
        <v>347042.35</v>
      </c>
    </row>
    <row r="10" spans="1:3" x14ac:dyDescent="0.25">
      <c r="A10" s="30"/>
      <c r="B10" s="56"/>
      <c r="C10" s="46"/>
    </row>
    <row r="11" spans="1:3" x14ac:dyDescent="0.25">
      <c r="A11" s="30" t="s">
        <v>25</v>
      </c>
      <c r="B11" s="56" t="s">
        <v>26</v>
      </c>
      <c r="C11" s="72">
        <v>347042.35</v>
      </c>
    </row>
    <row r="12" spans="1:3" x14ac:dyDescent="0.25">
      <c r="A12" s="30"/>
      <c r="B12" s="56"/>
      <c r="C12" s="46"/>
    </row>
    <row r="13" spans="1:3" x14ac:dyDescent="0.25">
      <c r="A13" s="53"/>
      <c r="B13" s="57"/>
      <c r="C13" s="54"/>
    </row>
    <row r="14" spans="1:3" x14ac:dyDescent="0.25">
      <c r="A14" s="53"/>
      <c r="B14" s="57"/>
      <c r="C14" s="54"/>
    </row>
    <row r="15" spans="1:3" ht="15" customHeight="1" x14ac:dyDescent="0.25">
      <c r="A15" s="143" t="s">
        <v>100</v>
      </c>
      <c r="B15" s="143"/>
      <c r="C15" s="143"/>
    </row>
    <row r="16" spans="1:3" x14ac:dyDescent="0.25">
      <c r="A16" s="53"/>
      <c r="B16" s="54"/>
      <c r="C16" s="54"/>
    </row>
    <row r="17" spans="1:3" ht="25.5" customHeight="1" x14ac:dyDescent="0.25">
      <c r="A17" s="52" t="s">
        <v>0</v>
      </c>
      <c r="B17" s="49" t="s">
        <v>1</v>
      </c>
      <c r="C17" s="52" t="s">
        <v>45</v>
      </c>
    </row>
    <row r="18" spans="1:3" x14ac:dyDescent="0.25">
      <c r="A18" s="51">
        <v>1</v>
      </c>
      <c r="B18" s="46">
        <v>2</v>
      </c>
      <c r="C18" s="46">
        <v>3</v>
      </c>
    </row>
    <row r="19" spans="1:3" ht="24.75" customHeight="1" x14ac:dyDescent="0.25">
      <c r="A19" s="30" t="s">
        <v>27</v>
      </c>
      <c r="B19" s="56" t="s">
        <v>21</v>
      </c>
      <c r="C19" s="46">
        <v>0</v>
      </c>
    </row>
    <row r="20" spans="1:3" ht="89.25" customHeight="1" x14ac:dyDescent="0.25">
      <c r="A20" s="30" t="s">
        <v>28</v>
      </c>
      <c r="B20" s="56" t="s">
        <v>23</v>
      </c>
      <c r="C20" s="46">
        <v>0</v>
      </c>
    </row>
    <row r="21" spans="1:3" ht="44.25" customHeight="1" x14ac:dyDescent="0.25">
      <c r="A21" s="30" t="s">
        <v>29</v>
      </c>
      <c r="B21" s="56" t="s">
        <v>24</v>
      </c>
      <c r="C21" s="72">
        <v>347042.35</v>
      </c>
    </row>
    <row r="22" spans="1:3" ht="45.75" customHeight="1" x14ac:dyDescent="0.25">
      <c r="A22" s="137" t="s">
        <v>132</v>
      </c>
      <c r="B22" s="137"/>
      <c r="C22" s="137"/>
    </row>
  </sheetData>
  <mergeCells count="5">
    <mergeCell ref="A22:C22"/>
    <mergeCell ref="A1:C1"/>
    <mergeCell ref="A2:C2"/>
    <mergeCell ref="A3:C3"/>
    <mergeCell ref="A15:C15"/>
  </mergeCells>
  <pageMargins left="0.7" right="0.7" top="0.75" bottom="0.75" header="0.3" footer="0.3"/>
  <pageSetup paperSize="9" scale="9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63"/>
  <sheetViews>
    <sheetView view="pageBreakPreview" zoomScale="90" zoomScaleNormal="100" zoomScaleSheetLayoutView="90" workbookViewId="0">
      <selection activeCell="D42" sqref="D42"/>
    </sheetView>
  </sheetViews>
  <sheetFormatPr defaultColWidth="9.140625" defaultRowHeight="12.75" x14ac:dyDescent="0.25"/>
  <cols>
    <col min="1" max="1" width="37.140625" style="18" customWidth="1"/>
    <col min="2" max="2" width="9.140625" style="18"/>
    <col min="3" max="7" width="13.85546875" style="18" customWidth="1"/>
    <col min="8" max="16384" width="9.140625" style="18"/>
  </cols>
  <sheetData>
    <row r="1" spans="1:108" x14ac:dyDescent="0.25">
      <c r="A1" s="144" t="s">
        <v>143</v>
      </c>
      <c r="B1" s="144"/>
      <c r="C1" s="144"/>
      <c r="D1" s="144"/>
      <c r="E1" s="144"/>
      <c r="F1" s="144"/>
      <c r="G1" s="144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</row>
    <row r="2" spans="1:108" x14ac:dyDescent="0.25">
      <c r="A2" s="142" t="s">
        <v>224</v>
      </c>
      <c r="B2" s="142"/>
      <c r="C2" s="142"/>
      <c r="D2" s="142"/>
      <c r="E2" s="142"/>
      <c r="F2" s="142"/>
      <c r="G2" s="142"/>
    </row>
    <row r="3" spans="1:108" x14ac:dyDescent="0.25">
      <c r="A3" s="27"/>
      <c r="B3" s="27"/>
      <c r="C3" s="27"/>
      <c r="D3" s="27"/>
      <c r="E3" s="27"/>
      <c r="F3" s="27"/>
      <c r="G3" s="27"/>
    </row>
    <row r="4" spans="1:108" ht="51" x14ac:dyDescent="0.25">
      <c r="A4" s="23" t="s">
        <v>0</v>
      </c>
      <c r="B4" s="23" t="s">
        <v>101</v>
      </c>
      <c r="C4" s="23" t="s">
        <v>181</v>
      </c>
      <c r="D4" s="23" t="s">
        <v>182</v>
      </c>
      <c r="E4" s="23" t="s">
        <v>183</v>
      </c>
      <c r="F4" s="23" t="s">
        <v>94</v>
      </c>
      <c r="G4" s="23" t="s">
        <v>95</v>
      </c>
    </row>
    <row r="5" spans="1:108" x14ac:dyDescent="0.25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18">
        <v>7</v>
      </c>
    </row>
    <row r="6" spans="1:108" ht="25.5" x14ac:dyDescent="0.25">
      <c r="A6" s="48" t="s">
        <v>147</v>
      </c>
      <c r="B6" s="52" t="s">
        <v>7</v>
      </c>
      <c r="C6" s="52" t="s">
        <v>7</v>
      </c>
      <c r="D6" s="52" t="s">
        <v>7</v>
      </c>
      <c r="E6" s="52" t="s">
        <v>7</v>
      </c>
      <c r="F6" s="52" t="s">
        <v>7</v>
      </c>
      <c r="G6" s="49" t="s">
        <v>7</v>
      </c>
    </row>
    <row r="7" spans="1:108" x14ac:dyDescent="0.25">
      <c r="A7" s="30" t="s">
        <v>107</v>
      </c>
      <c r="B7" s="51" t="s">
        <v>103</v>
      </c>
      <c r="C7" s="51">
        <v>23521.8</v>
      </c>
      <c r="D7" s="81">
        <v>24276</v>
      </c>
      <c r="E7" s="82">
        <v>24276</v>
      </c>
      <c r="F7" s="51"/>
      <c r="G7" s="51"/>
    </row>
    <row r="8" spans="1:108" ht="25.5" x14ac:dyDescent="0.25">
      <c r="A8" s="29" t="s">
        <v>122</v>
      </c>
      <c r="B8" s="51" t="s">
        <v>103</v>
      </c>
      <c r="C8" s="51">
        <v>5365.2</v>
      </c>
      <c r="D8" s="81">
        <v>5881.7</v>
      </c>
      <c r="E8" s="82">
        <v>5881.7</v>
      </c>
      <c r="F8" s="51"/>
      <c r="G8" s="51"/>
    </row>
    <row r="9" spans="1:108" x14ac:dyDescent="0.25">
      <c r="A9" s="29" t="s">
        <v>4</v>
      </c>
      <c r="B9" s="51"/>
      <c r="C9" s="51"/>
      <c r="D9" s="81"/>
      <c r="E9" s="82"/>
      <c r="F9" s="51"/>
      <c r="G9" s="51"/>
    </row>
    <row r="10" spans="1:108" ht="25.5" x14ac:dyDescent="0.25">
      <c r="A10" s="29" t="s">
        <v>144</v>
      </c>
      <c r="B10" s="51" t="s">
        <v>103</v>
      </c>
      <c r="C10" s="51">
        <v>3654.1</v>
      </c>
      <c r="D10" s="81">
        <v>3970.6</v>
      </c>
      <c r="E10" s="82">
        <v>3970.6</v>
      </c>
      <c r="F10" s="51"/>
      <c r="G10" s="51"/>
    </row>
    <row r="11" spans="1:108" ht="25.5" x14ac:dyDescent="0.25">
      <c r="A11" s="29" t="s">
        <v>122</v>
      </c>
      <c r="B11" s="51" t="s">
        <v>103</v>
      </c>
      <c r="C11" s="51">
        <v>1003.4</v>
      </c>
      <c r="D11" s="81">
        <v>1176.5</v>
      </c>
      <c r="E11" s="82">
        <v>1176.5</v>
      </c>
      <c r="F11" s="51"/>
      <c r="G11" s="51"/>
    </row>
    <row r="12" spans="1:108" ht="25.5" x14ac:dyDescent="0.25">
      <c r="A12" s="29" t="s">
        <v>145</v>
      </c>
      <c r="B12" s="51" t="s">
        <v>103</v>
      </c>
      <c r="C12" s="51">
        <v>10649.6</v>
      </c>
      <c r="D12" s="81">
        <v>10696.3</v>
      </c>
      <c r="E12" s="82">
        <v>10696.3</v>
      </c>
      <c r="F12" s="51"/>
      <c r="G12" s="51"/>
    </row>
    <row r="13" spans="1:108" ht="25.5" x14ac:dyDescent="0.25">
      <c r="A13" s="29" t="s">
        <v>122</v>
      </c>
      <c r="B13" s="51" t="s">
        <v>103</v>
      </c>
      <c r="C13" s="51">
        <v>2666.1</v>
      </c>
      <c r="D13" s="81">
        <v>2663.9</v>
      </c>
      <c r="E13" s="82">
        <v>2663.9</v>
      </c>
      <c r="F13" s="51"/>
      <c r="G13" s="51"/>
    </row>
    <row r="14" spans="1:108" ht="63.75" x14ac:dyDescent="0.25">
      <c r="A14" s="30" t="s">
        <v>108</v>
      </c>
      <c r="B14" s="51" t="s">
        <v>103</v>
      </c>
      <c r="C14" s="51">
        <v>9218.1</v>
      </c>
      <c r="D14" s="81">
        <v>9609.1</v>
      </c>
      <c r="E14" s="82">
        <v>9609.1</v>
      </c>
      <c r="F14" s="51"/>
      <c r="G14" s="51"/>
    </row>
    <row r="15" spans="1:108" x14ac:dyDescent="0.25">
      <c r="A15" s="29" t="s">
        <v>109</v>
      </c>
      <c r="B15" s="51"/>
      <c r="C15" s="51"/>
      <c r="D15" s="81"/>
      <c r="E15" s="82"/>
      <c r="F15" s="51"/>
      <c r="G15" s="51"/>
    </row>
    <row r="16" spans="1:108" x14ac:dyDescent="0.25">
      <c r="A16" s="29"/>
      <c r="B16" s="51" t="s">
        <v>103</v>
      </c>
      <c r="C16" s="51"/>
      <c r="D16" s="81"/>
      <c r="E16" s="82"/>
      <c r="F16" s="51"/>
      <c r="G16" s="51"/>
    </row>
    <row r="17" spans="1:7" ht="25.5" x14ac:dyDescent="0.25">
      <c r="A17" s="30" t="s">
        <v>146</v>
      </c>
      <c r="B17" s="51" t="s">
        <v>102</v>
      </c>
      <c r="C17" s="51">
        <v>61</v>
      </c>
      <c r="D17" s="81">
        <v>58</v>
      </c>
      <c r="E17" s="82">
        <v>58</v>
      </c>
      <c r="F17" s="51"/>
      <c r="G17" s="51"/>
    </row>
    <row r="18" spans="1:7" x14ac:dyDescent="0.25">
      <c r="A18" s="29" t="s">
        <v>4</v>
      </c>
      <c r="B18" s="51"/>
      <c r="C18" s="51"/>
      <c r="D18" s="81"/>
      <c r="E18" s="82"/>
      <c r="F18" s="51"/>
      <c r="G18" s="51"/>
    </row>
    <row r="19" spans="1:7" ht="38.25" x14ac:dyDescent="0.25">
      <c r="A19" s="29" t="s">
        <v>148</v>
      </c>
      <c r="B19" s="51" t="s">
        <v>102</v>
      </c>
      <c r="C19" s="51">
        <v>4</v>
      </c>
      <c r="D19" s="81">
        <v>4</v>
      </c>
      <c r="E19" s="82">
        <v>4</v>
      </c>
      <c r="F19" s="51"/>
      <c r="G19" s="51"/>
    </row>
    <row r="20" spans="1:7" ht="25.5" x14ac:dyDescent="0.25">
      <c r="A20" s="29" t="s">
        <v>149</v>
      </c>
      <c r="B20" s="51" t="s">
        <v>102</v>
      </c>
      <c r="C20" s="51">
        <v>39</v>
      </c>
      <c r="D20" s="81">
        <v>36</v>
      </c>
      <c r="E20" s="82">
        <v>36</v>
      </c>
      <c r="F20" s="51"/>
      <c r="G20" s="51"/>
    </row>
    <row r="21" spans="1:7" ht="38.25" x14ac:dyDescent="0.25">
      <c r="A21" s="30" t="s">
        <v>150</v>
      </c>
      <c r="B21" s="51" t="s">
        <v>102</v>
      </c>
      <c r="C21" s="51">
        <v>62</v>
      </c>
      <c r="D21" s="81">
        <v>58</v>
      </c>
      <c r="E21" s="82">
        <v>58</v>
      </c>
      <c r="F21" s="51"/>
      <c r="G21" s="51"/>
    </row>
    <row r="22" spans="1:7" x14ac:dyDescent="0.25">
      <c r="A22" s="29" t="s">
        <v>4</v>
      </c>
      <c r="B22" s="51"/>
      <c r="C22" s="51"/>
      <c r="D22" s="81"/>
      <c r="E22" s="82"/>
      <c r="F22" s="51"/>
      <c r="G22" s="51"/>
    </row>
    <row r="23" spans="1:7" ht="51" x14ac:dyDescent="0.25">
      <c r="A23" s="29" t="s">
        <v>151</v>
      </c>
      <c r="B23" s="51" t="s">
        <v>102</v>
      </c>
      <c r="C23" s="51">
        <v>4</v>
      </c>
      <c r="D23" s="81">
        <v>4</v>
      </c>
      <c r="E23" s="82">
        <v>4</v>
      </c>
      <c r="F23" s="51"/>
      <c r="G23" s="51"/>
    </row>
    <row r="24" spans="1:7" ht="51" x14ac:dyDescent="0.25">
      <c r="A24" s="29" t="s">
        <v>152</v>
      </c>
      <c r="B24" s="51" t="s">
        <v>102</v>
      </c>
      <c r="C24" s="51">
        <v>39</v>
      </c>
      <c r="D24" s="81">
        <v>36</v>
      </c>
      <c r="E24" s="82">
        <v>36</v>
      </c>
      <c r="F24" s="51"/>
      <c r="G24" s="51"/>
    </row>
    <row r="25" spans="1:7" ht="63.75" x14ac:dyDescent="0.25">
      <c r="A25" s="30" t="s">
        <v>118</v>
      </c>
      <c r="B25" s="51" t="s">
        <v>102</v>
      </c>
      <c r="C25" s="51">
        <v>18</v>
      </c>
      <c r="D25" s="81">
        <v>18</v>
      </c>
      <c r="E25" s="82">
        <v>18</v>
      </c>
      <c r="F25" s="51"/>
      <c r="G25" s="51"/>
    </row>
    <row r="26" spans="1:7" x14ac:dyDescent="0.25">
      <c r="A26" s="29" t="s">
        <v>109</v>
      </c>
      <c r="B26" s="51"/>
      <c r="C26" s="51"/>
      <c r="D26" s="81"/>
      <c r="E26" s="82"/>
      <c r="F26" s="51"/>
      <c r="G26" s="51"/>
    </row>
    <row r="27" spans="1:7" ht="63.75" x14ac:dyDescent="0.25">
      <c r="A27" s="30" t="s">
        <v>119</v>
      </c>
      <c r="B27" s="51" t="s">
        <v>104</v>
      </c>
      <c r="C27" s="51">
        <v>44000</v>
      </c>
      <c r="D27" s="81">
        <v>44000</v>
      </c>
      <c r="E27" s="82">
        <v>44000</v>
      </c>
      <c r="F27" s="51"/>
      <c r="G27" s="51"/>
    </row>
    <row r="28" spans="1:7" ht="38.25" x14ac:dyDescent="0.25">
      <c r="A28" s="30" t="s">
        <v>120</v>
      </c>
      <c r="B28" s="51" t="s">
        <v>104</v>
      </c>
      <c r="C28" s="51">
        <v>32134</v>
      </c>
      <c r="D28" s="81" t="s">
        <v>7</v>
      </c>
      <c r="E28" s="82" t="s">
        <v>7</v>
      </c>
      <c r="F28" s="51" t="s">
        <v>7</v>
      </c>
      <c r="G28" s="51" t="s">
        <v>7</v>
      </c>
    </row>
    <row r="29" spans="1:7" ht="38.25" x14ac:dyDescent="0.25">
      <c r="A29" s="29" t="s">
        <v>110</v>
      </c>
      <c r="B29" s="51"/>
      <c r="C29" s="51">
        <v>42676</v>
      </c>
      <c r="D29" s="81">
        <v>43757</v>
      </c>
      <c r="E29" s="82">
        <v>43757</v>
      </c>
      <c r="F29" s="51"/>
      <c r="G29" s="51"/>
    </row>
    <row r="30" spans="1:7" x14ac:dyDescent="0.25">
      <c r="A30" s="29"/>
      <c r="B30" s="51" t="s">
        <v>104</v>
      </c>
      <c r="C30" s="51"/>
      <c r="D30" s="81"/>
      <c r="E30" s="82"/>
      <c r="F30" s="51"/>
      <c r="G30" s="51"/>
    </row>
    <row r="31" spans="1:7" ht="51" x14ac:dyDescent="0.25">
      <c r="A31" s="30" t="s">
        <v>153</v>
      </c>
      <c r="B31" s="51" t="s">
        <v>105</v>
      </c>
      <c r="C31" s="51">
        <v>237</v>
      </c>
      <c r="D31" s="81">
        <v>237</v>
      </c>
      <c r="E31" s="82">
        <v>237</v>
      </c>
      <c r="F31" s="51"/>
      <c r="G31" s="51"/>
    </row>
    <row r="32" spans="1:7" ht="63.75" x14ac:dyDescent="0.25">
      <c r="A32" s="30" t="s">
        <v>121</v>
      </c>
      <c r="B32" s="51" t="s">
        <v>105</v>
      </c>
      <c r="C32" s="51" t="s">
        <v>7</v>
      </c>
      <c r="D32" s="81" t="s">
        <v>7</v>
      </c>
      <c r="E32" s="82" t="s">
        <v>7</v>
      </c>
      <c r="F32" s="51" t="s">
        <v>7</v>
      </c>
      <c r="G32" s="51" t="s">
        <v>7</v>
      </c>
    </row>
    <row r="33" spans="1:7" ht="38.25" x14ac:dyDescent="0.25">
      <c r="A33" s="29" t="s">
        <v>110</v>
      </c>
      <c r="B33" s="51"/>
      <c r="C33" s="51">
        <v>96</v>
      </c>
      <c r="D33" s="81">
        <v>99</v>
      </c>
      <c r="E33" s="82">
        <v>99</v>
      </c>
      <c r="F33" s="51"/>
      <c r="G33" s="51"/>
    </row>
    <row r="34" spans="1:7" x14ac:dyDescent="0.25">
      <c r="A34" s="29"/>
      <c r="B34" s="51" t="s">
        <v>105</v>
      </c>
      <c r="C34" s="51"/>
      <c r="D34" s="51"/>
      <c r="E34" s="51"/>
      <c r="F34" s="51"/>
      <c r="G34" s="51"/>
    </row>
    <row r="35" spans="1:7" ht="25.5" x14ac:dyDescent="0.25">
      <c r="A35" s="48" t="s">
        <v>155</v>
      </c>
      <c r="B35" s="52" t="s">
        <v>7</v>
      </c>
      <c r="C35" s="52" t="s">
        <v>7</v>
      </c>
      <c r="D35" s="52" t="s">
        <v>7</v>
      </c>
      <c r="E35" s="52" t="s">
        <v>7</v>
      </c>
      <c r="F35" s="52" t="s">
        <v>7</v>
      </c>
      <c r="G35" s="49" t="s">
        <v>7</v>
      </c>
    </row>
    <row r="36" spans="1:7" ht="25.5" x14ac:dyDescent="0.25">
      <c r="A36" s="30" t="s">
        <v>154</v>
      </c>
      <c r="B36" s="51" t="s">
        <v>106</v>
      </c>
      <c r="C36" s="51">
        <v>14983.1</v>
      </c>
      <c r="D36" s="51">
        <v>10533.7</v>
      </c>
      <c r="E36" s="51">
        <v>10533.7</v>
      </c>
      <c r="F36" s="51"/>
      <c r="G36" s="51"/>
    </row>
    <row r="37" spans="1:7" x14ac:dyDescent="0.25">
      <c r="A37" s="29" t="s">
        <v>4</v>
      </c>
      <c r="B37" s="51"/>
      <c r="C37" s="51"/>
      <c r="D37" s="51"/>
      <c r="E37" s="51"/>
      <c r="F37" s="51"/>
      <c r="G37" s="51"/>
    </row>
    <row r="38" spans="1:7" ht="25.5" x14ac:dyDescent="0.25">
      <c r="A38" s="29" t="s">
        <v>111</v>
      </c>
      <c r="B38" s="51" t="s">
        <v>106</v>
      </c>
      <c r="C38" s="51">
        <v>14983.1</v>
      </c>
      <c r="D38" s="51">
        <v>10533.7</v>
      </c>
      <c r="E38" s="51">
        <v>10533.7</v>
      </c>
      <c r="F38" s="51"/>
      <c r="G38" s="51"/>
    </row>
    <row r="39" spans="1:7" ht="51" x14ac:dyDescent="0.25">
      <c r="A39" s="29" t="s">
        <v>112</v>
      </c>
      <c r="B39" s="51" t="s">
        <v>106</v>
      </c>
      <c r="C39" s="51"/>
      <c r="D39" s="51"/>
      <c r="E39" s="51"/>
      <c r="F39" s="51"/>
      <c r="G39" s="51"/>
    </row>
    <row r="40" spans="1:7" ht="25.5" x14ac:dyDescent="0.25">
      <c r="A40" s="29" t="s">
        <v>113</v>
      </c>
      <c r="B40" s="51" t="s">
        <v>106</v>
      </c>
      <c r="C40" s="51"/>
      <c r="D40" s="51"/>
      <c r="E40" s="51"/>
      <c r="F40" s="51"/>
      <c r="G40" s="51"/>
    </row>
    <row r="41" spans="1:7" ht="25.5" x14ac:dyDescent="0.25">
      <c r="A41" s="30" t="s">
        <v>156</v>
      </c>
      <c r="B41" s="51" t="s">
        <v>103</v>
      </c>
      <c r="C41" s="51">
        <v>2441.3000000000002</v>
      </c>
      <c r="D41" s="51">
        <v>1828</v>
      </c>
      <c r="E41" s="51">
        <v>1828</v>
      </c>
      <c r="F41" s="51"/>
      <c r="G41" s="51"/>
    </row>
    <row r="42" spans="1:7" x14ac:dyDescent="0.25">
      <c r="A42" s="29" t="s">
        <v>4</v>
      </c>
      <c r="B42" s="51"/>
      <c r="C42" s="51"/>
      <c r="D42" s="51"/>
      <c r="E42" s="51"/>
      <c r="F42" s="51"/>
      <c r="G42" s="51"/>
    </row>
    <row r="43" spans="1:7" ht="38.25" x14ac:dyDescent="0.25">
      <c r="A43" s="29" t="s">
        <v>157</v>
      </c>
      <c r="B43" s="51" t="s">
        <v>103</v>
      </c>
      <c r="C43" s="51"/>
      <c r="D43" s="51"/>
      <c r="E43" s="51"/>
      <c r="F43" s="51"/>
      <c r="G43" s="51"/>
    </row>
    <row r="44" spans="1:7" ht="63.75" x14ac:dyDescent="0.25">
      <c r="A44" s="30" t="s">
        <v>115</v>
      </c>
      <c r="B44" s="51" t="s">
        <v>114</v>
      </c>
      <c r="C44" s="51"/>
      <c r="D44" s="51"/>
      <c r="E44" s="51"/>
      <c r="F44" s="51"/>
      <c r="G44" s="51"/>
    </row>
    <row r="45" spans="1:7" ht="63.75" x14ac:dyDescent="0.25">
      <c r="A45" s="30" t="s">
        <v>116</v>
      </c>
      <c r="B45" s="51" t="s">
        <v>114</v>
      </c>
      <c r="C45" s="51"/>
      <c r="D45" s="51"/>
      <c r="E45" s="51"/>
      <c r="F45" s="51"/>
      <c r="G45" s="51"/>
    </row>
    <row r="46" spans="1:7" ht="76.5" x14ac:dyDescent="0.25">
      <c r="A46" s="30" t="s">
        <v>117</v>
      </c>
      <c r="B46" s="51" t="s">
        <v>114</v>
      </c>
      <c r="C46" s="51"/>
      <c r="D46" s="51"/>
      <c r="E46" s="51"/>
      <c r="F46" s="51"/>
      <c r="G46" s="51"/>
    </row>
    <row r="47" spans="1:7" x14ac:dyDescent="0.25">
      <c r="A47" s="29" t="s">
        <v>4</v>
      </c>
      <c r="B47" s="51"/>
      <c r="C47" s="51"/>
      <c r="D47" s="51"/>
      <c r="E47" s="51"/>
      <c r="F47" s="51"/>
      <c r="G47" s="51"/>
    </row>
    <row r="48" spans="1:7" x14ac:dyDescent="0.25">
      <c r="A48" s="30"/>
      <c r="B48" s="51" t="s">
        <v>114</v>
      </c>
      <c r="C48" s="51"/>
      <c r="D48" s="51"/>
      <c r="E48" s="51"/>
      <c r="F48" s="51"/>
      <c r="G48" s="51"/>
    </row>
    <row r="49" spans="1:7" ht="25.5" x14ac:dyDescent="0.25">
      <c r="A49" s="48" t="s">
        <v>165</v>
      </c>
      <c r="B49" s="52"/>
      <c r="C49" s="52"/>
      <c r="D49" s="52"/>
      <c r="E49" s="52"/>
      <c r="F49" s="52"/>
      <c r="G49" s="49"/>
    </row>
    <row r="50" spans="1:7" ht="25.5" x14ac:dyDescent="0.25">
      <c r="A50" s="30" t="s">
        <v>167</v>
      </c>
      <c r="B50" s="51" t="s">
        <v>114</v>
      </c>
      <c r="C50" s="51">
        <v>12</v>
      </c>
      <c r="D50" s="51">
        <v>12</v>
      </c>
      <c r="E50" s="51">
        <v>12</v>
      </c>
      <c r="F50" s="51"/>
      <c r="G50" s="51"/>
    </row>
    <row r="51" spans="1:7" x14ac:dyDescent="0.25">
      <c r="A51" s="29" t="s">
        <v>4</v>
      </c>
      <c r="B51" s="51"/>
      <c r="C51" s="51"/>
      <c r="D51" s="51"/>
      <c r="E51" s="51"/>
      <c r="F51" s="51"/>
      <c r="G51" s="51"/>
    </row>
    <row r="52" spans="1:7" ht="51" x14ac:dyDescent="0.25">
      <c r="A52" s="29" t="s">
        <v>168</v>
      </c>
      <c r="B52" s="51" t="s">
        <v>114</v>
      </c>
      <c r="C52" s="51">
        <v>12</v>
      </c>
      <c r="D52" s="51">
        <v>12</v>
      </c>
      <c r="E52" s="51">
        <v>12</v>
      </c>
      <c r="F52" s="51"/>
      <c r="G52" s="51"/>
    </row>
    <row r="53" spans="1:7" ht="24.75" customHeight="1" x14ac:dyDescent="0.25">
      <c r="A53" s="48" t="s">
        <v>166</v>
      </c>
      <c r="B53" s="52"/>
      <c r="C53" s="52"/>
      <c r="D53" s="52"/>
      <c r="E53" s="52"/>
      <c r="F53" s="52"/>
      <c r="G53" s="49"/>
    </row>
    <row r="54" spans="1:7" ht="51" x14ac:dyDescent="0.25">
      <c r="A54" s="30" t="s">
        <v>169</v>
      </c>
      <c r="B54" s="51" t="s">
        <v>123</v>
      </c>
      <c r="C54" s="51">
        <v>1</v>
      </c>
      <c r="D54" s="51">
        <v>1</v>
      </c>
      <c r="E54" s="51">
        <v>1</v>
      </c>
      <c r="F54" s="51"/>
      <c r="G54" s="51"/>
    </row>
    <row r="55" spans="1:7" ht="38.25" x14ac:dyDescent="0.25">
      <c r="A55" s="30" t="s">
        <v>170</v>
      </c>
      <c r="B55" s="51" t="s">
        <v>124</v>
      </c>
      <c r="C55" s="51">
        <v>1</v>
      </c>
      <c r="D55" s="51">
        <v>1</v>
      </c>
      <c r="E55" s="51">
        <v>1</v>
      </c>
      <c r="F55" s="51"/>
      <c r="G55" s="51"/>
    </row>
    <row r="56" spans="1:7" x14ac:dyDescent="0.25">
      <c r="A56" s="46"/>
      <c r="B56" s="46"/>
      <c r="C56" s="46"/>
      <c r="D56" s="46"/>
      <c r="E56" s="46"/>
      <c r="F56" s="46"/>
      <c r="G56" s="46"/>
    </row>
    <row r="57" spans="1:7" x14ac:dyDescent="0.25">
      <c r="A57" s="54"/>
      <c r="B57" s="54"/>
      <c r="C57" s="54"/>
      <c r="D57" s="54"/>
      <c r="E57" s="54"/>
      <c r="F57" s="54"/>
      <c r="G57" s="54"/>
    </row>
    <row r="58" spans="1:7" x14ac:dyDescent="0.25">
      <c r="A58" s="54"/>
      <c r="B58" s="54"/>
      <c r="C58" s="54"/>
      <c r="D58" s="54"/>
      <c r="E58" s="54"/>
      <c r="F58" s="54"/>
      <c r="G58" s="54"/>
    </row>
    <row r="59" spans="1:7" x14ac:dyDescent="0.25">
      <c r="A59" s="54"/>
      <c r="B59" s="54"/>
      <c r="C59" s="54"/>
      <c r="D59" s="54"/>
      <c r="E59" s="54"/>
      <c r="F59" s="54"/>
      <c r="G59" s="54"/>
    </row>
    <row r="60" spans="1:7" x14ac:dyDescent="0.25">
      <c r="A60" s="54"/>
      <c r="B60" s="54"/>
      <c r="C60" s="54"/>
      <c r="D60" s="54"/>
      <c r="E60" s="54"/>
      <c r="F60" s="54"/>
      <c r="G60" s="54"/>
    </row>
    <row r="61" spans="1:7" x14ac:dyDescent="0.25">
      <c r="A61" s="54"/>
      <c r="B61" s="54"/>
      <c r="C61" s="54"/>
      <c r="D61" s="54"/>
      <c r="E61" s="54"/>
      <c r="F61" s="54"/>
      <c r="G61" s="54"/>
    </row>
    <row r="62" spans="1:7" x14ac:dyDescent="0.25">
      <c r="A62" s="54"/>
      <c r="B62" s="54"/>
      <c r="C62" s="54"/>
      <c r="D62" s="54"/>
      <c r="E62" s="54"/>
      <c r="F62" s="54"/>
      <c r="G62" s="54"/>
    </row>
    <row r="63" spans="1:7" x14ac:dyDescent="0.25">
      <c r="A63" s="54"/>
      <c r="B63" s="54"/>
      <c r="C63" s="54"/>
      <c r="D63" s="54"/>
      <c r="E63" s="54"/>
      <c r="F63" s="54"/>
      <c r="G63" s="54"/>
    </row>
  </sheetData>
  <mergeCells count="2">
    <mergeCell ref="A1:G1"/>
    <mergeCell ref="A2:G2"/>
  </mergeCells>
  <pageMargins left="0.55118110236220474" right="0.23622047244094491" top="0.19685039370078741" bottom="0.15748031496062992" header="0.31496062992125984" footer="0.31496062992125984"/>
  <pageSetup paperSize="9" scale="82" fitToHeight="0" orientation="portrait" horizontalDpi="300" verticalDpi="300" r:id="rId1"/>
  <rowBreaks count="1" manualBreakCount="1">
    <brk id="3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2"/>
  <sheetViews>
    <sheetView view="pageBreakPreview" zoomScaleNormal="100" zoomScaleSheetLayoutView="100" workbookViewId="0">
      <selection activeCell="A21" sqref="A21"/>
    </sheetView>
  </sheetViews>
  <sheetFormatPr defaultColWidth="9.140625" defaultRowHeight="12.75" x14ac:dyDescent="0.2"/>
  <cols>
    <col min="1" max="1" width="37.42578125" style="1" customWidth="1"/>
    <col min="2" max="2" width="12.5703125" style="1" customWidth="1"/>
    <col min="3" max="3" width="12.85546875" style="1" customWidth="1"/>
    <col min="4" max="4" width="3.5703125" style="1" customWidth="1"/>
    <col min="5" max="5" width="22.85546875" style="1" customWidth="1"/>
    <col min="6" max="16384" width="9.140625" style="1"/>
  </cols>
  <sheetData>
    <row r="1" spans="1:72" s="18" customFormat="1" ht="22.5" customHeight="1" x14ac:dyDescent="0.25">
      <c r="A1" s="149" t="s">
        <v>158</v>
      </c>
      <c r="B1" s="149"/>
      <c r="C1" s="149"/>
      <c r="D1" s="149"/>
      <c r="E1" s="14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</row>
    <row r="2" spans="1:72" s="18" customFormat="1" x14ac:dyDescent="0.25">
      <c r="A2" s="142" t="s">
        <v>220</v>
      </c>
      <c r="B2" s="142"/>
      <c r="C2" s="142"/>
      <c r="D2" s="142"/>
      <c r="E2" s="142"/>
    </row>
    <row r="4" spans="1:72" ht="39" customHeight="1" x14ac:dyDescent="0.2">
      <c r="A4" s="51" t="s">
        <v>125</v>
      </c>
      <c r="B4" s="51" t="s">
        <v>126</v>
      </c>
      <c r="C4" s="150" t="s">
        <v>128</v>
      </c>
      <c r="D4" s="151"/>
      <c r="E4" s="51" t="s">
        <v>129</v>
      </c>
    </row>
    <row r="5" spans="1:72" ht="43.5" customHeight="1" x14ac:dyDescent="0.2">
      <c r="A5" s="58" t="s">
        <v>159</v>
      </c>
      <c r="B5" s="52"/>
      <c r="C5" s="145"/>
      <c r="D5" s="146"/>
      <c r="E5" s="52"/>
    </row>
    <row r="6" spans="1:72" x14ac:dyDescent="0.2">
      <c r="A6" s="59"/>
      <c r="B6" s="51"/>
      <c r="C6" s="150"/>
      <c r="D6" s="151"/>
      <c r="E6" s="51"/>
    </row>
    <row r="7" spans="1:72" ht="25.5" x14ac:dyDescent="0.2">
      <c r="A7" s="58" t="s">
        <v>130</v>
      </c>
      <c r="B7" s="52"/>
      <c r="C7" s="145"/>
      <c r="D7" s="146"/>
      <c r="E7" s="52"/>
    </row>
    <row r="8" spans="1:72" ht="51" x14ac:dyDescent="0.2">
      <c r="A8" s="59" t="s">
        <v>190</v>
      </c>
      <c r="B8" s="51" t="s">
        <v>213</v>
      </c>
      <c r="C8" s="147"/>
      <c r="D8" s="148"/>
      <c r="E8" s="76">
        <v>157.32</v>
      </c>
    </row>
    <row r="9" spans="1:72" x14ac:dyDescent="0.2">
      <c r="A9" s="59" t="s">
        <v>191</v>
      </c>
      <c r="B9" s="51" t="s">
        <v>189</v>
      </c>
      <c r="C9" s="147"/>
      <c r="D9" s="148"/>
      <c r="E9" s="76">
        <v>25</v>
      </c>
    </row>
    <row r="10" spans="1:72" ht="39" customHeight="1" x14ac:dyDescent="0.2">
      <c r="A10" s="58" t="s">
        <v>131</v>
      </c>
      <c r="B10" s="52"/>
      <c r="C10" s="145"/>
      <c r="D10" s="146"/>
      <c r="E10" s="52"/>
    </row>
    <row r="11" spans="1:72" x14ac:dyDescent="0.2">
      <c r="A11" s="59"/>
      <c r="B11" s="51"/>
      <c r="C11" s="150"/>
      <c r="D11" s="151"/>
      <c r="E11" s="51"/>
    </row>
    <row r="12" spans="1:72" ht="28.5" customHeight="1" x14ac:dyDescent="0.2">
      <c r="A12" s="58" t="s">
        <v>160</v>
      </c>
      <c r="B12" s="51"/>
      <c r="C12" s="150"/>
      <c r="D12" s="151"/>
      <c r="E12" s="51"/>
    </row>
    <row r="13" spans="1:72" ht="25.5" x14ac:dyDescent="0.2">
      <c r="A13" s="59" t="s">
        <v>192</v>
      </c>
      <c r="B13" s="51" t="s">
        <v>189</v>
      </c>
      <c r="C13" s="147">
        <v>1749.7</v>
      </c>
      <c r="D13" s="148"/>
      <c r="E13" s="76">
        <v>248.1</v>
      </c>
    </row>
    <row r="14" spans="1:72" x14ac:dyDescent="0.2">
      <c r="A14" s="58" t="s">
        <v>127</v>
      </c>
      <c r="B14" s="51" t="s">
        <v>7</v>
      </c>
      <c r="C14" s="150" t="s">
        <v>7</v>
      </c>
      <c r="D14" s="151"/>
      <c r="E14" s="76">
        <f>E8+E9+E13</f>
        <v>430.41999999999996</v>
      </c>
    </row>
    <row r="15" spans="1:72" x14ac:dyDescent="0.2">
      <c r="A15" s="60"/>
      <c r="B15" s="60"/>
      <c r="C15" s="60"/>
      <c r="D15" s="60"/>
      <c r="E15" s="60"/>
    </row>
    <row r="16" spans="1:72" x14ac:dyDescent="0.2">
      <c r="A16" s="62"/>
      <c r="B16" s="63"/>
      <c r="C16" s="63"/>
      <c r="D16" s="64"/>
      <c r="E16" s="63"/>
    </row>
    <row r="17" spans="1:5" x14ac:dyDescent="0.2">
      <c r="A17" s="62" t="s">
        <v>162</v>
      </c>
      <c r="B17" s="63"/>
      <c r="C17" s="65"/>
      <c r="D17" s="64"/>
      <c r="E17" s="65" t="s">
        <v>219</v>
      </c>
    </row>
    <row r="18" spans="1:5" x14ac:dyDescent="0.2">
      <c r="A18" s="63"/>
      <c r="B18" s="63"/>
      <c r="C18" s="66" t="s">
        <v>30</v>
      </c>
      <c r="D18" s="66"/>
      <c r="E18" s="66" t="s">
        <v>32</v>
      </c>
    </row>
    <row r="19" spans="1:5" x14ac:dyDescent="0.2">
      <c r="A19" s="62" t="s">
        <v>133</v>
      </c>
      <c r="B19" s="63"/>
      <c r="C19" s="65"/>
      <c r="D19" s="64"/>
      <c r="E19" s="65" t="s">
        <v>184</v>
      </c>
    </row>
    <row r="20" spans="1:5" x14ac:dyDescent="0.2">
      <c r="A20" s="62" t="s">
        <v>161</v>
      </c>
      <c r="B20" s="63"/>
      <c r="C20" s="66" t="s">
        <v>30</v>
      </c>
      <c r="D20" s="66"/>
      <c r="E20" s="66" t="s">
        <v>32</v>
      </c>
    </row>
    <row r="21" spans="1:5" x14ac:dyDescent="0.2">
      <c r="A21" s="67" t="s">
        <v>185</v>
      </c>
      <c r="B21" s="63"/>
      <c r="C21" s="63"/>
      <c r="D21" s="63"/>
      <c r="E21" s="63"/>
    </row>
    <row r="22" spans="1:5" ht="23.25" customHeight="1" x14ac:dyDescent="0.2">
      <c r="A22" s="63" t="s">
        <v>220</v>
      </c>
      <c r="B22" s="63"/>
      <c r="C22" s="63"/>
      <c r="D22" s="63"/>
      <c r="E22" s="63"/>
    </row>
  </sheetData>
  <mergeCells count="13">
    <mergeCell ref="C9:D9"/>
    <mergeCell ref="C11:D11"/>
    <mergeCell ref="C12:D12"/>
    <mergeCell ref="C13:D13"/>
    <mergeCell ref="C14:D14"/>
    <mergeCell ref="C10:D10"/>
    <mergeCell ref="C7:D7"/>
    <mergeCell ref="C8:D8"/>
    <mergeCell ref="A1:E1"/>
    <mergeCell ref="A2:E2"/>
    <mergeCell ref="C4:D4"/>
    <mergeCell ref="C5:D5"/>
    <mergeCell ref="C6:D6"/>
  </mergeCells>
  <pageMargins left="0.7" right="0.49" top="0.67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Стр.1</vt:lpstr>
      <vt:lpstr>Стр.2-3</vt:lpstr>
      <vt:lpstr>Стр 4-5</vt:lpstr>
      <vt:lpstr>Стр.6</vt:lpstr>
      <vt:lpstr>Стр 7</vt:lpstr>
      <vt:lpstr>стр 8-10</vt:lpstr>
      <vt:lpstr>стр.11</vt:lpstr>
      <vt:lpstr>'Стр 4-5'!Заголовки_для_печати</vt:lpstr>
      <vt:lpstr>'стр 8-10'!Заголовки_для_печати</vt:lpstr>
      <vt:lpstr>'Стр.2-3'!Заголовки_для_печати</vt:lpstr>
      <vt:lpstr>'Стр 4-5'!Область_печати</vt:lpstr>
      <vt:lpstr>'стр 8-10'!Область_печати</vt:lpstr>
      <vt:lpstr>Стр.1!Область_печати</vt:lpstr>
      <vt:lpstr>стр.11!Область_печати</vt:lpstr>
      <vt:lpstr>'Стр.2-3'!Область_печати</vt:lpstr>
      <vt:lpstr>Стр.6!Область_печати</vt:lpstr>
    </vt:vector>
  </TitlesOfParts>
  <Company>Министерство финансов Мурманской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klemeshova</dc:creator>
  <cp:lastModifiedBy>Prg</cp:lastModifiedBy>
  <cp:lastPrinted>2017-01-31T14:28:08Z</cp:lastPrinted>
  <dcterms:created xsi:type="dcterms:W3CDTF">2015-12-03T07:22:45Z</dcterms:created>
  <dcterms:modified xsi:type="dcterms:W3CDTF">2017-03-29T12:02:52Z</dcterms:modified>
</cp:coreProperties>
</file>