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Жен" sheetId="9" r:id="rId1"/>
    <sheet name="Муж" sheetId="12" r:id="rId2"/>
    <sheet name="впр" sheetId="11" r:id="rId3"/>
    <sheet name="Лист1" sheetId="13" r:id="rId4"/>
  </sheets>
  <calcPr calcId="145621"/>
</workbook>
</file>

<file path=xl/calcChain.xml><?xml version="1.0" encoding="utf-8"?>
<calcChain xmlns="http://schemas.openxmlformats.org/spreadsheetml/2006/main">
  <c r="J74" i="12" l="1"/>
  <c r="H47" i="12"/>
  <c r="J92" i="12" l="1"/>
  <c r="J54" i="12"/>
  <c r="J58" i="12"/>
  <c r="J60" i="12"/>
  <c r="J68" i="12"/>
  <c r="J20" i="12"/>
  <c r="J63" i="12"/>
  <c r="H56" i="12"/>
  <c r="H54" i="12"/>
  <c r="H68" i="12"/>
  <c r="H79" i="12"/>
  <c r="H84" i="12"/>
  <c r="H33" i="12"/>
  <c r="H23" i="12"/>
  <c r="J50" i="9"/>
  <c r="H84" i="9"/>
  <c r="J7" i="12"/>
  <c r="J12" i="12"/>
  <c r="J18" i="12"/>
  <c r="J45" i="12"/>
  <c r="J41" i="12"/>
  <c r="H30" i="12"/>
  <c r="H18" i="12"/>
  <c r="H45" i="12"/>
  <c r="H41" i="12"/>
  <c r="H25" i="12"/>
  <c r="J7" i="9"/>
  <c r="H68" i="9"/>
  <c r="J29" i="9"/>
  <c r="J9" i="9"/>
  <c r="J39" i="9"/>
  <c r="J61" i="9"/>
  <c r="J48" i="9"/>
  <c r="J84" i="9"/>
  <c r="J91" i="9"/>
  <c r="J73" i="9"/>
  <c r="J86" i="9"/>
  <c r="J77" i="9"/>
  <c r="J18" i="9"/>
  <c r="J28" i="9"/>
  <c r="J94" i="9"/>
  <c r="H60" i="9"/>
  <c r="H89" i="9"/>
  <c r="H76" i="9"/>
  <c r="H87" i="9"/>
  <c r="H65" i="9"/>
  <c r="H44" i="9"/>
  <c r="H61" i="9"/>
  <c r="H52" i="9"/>
  <c r="H49" i="9"/>
  <c r="H91" i="9"/>
  <c r="H73" i="9"/>
  <c r="H86" i="9"/>
  <c r="H77" i="9"/>
  <c r="H69" i="9"/>
  <c r="H43" i="9"/>
  <c r="H94" i="9"/>
  <c r="H62" i="12"/>
  <c r="H102" i="12"/>
  <c r="H55" i="12"/>
  <c r="H80" i="12"/>
  <c r="H48" i="12"/>
  <c r="H74" i="12"/>
  <c r="J95" i="12"/>
  <c r="J94" i="12"/>
  <c r="J26" i="12"/>
  <c r="J46" i="12"/>
  <c r="J59" i="12"/>
  <c r="J73" i="12"/>
  <c r="J60" i="9"/>
  <c r="J89" i="9"/>
  <c r="J76" i="9"/>
  <c r="H89" i="12"/>
  <c r="H72" i="12"/>
  <c r="H82" i="12"/>
  <c r="H78" i="12"/>
  <c r="H29" i="12"/>
  <c r="H67" i="12"/>
  <c r="H52" i="12"/>
  <c r="J64" i="12"/>
  <c r="J96" i="12"/>
  <c r="J82" i="12"/>
  <c r="J50" i="12"/>
  <c r="J17" i="12"/>
  <c r="J88" i="12"/>
  <c r="J52" i="12"/>
  <c r="H17" i="9" l="1"/>
  <c r="J57" i="12"/>
  <c r="J101" i="12"/>
  <c r="J36" i="12"/>
  <c r="J39" i="12"/>
  <c r="J71" i="12"/>
  <c r="J78" i="12"/>
  <c r="J79" i="12"/>
  <c r="J84" i="12"/>
  <c r="J55" i="12"/>
  <c r="J47" i="12"/>
  <c r="J61" i="12"/>
  <c r="J49" i="12"/>
  <c r="J8" i="12"/>
  <c r="J22" i="12"/>
  <c r="J28" i="12"/>
  <c r="J30" i="12"/>
  <c r="J10" i="12"/>
  <c r="J31" i="12"/>
  <c r="J35" i="12"/>
  <c r="J11" i="12"/>
  <c r="J83" i="12"/>
  <c r="J86" i="12"/>
  <c r="J89" i="12"/>
  <c r="J90" i="12"/>
  <c r="J91" i="12"/>
  <c r="J75" i="12"/>
  <c r="J76" i="12"/>
  <c r="J102" i="12"/>
  <c r="J77" i="12"/>
  <c r="J6" i="12"/>
  <c r="J65" i="12"/>
  <c r="J15" i="12"/>
  <c r="J48" i="12"/>
  <c r="J24" i="12"/>
  <c r="J37" i="12"/>
  <c r="J25" i="12"/>
  <c r="J21" i="12"/>
  <c r="J40" i="12"/>
  <c r="J34" i="12"/>
  <c r="J19" i="12"/>
  <c r="J42" i="12"/>
  <c r="J81" i="12"/>
  <c r="J85" i="12"/>
  <c r="J27" i="12"/>
  <c r="J44" i="12"/>
  <c r="J66" i="12"/>
  <c r="J67" i="12"/>
  <c r="J70" i="12"/>
  <c r="J72" i="12"/>
  <c r="J53" i="12"/>
  <c r="J87" i="12"/>
  <c r="J103" i="12"/>
  <c r="J100" i="12"/>
  <c r="J99" i="12"/>
  <c r="J98" i="12"/>
  <c r="J43" i="12"/>
  <c r="J97" i="12"/>
  <c r="J9" i="12"/>
  <c r="J33" i="12"/>
  <c r="J56" i="12"/>
  <c r="J80" i="12"/>
  <c r="J62" i="12"/>
  <c r="J14" i="12"/>
  <c r="J38" i="12"/>
  <c r="J69" i="12"/>
  <c r="J29" i="12"/>
  <c r="J16" i="12"/>
  <c r="J32" i="12"/>
  <c r="J23" i="12"/>
  <c r="J51" i="12"/>
  <c r="J93" i="12"/>
  <c r="J13" i="12"/>
  <c r="H96" i="12"/>
  <c r="H99" i="12"/>
  <c r="H63" i="12"/>
  <c r="H32" i="12"/>
  <c r="H34" i="12"/>
  <c r="H40" i="12"/>
  <c r="H71" i="12"/>
  <c r="H59" i="12"/>
  <c r="H73" i="12"/>
  <c r="H91" i="12"/>
  <c r="H58" i="12"/>
  <c r="H97" i="12"/>
  <c r="H11" i="12"/>
  <c r="H21" i="12"/>
  <c r="H66" i="12"/>
  <c r="H87" i="12"/>
  <c r="H75" i="12"/>
  <c r="H70" i="12"/>
  <c r="H65" i="12"/>
  <c r="H53" i="12"/>
  <c r="H60" i="12"/>
  <c r="H93" i="12"/>
  <c r="H81" i="12"/>
  <c r="H101" i="12"/>
  <c r="H103" i="12"/>
  <c r="H85" i="12"/>
  <c r="H44" i="12"/>
  <c r="H24" i="12"/>
  <c r="H64" i="12"/>
  <c r="H76" i="12"/>
  <c r="H69" i="12"/>
  <c r="H19" i="12"/>
  <c r="H20" i="12"/>
  <c r="H8" i="12"/>
  <c r="H6" i="12"/>
  <c r="H13" i="12"/>
  <c r="H17" i="12"/>
  <c r="H49" i="12"/>
  <c r="H27" i="12"/>
  <c r="H14" i="12"/>
  <c r="H77" i="12"/>
  <c r="H12" i="12"/>
  <c r="H100" i="12"/>
  <c r="H90" i="12"/>
  <c r="H95" i="12"/>
  <c r="H94" i="12"/>
  <c r="H57" i="12"/>
  <c r="H92" i="12"/>
  <c r="H98" i="12"/>
  <c r="H88" i="12"/>
  <c r="H83" i="12"/>
  <c r="H61" i="12"/>
  <c r="H35" i="12"/>
  <c r="H37" i="12"/>
  <c r="H28" i="12"/>
  <c r="H7" i="12"/>
  <c r="H22" i="12"/>
  <c r="H31" i="12"/>
  <c r="H16" i="12"/>
  <c r="H15" i="12"/>
  <c r="H10" i="12"/>
  <c r="H26" i="12"/>
  <c r="H38" i="12"/>
  <c r="H43" i="12"/>
  <c r="H50" i="12"/>
  <c r="H46" i="12"/>
  <c r="H42" i="12"/>
  <c r="H36" i="12"/>
  <c r="H39" i="12"/>
  <c r="H51" i="12"/>
  <c r="H86" i="12"/>
  <c r="H9" i="12"/>
  <c r="J69" i="9"/>
  <c r="J13" i="9"/>
  <c r="J20" i="9"/>
  <c r="J12" i="9"/>
  <c r="J22" i="9"/>
  <c r="J30" i="9"/>
  <c r="J33" i="9"/>
  <c r="J6" i="9"/>
  <c r="J15" i="9"/>
  <c r="J38" i="9"/>
  <c r="J81" i="9"/>
  <c r="J10" i="9"/>
  <c r="J59" i="9"/>
  <c r="J45" i="9"/>
  <c r="J16" i="9"/>
  <c r="J36" i="9"/>
  <c r="J14" i="9"/>
  <c r="J35" i="9"/>
  <c r="J44" i="9"/>
  <c r="J40" i="9"/>
  <c r="J51" i="9"/>
  <c r="J11" i="9"/>
  <c r="J47" i="9"/>
  <c r="J58" i="9"/>
  <c r="J78" i="9"/>
  <c r="J67" i="9"/>
  <c r="J25" i="9"/>
  <c r="J55" i="9"/>
  <c r="J31" i="9"/>
  <c r="J42" i="9"/>
  <c r="J19" i="9"/>
  <c r="J49" i="9"/>
  <c r="J53" i="9"/>
  <c r="J82" i="9"/>
  <c r="J24" i="9"/>
  <c r="J37" i="9"/>
  <c r="J8" i="9"/>
  <c r="J87" i="9"/>
  <c r="J88" i="9"/>
  <c r="J32" i="9"/>
  <c r="J17" i="9"/>
  <c r="J43" i="9"/>
  <c r="J54" i="9"/>
  <c r="J65" i="9"/>
  <c r="J56" i="9"/>
  <c r="J34" i="9"/>
  <c r="J52" i="9"/>
  <c r="J79" i="9"/>
  <c r="J23" i="9"/>
  <c r="J27" i="9"/>
  <c r="J68" i="9"/>
  <c r="J62" i="9"/>
  <c r="J74" i="9"/>
  <c r="J93" i="9"/>
  <c r="J64" i="9"/>
  <c r="J21" i="9"/>
  <c r="J85" i="9"/>
  <c r="J70" i="9"/>
  <c r="J41" i="9"/>
  <c r="J92" i="9"/>
  <c r="J95" i="9"/>
  <c r="J80" i="9"/>
  <c r="J75" i="9"/>
  <c r="J57" i="9"/>
  <c r="J90" i="9"/>
  <c r="J72" i="9"/>
  <c r="J83" i="9"/>
  <c r="J26" i="9"/>
  <c r="J63" i="9"/>
  <c r="J46" i="9"/>
  <c r="J66" i="9"/>
  <c r="J71" i="9"/>
  <c r="K71" i="12" l="1"/>
  <c r="K6" i="12"/>
  <c r="K28" i="12"/>
  <c r="K48" i="12"/>
  <c r="K50" i="12"/>
  <c r="K90" i="12"/>
  <c r="K47" i="12"/>
  <c r="K49" i="12"/>
  <c r="K78" i="12"/>
  <c r="K85" i="12"/>
  <c r="K84" i="12"/>
  <c r="K75" i="12"/>
  <c r="K77" i="12"/>
  <c r="K79" i="12"/>
  <c r="K83" i="12"/>
  <c r="K80" i="12"/>
  <c r="K101" i="12"/>
  <c r="K91" i="12"/>
  <c r="K76" i="12"/>
  <c r="K89" i="12"/>
  <c r="K82" i="12"/>
  <c r="K81" i="12"/>
  <c r="K92" i="12"/>
  <c r="K86" i="12"/>
  <c r="K96" i="12"/>
  <c r="K102" i="12"/>
  <c r="K94" i="12"/>
  <c r="K98" i="12"/>
  <c r="K103" i="12"/>
  <c r="K87" i="12"/>
  <c r="K93" i="12"/>
  <c r="K97" i="12"/>
  <c r="K88" i="12"/>
  <c r="K95" i="12"/>
  <c r="K99" i="12"/>
  <c r="K100" i="12"/>
  <c r="K73" i="12"/>
  <c r="K70" i="12"/>
  <c r="K66" i="12"/>
  <c r="K65" i="12"/>
  <c r="K61" i="12"/>
  <c r="K58" i="12"/>
  <c r="K62" i="12"/>
  <c r="K60" i="12"/>
  <c r="K51" i="12"/>
  <c r="K57" i="12"/>
  <c r="K56" i="12"/>
  <c r="K53" i="12"/>
  <c r="K46" i="12"/>
  <c r="K44" i="12"/>
  <c r="K42" i="12"/>
  <c r="K40" i="12"/>
  <c r="K30" i="12"/>
  <c r="K32" i="12"/>
  <c r="K34" i="12"/>
  <c r="K36" i="12"/>
  <c r="K38" i="12"/>
  <c r="K24" i="12"/>
  <c r="K20" i="12"/>
  <c r="K18" i="12"/>
  <c r="K27" i="12"/>
  <c r="K25" i="12"/>
  <c r="K21" i="12"/>
  <c r="K10" i="12"/>
  <c r="K7" i="12"/>
  <c r="K15" i="12"/>
  <c r="K13" i="12"/>
  <c r="K9" i="12"/>
  <c r="K74" i="12"/>
  <c r="K72" i="12"/>
  <c r="K69" i="12"/>
  <c r="K67" i="12"/>
  <c r="K68" i="12"/>
  <c r="K63" i="12"/>
  <c r="K64" i="12"/>
  <c r="K59" i="12"/>
  <c r="K55" i="12"/>
  <c r="K54" i="12"/>
  <c r="K52" i="12"/>
  <c r="K45" i="12"/>
  <c r="K43" i="12"/>
  <c r="K41" i="12"/>
  <c r="K29" i="12"/>
  <c r="K31" i="12"/>
  <c r="K33" i="12"/>
  <c r="K35" i="12"/>
  <c r="K39" i="12"/>
  <c r="K37" i="12"/>
  <c r="K22" i="12"/>
  <c r="K19" i="12"/>
  <c r="K17" i="12"/>
  <c r="K26" i="12"/>
  <c r="K23" i="12"/>
  <c r="K11" i="12"/>
  <c r="K8" i="12"/>
  <c r="K16" i="12"/>
  <c r="K14" i="12"/>
  <c r="K12" i="12"/>
  <c r="H66" i="9"/>
  <c r="H63" i="9"/>
  <c r="H55" i="9"/>
  <c r="H70" i="9"/>
  <c r="H53" i="9"/>
  <c r="H80" i="9"/>
  <c r="H41" i="9"/>
  <c r="H93" i="9"/>
  <c r="H83" i="9"/>
  <c r="H36" i="9"/>
  <c r="H78" i="9"/>
  <c r="H48" i="9"/>
  <c r="H12" i="9"/>
  <c r="H25" i="9"/>
  <c r="H82" i="9"/>
  <c r="H58" i="9"/>
  <c r="H28" i="9"/>
  <c r="H35" i="9"/>
  <c r="H67" i="9"/>
  <c r="H16" i="9"/>
  <c r="H26" i="9"/>
  <c r="H23" i="9"/>
  <c r="H30" i="9"/>
  <c r="H45" i="9"/>
  <c r="H9" i="9"/>
  <c r="H6" i="9"/>
  <c r="H32" i="9"/>
  <c r="H27" i="9"/>
  <c r="H8" i="9"/>
  <c r="H18" i="9"/>
  <c r="H47" i="9"/>
  <c r="H42" i="9"/>
  <c r="H59" i="9"/>
  <c r="H57" i="9"/>
  <c r="H37" i="9"/>
  <c r="H24" i="9"/>
  <c r="H21" i="9"/>
  <c r="H46" i="9"/>
  <c r="H75" i="9"/>
  <c r="H92" i="9"/>
  <c r="H90" i="9"/>
  <c r="H71" i="9"/>
  <c r="H51" i="9"/>
  <c r="H62" i="9"/>
  <c r="H40" i="9"/>
  <c r="H38" i="9"/>
  <c r="H56" i="9"/>
  <c r="H34" i="9"/>
  <c r="H31" i="9"/>
  <c r="H7" i="9"/>
  <c r="H88" i="9"/>
  <c r="H50" i="9"/>
  <c r="H10" i="9"/>
  <c r="H15" i="9"/>
  <c r="H29" i="9"/>
  <c r="H39" i="9"/>
  <c r="H11" i="9"/>
  <c r="H19" i="9"/>
  <c r="H54" i="9"/>
  <c r="H13" i="9"/>
  <c r="H72" i="9"/>
  <c r="H14" i="9"/>
  <c r="H81" i="9"/>
  <c r="H22" i="9"/>
  <c r="H79" i="9"/>
  <c r="H95" i="9"/>
  <c r="H85" i="9"/>
  <c r="H74" i="9"/>
  <c r="H64" i="9"/>
  <c r="H20" i="9"/>
  <c r="H33" i="9"/>
  <c r="K30" i="9" l="1"/>
  <c r="K93" i="9"/>
  <c r="K91" i="9"/>
  <c r="K82" i="9"/>
  <c r="K94" i="9"/>
  <c r="K90" i="9"/>
  <c r="K85" i="9"/>
  <c r="K92" i="9"/>
  <c r="K77" i="9"/>
  <c r="K78" i="9"/>
  <c r="K86" i="9"/>
  <c r="K87" i="9"/>
  <c r="K95" i="9"/>
  <c r="K80" i="9"/>
  <c r="K84" i="9"/>
  <c r="K89" i="9"/>
  <c r="K88" i="9"/>
  <c r="K83" i="9"/>
  <c r="K16" i="9"/>
  <c r="K9" i="9"/>
  <c r="K13" i="9"/>
  <c r="K23" i="9"/>
  <c r="K6" i="9"/>
  <c r="K11" i="9"/>
  <c r="K20" i="9"/>
  <c r="K7" i="9"/>
  <c r="K21" i="9"/>
  <c r="K10" i="9"/>
  <c r="K34" i="9"/>
  <c r="K36" i="9"/>
  <c r="K35" i="9"/>
  <c r="K29" i="9"/>
  <c r="K37" i="9"/>
  <c r="K26" i="9"/>
  <c r="K47" i="9"/>
  <c r="K57" i="9"/>
  <c r="K39" i="9"/>
  <c r="K49" i="9"/>
  <c r="K46" i="9"/>
  <c r="K56" i="9"/>
  <c r="K61" i="9"/>
  <c r="K72" i="9"/>
  <c r="K68" i="9"/>
  <c r="K79" i="9"/>
  <c r="K75" i="9"/>
  <c r="K19" i="9"/>
  <c r="K14" i="9"/>
  <c r="K8" i="9"/>
  <c r="K15" i="9"/>
  <c r="K22" i="9"/>
  <c r="K17" i="9"/>
  <c r="K18" i="9"/>
  <c r="K12" i="9"/>
  <c r="K25" i="9"/>
  <c r="K27" i="9"/>
  <c r="K24" i="9"/>
  <c r="K32" i="9"/>
  <c r="K33" i="9"/>
  <c r="K31" i="9"/>
  <c r="K41" i="9"/>
  <c r="K52" i="9"/>
  <c r="K44" i="9"/>
  <c r="K42" i="9"/>
  <c r="K53" i="9"/>
  <c r="K43" i="9"/>
  <c r="K50" i="9"/>
  <c r="K54" i="9"/>
  <c r="K58" i="9"/>
  <c r="K38" i="9"/>
  <c r="K63" i="9"/>
  <c r="K69" i="9"/>
  <c r="K59" i="9"/>
  <c r="K65" i="9"/>
  <c r="K70" i="9"/>
  <c r="K64" i="9"/>
  <c r="K71" i="9"/>
  <c r="K76" i="9"/>
  <c r="K81" i="9"/>
  <c r="K28" i="9"/>
  <c r="K45" i="9"/>
  <c r="K40" i="9"/>
  <c r="K51" i="9"/>
  <c r="K55" i="9"/>
  <c r="K48" i="9"/>
  <c r="K66" i="9"/>
  <c r="K62" i="9"/>
  <c r="K60" i="9"/>
  <c r="K67" i="9"/>
  <c r="K74" i="9"/>
  <c r="K73" i="9"/>
</calcChain>
</file>

<file path=xl/sharedStrings.xml><?xml version="1.0" encoding="utf-8"?>
<sst xmlns="http://schemas.openxmlformats.org/spreadsheetml/2006/main" count="556" uniqueCount="217">
  <si>
    <t>Фамилия, имя</t>
  </si>
  <si>
    <t>Год рожд.</t>
  </si>
  <si>
    <t>Старт. номер</t>
  </si>
  <si>
    <t>Общее место</t>
  </si>
  <si>
    <t>Старт</t>
  </si>
  <si>
    <t>Финиш</t>
  </si>
  <si>
    <t>с. Усть-Кулом</t>
  </si>
  <si>
    <t>2002-03</t>
  </si>
  <si>
    <t>2000-01</t>
  </si>
  <si>
    <t>1998-99</t>
  </si>
  <si>
    <t>Кулалаева Ксения</t>
  </si>
  <si>
    <t>Башурина Марина</t>
  </si>
  <si>
    <t>Шестопалова Лида</t>
  </si>
  <si>
    <t>Напалкова Кристина</t>
  </si>
  <si>
    <t>Результат</t>
  </si>
  <si>
    <t>Команда</t>
  </si>
  <si>
    <t>Усть-Кулом</t>
  </si>
  <si>
    <t>Девочки, девушки, женщины - 1000 м</t>
  </si>
  <si>
    <t>27 апреля 2016 года</t>
  </si>
  <si>
    <t>Усть-Куломская верста - 2016</t>
  </si>
  <si>
    <t>№ п/п</t>
  </si>
  <si>
    <t>малыши</t>
  </si>
  <si>
    <t>2004-05</t>
  </si>
  <si>
    <t>мужчины</t>
  </si>
  <si>
    <t>женщины</t>
  </si>
  <si>
    <t>Возрастная группа</t>
  </si>
  <si>
    <t>Место</t>
  </si>
  <si>
    <t>Группа</t>
  </si>
  <si>
    <t>Мальчики, юноши, мужчины - 1000 м</t>
  </si>
  <si>
    <t>Кирушева Кристина</t>
  </si>
  <si>
    <t>Попова Наталия</t>
  </si>
  <si>
    <t>Чувьюрова Татьяна</t>
  </si>
  <si>
    <t>Юшкова Арина</t>
  </si>
  <si>
    <t>Власова Юлия</t>
  </si>
  <si>
    <t>Кравцова Людмила</t>
  </si>
  <si>
    <t>Зезегова Эвелина</t>
  </si>
  <si>
    <t>Гук Анна</t>
  </si>
  <si>
    <t>Липина Арина</t>
  </si>
  <si>
    <t>Липин Тимур</t>
  </si>
  <si>
    <t>Булышева Оксана</t>
  </si>
  <si>
    <t>Турьева Наташа</t>
  </si>
  <si>
    <t>Забоев Максим</t>
  </si>
  <si>
    <t>Гл. судья -                                       Е.И. Мишарина</t>
  </si>
  <si>
    <t>Мартюшева Кристина</t>
  </si>
  <si>
    <t>Чаланова Ксения</t>
  </si>
  <si>
    <t>Игнатова Юля</t>
  </si>
  <si>
    <t>Дмитриева Вика</t>
  </si>
  <si>
    <t>Решетняк Полина</t>
  </si>
  <si>
    <t>Расова Валерия</t>
  </si>
  <si>
    <t>Пименова Любовь</t>
  </si>
  <si>
    <t xml:space="preserve">Есева Елизавета </t>
  </si>
  <si>
    <t>Озъяг</t>
  </si>
  <si>
    <t>Есева Валерия</t>
  </si>
  <si>
    <t>Тарабукина Марина</t>
  </si>
  <si>
    <t>Галиновская Анастасия</t>
  </si>
  <si>
    <t>Сурнина Анна</t>
  </si>
  <si>
    <t>Гевейлер Владислав</t>
  </si>
  <si>
    <t>Иванов Виталий</t>
  </si>
  <si>
    <t>Повышев Арсений</t>
  </si>
  <si>
    <t>Юшков Никита</t>
  </si>
  <si>
    <t>Гевейлер Владлен</t>
  </si>
  <si>
    <t>Гевейлер Максим</t>
  </si>
  <si>
    <t>Гаврилец Роман</t>
  </si>
  <si>
    <t>Ештыганов Денис</t>
  </si>
  <si>
    <t>Кузнецов Антон</t>
  </si>
  <si>
    <t>Попов Иван</t>
  </si>
  <si>
    <t>Расов Никита</t>
  </si>
  <si>
    <t>Попов Владимир</t>
  </si>
  <si>
    <t>Воронин Владислав</t>
  </si>
  <si>
    <t>Нестеров Евгений</t>
  </si>
  <si>
    <t>Чаланов Андрей</t>
  </si>
  <si>
    <t>Игнатов Эдуард</t>
  </si>
  <si>
    <t>Попова Катя</t>
  </si>
  <si>
    <t>Демина Юлия</t>
  </si>
  <si>
    <t>Полетаева Евгения</t>
  </si>
  <si>
    <t>Скрыгонюк Василиса</t>
  </si>
  <si>
    <t>Нестерова Екатерина</t>
  </si>
  <si>
    <t>Паспом</t>
  </si>
  <si>
    <t>Липайкина Настя</t>
  </si>
  <si>
    <t>Казаринова Кристина</t>
  </si>
  <si>
    <t>Касева Анна</t>
  </si>
  <si>
    <t>Носим</t>
  </si>
  <si>
    <t>Гилева Дария</t>
  </si>
  <si>
    <t>Паршуков Михаил</t>
  </si>
  <si>
    <t>Шалаев Кирилл</t>
  </si>
  <si>
    <t>Никонова Катя</t>
  </si>
  <si>
    <t>Патракеев Илья</t>
  </si>
  <si>
    <t>Кузнецов Иван</t>
  </si>
  <si>
    <t>Жиганов Владимир</t>
  </si>
  <si>
    <t>Игнатов Тимофей</t>
  </si>
  <si>
    <t>Кебанъель</t>
  </si>
  <si>
    <t>Игнатов Сергей</t>
  </si>
  <si>
    <t>Пинчук Никита</t>
  </si>
  <si>
    <t>Ногиев Илья</t>
  </si>
  <si>
    <t>Жикин Дмитрий</t>
  </si>
  <si>
    <t>Мамонтова Ксения</t>
  </si>
  <si>
    <t>Мишарин Сергей</t>
  </si>
  <si>
    <t>Гук Иван</t>
  </si>
  <si>
    <t>Липин Илья</t>
  </si>
  <si>
    <t>Кочанов Арсений</t>
  </si>
  <si>
    <t>Копылов Михаил</t>
  </si>
  <si>
    <t>Сенькина Екатерина</t>
  </si>
  <si>
    <t>Пименова Виктория</t>
  </si>
  <si>
    <t>Шарыгина Женя</t>
  </si>
  <si>
    <t>Булышева Кристина</t>
  </si>
  <si>
    <t>Щелчкова Валерия</t>
  </si>
  <si>
    <t>Нестерова Лена</t>
  </si>
  <si>
    <t>Васильева Валерия</t>
  </si>
  <si>
    <t>Попов Костя</t>
  </si>
  <si>
    <t>Третьяков Саша</t>
  </si>
  <si>
    <t>Лютоев Павел</t>
  </si>
  <si>
    <t>Чаланов Илья</t>
  </si>
  <si>
    <t>Пашнина Наталья</t>
  </si>
  <si>
    <t>Чаланова Анастасия</t>
  </si>
  <si>
    <t>Хребет Валерия</t>
  </si>
  <si>
    <t>Напалков Вячеслав</t>
  </si>
  <si>
    <t>Уляшев Николай</t>
  </si>
  <si>
    <t>Юшков Василий</t>
  </si>
  <si>
    <t>Кондратьев Сергей</t>
  </si>
  <si>
    <t>Лодыгина Ольга</t>
  </si>
  <si>
    <t>Напалков Данил</t>
  </si>
  <si>
    <t>Нестеров Иван</t>
  </si>
  <si>
    <t>Кравченко Максим</t>
  </si>
  <si>
    <t>Нестеров Артем</t>
  </si>
  <si>
    <t>Турьев Егор</t>
  </si>
  <si>
    <t>Двоеглазов Андрей</t>
  </si>
  <si>
    <t>Зезегов Антон</t>
  </si>
  <si>
    <t>Гилев Дмитрий</t>
  </si>
  <si>
    <t>Чисталев Савелий</t>
  </si>
  <si>
    <t>Чисталева Эля</t>
  </si>
  <si>
    <t>Кочанова Екатерина</t>
  </si>
  <si>
    <t>Булышева Василина</t>
  </si>
  <si>
    <t>Хребет Мария</t>
  </si>
  <si>
    <t>Калин Вадим</t>
  </si>
  <si>
    <t>Напалков Славик</t>
  </si>
  <si>
    <t>Напалков Олег</t>
  </si>
  <si>
    <t>Паршуков Степан</t>
  </si>
  <si>
    <t>Паршуков Леша</t>
  </si>
  <si>
    <t>Мартюшев Степан</t>
  </si>
  <si>
    <t>Кондрашкин Михаил</t>
  </si>
  <si>
    <t>Паршуков Игорь</t>
  </si>
  <si>
    <t>Кондратьев Тихон</t>
  </si>
  <si>
    <t>Тарабукина Наталья</t>
  </si>
  <si>
    <t>Нестерова Ариадна</t>
  </si>
  <si>
    <t>Холопов Владик</t>
  </si>
  <si>
    <t>Бабуцидзе Екатерина</t>
  </si>
  <si>
    <t>Лютоева Валентина</t>
  </si>
  <si>
    <t>Есева Ирина</t>
  </si>
  <si>
    <t>Лодыгин Михаил</t>
  </si>
  <si>
    <t>Бортюк Ольга</t>
  </si>
  <si>
    <t>Порошкина Ольга</t>
  </si>
  <si>
    <t>Ханипова Лариса</t>
  </si>
  <si>
    <t>Киселева Татьяна</t>
  </si>
  <si>
    <t>Киселева Алина</t>
  </si>
  <si>
    <t>Турьева Анна</t>
  </si>
  <si>
    <t>Лютоева Альбина</t>
  </si>
  <si>
    <t>Касев Иван</t>
  </si>
  <si>
    <t>Мальцев Владимир</t>
  </si>
  <si>
    <t>Уляшев Евгений</t>
  </si>
  <si>
    <t>Нехорошев Александр</t>
  </si>
  <si>
    <t>Паршукова Нина</t>
  </si>
  <si>
    <t>Нестерова Марина</t>
  </si>
  <si>
    <t>Сенькина Ирина</t>
  </si>
  <si>
    <t>Карманов Вячеслав</t>
  </si>
  <si>
    <t xml:space="preserve">Пиманов Никита </t>
  </si>
  <si>
    <t>Кочанов Евгений</t>
  </si>
  <si>
    <t>Громовас Татьяна</t>
  </si>
  <si>
    <t>Гилев Вячеслав</t>
  </si>
  <si>
    <t>Липина Ксюша</t>
  </si>
  <si>
    <t>Чисталев Максим</t>
  </si>
  <si>
    <t>Мингалева Гликерия</t>
  </si>
  <si>
    <t>Попова Марина</t>
  </si>
  <si>
    <t>Воробьев Степан</t>
  </si>
  <si>
    <t>Панюков Андрей</t>
  </si>
  <si>
    <t>Изъюров Иван</t>
  </si>
  <si>
    <t>Игнатов Виталий</t>
  </si>
  <si>
    <t>Львович Кристина</t>
  </si>
  <si>
    <t>Никитина Василина</t>
  </si>
  <si>
    <t>Гевейлер Михаил</t>
  </si>
  <si>
    <t>Мизёв Александр</t>
  </si>
  <si>
    <t>Бабиков Евгений</t>
  </si>
  <si>
    <t>Зезегова Нина</t>
  </si>
  <si>
    <t>Напалков Роман</t>
  </si>
  <si>
    <t>Куковякин Захар</t>
  </si>
  <si>
    <t>Сладкоштиева Анна</t>
  </si>
  <si>
    <t>Пешкова Даша</t>
  </si>
  <si>
    <t>Полудиева Мария</t>
  </si>
  <si>
    <t>Логинов Максим</t>
  </si>
  <si>
    <t>Пономарев Алеша</t>
  </si>
  <si>
    <t>Липин Никита</t>
  </si>
  <si>
    <t>Кравцова Анастасия</t>
  </si>
  <si>
    <t>Кипрушев Максим</t>
  </si>
  <si>
    <t>Попов Сергей</t>
  </si>
  <si>
    <t>Агиев Денис</t>
  </si>
  <si>
    <t>Тарабукина Лиза</t>
  </si>
  <si>
    <t>Чаланова Алина</t>
  </si>
  <si>
    <t>Попвасева Милана</t>
  </si>
  <si>
    <t>Булышева Катя</t>
  </si>
  <si>
    <t>Острейковская Мария</t>
  </si>
  <si>
    <t>Ногиева Ярослава</t>
  </si>
  <si>
    <t>Наумова Лиза</t>
  </si>
  <si>
    <t>Зезегова Надя</t>
  </si>
  <si>
    <t>Чаланов Иван</t>
  </si>
  <si>
    <t>Логинов Александр</t>
  </si>
  <si>
    <t>Зезегов Максим</t>
  </si>
  <si>
    <t>Попов Глеб</t>
  </si>
  <si>
    <t>Холопов Игорь</t>
  </si>
  <si>
    <t>Игнатов Леша</t>
  </si>
  <si>
    <t>Сладкоштиев Михаил</t>
  </si>
  <si>
    <t>Зезегов Олег</t>
  </si>
  <si>
    <t>Римский Иван</t>
  </si>
  <si>
    <t>Паршукова Карина</t>
  </si>
  <si>
    <t>Шомысов Виталий</t>
  </si>
  <si>
    <t>Никонов Александр</t>
  </si>
  <si>
    <t>Васильева Катя</t>
  </si>
  <si>
    <t>Старостин Антон</t>
  </si>
  <si>
    <t>Лютоева Даниэлла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</si>
</sst>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8"/>
      <color rgb="FFFF0000"/>
      <name val="Arial Black"/>
      <family val="2"/>
      <charset val="204"/>
    </font>
    <font>
      <i/>
      <sz val="14"/>
      <color rgb="FF00B050"/>
      <name val="Arial Black"/>
      <family val="2"/>
      <charset val="204"/>
    </font>
    <font>
      <i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>
      <alignment horizontal="center" vertical="center" wrapText="1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NumberFormat="1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zoomScaleNormal="100" workbookViewId="0">
      <selection activeCell="L13" sqref="L13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9.7109375" customWidth="1"/>
    <col min="10" max="10" width="11" customWidth="1"/>
    <col min="11" max="11" width="8.28515625" customWidth="1"/>
  </cols>
  <sheetData>
    <row r="1" spans="1:13" ht="35.25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24.75" customHeight="1" x14ac:dyDescent="0.25">
      <c r="A2" s="23" t="s">
        <v>18</v>
      </c>
      <c r="B2" s="23"/>
      <c r="D2" s="24" t="s">
        <v>6</v>
      </c>
      <c r="E2" s="24"/>
      <c r="F2" s="24"/>
      <c r="G2" s="24"/>
      <c r="H2" s="24"/>
      <c r="I2" s="24"/>
      <c r="J2" s="24"/>
      <c r="K2" s="24"/>
    </row>
    <row r="3" spans="1:13" ht="27.75" customHeight="1" x14ac:dyDescent="0.45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ht="27" customHeight="1" x14ac:dyDescent="0.25">
      <c r="A4" s="26" t="s">
        <v>20</v>
      </c>
      <c r="B4" s="26" t="s">
        <v>0</v>
      </c>
      <c r="C4" s="26" t="s">
        <v>1</v>
      </c>
      <c r="D4" s="26" t="s">
        <v>15</v>
      </c>
      <c r="E4" s="26" t="s">
        <v>2</v>
      </c>
      <c r="F4" s="26" t="s">
        <v>4</v>
      </c>
      <c r="G4" s="26" t="s">
        <v>5</v>
      </c>
      <c r="H4" s="26" t="s">
        <v>14</v>
      </c>
      <c r="I4" s="27" t="s">
        <v>25</v>
      </c>
      <c r="J4" s="28"/>
      <c r="K4" s="26" t="s">
        <v>3</v>
      </c>
    </row>
    <row r="5" spans="1:13" ht="27" customHeight="1" x14ac:dyDescent="0.25">
      <c r="A5" s="26"/>
      <c r="B5" s="26"/>
      <c r="C5" s="26"/>
      <c r="D5" s="26"/>
      <c r="E5" s="26"/>
      <c r="F5" s="26"/>
      <c r="G5" s="26"/>
      <c r="H5" s="26"/>
      <c r="I5" s="8" t="s">
        <v>26</v>
      </c>
      <c r="J5" s="8" t="s">
        <v>27</v>
      </c>
      <c r="K5" s="26"/>
    </row>
    <row r="6" spans="1:13" s="11" customFormat="1" ht="18" customHeight="1" x14ac:dyDescent="0.25">
      <c r="A6" s="7">
        <v>1</v>
      </c>
      <c r="B6" s="9" t="s">
        <v>113</v>
      </c>
      <c r="C6" s="7">
        <v>1999</v>
      </c>
      <c r="D6" s="7" t="s">
        <v>16</v>
      </c>
      <c r="E6" s="17">
        <v>76</v>
      </c>
      <c r="F6" s="18">
        <v>8.5648148148148098E-3</v>
      </c>
      <c r="G6" s="18">
        <v>1.0983796296296297E-2</v>
      </c>
      <c r="H6" s="18">
        <f t="shared" ref="H6:H37" si="0">G6-F6</f>
        <v>2.4189814814814872E-3</v>
      </c>
      <c r="I6" s="10">
        <v>1</v>
      </c>
      <c r="J6" s="10" t="str">
        <f>VLOOKUP(C6,впр!$A$2:$C$73,3)</f>
        <v>1998-99</v>
      </c>
      <c r="K6" s="10">
        <f t="shared" ref="K6:K37" si="1">RANK(H6,$H$6:$H$95,1)</f>
        <v>1</v>
      </c>
    </row>
    <row r="7" spans="1:13" s="11" customFormat="1" ht="18" customHeight="1" x14ac:dyDescent="0.25">
      <c r="A7" s="6">
        <v>2</v>
      </c>
      <c r="B7" s="12" t="s">
        <v>103</v>
      </c>
      <c r="C7" s="6">
        <v>2002</v>
      </c>
      <c r="D7" s="6" t="s">
        <v>16</v>
      </c>
      <c r="E7" s="17">
        <v>47</v>
      </c>
      <c r="F7" s="18">
        <v>5.4398148148148097E-3</v>
      </c>
      <c r="G7" s="18">
        <v>7.9629629629629634E-3</v>
      </c>
      <c r="H7" s="18">
        <f t="shared" si="0"/>
        <v>2.5231481481481537E-3</v>
      </c>
      <c r="I7" s="10">
        <v>1</v>
      </c>
      <c r="J7" s="10" t="str">
        <f>VLOOKUP(C7,впр!$A$2:$C$73,3)</f>
        <v>2002-03</v>
      </c>
      <c r="K7" s="10">
        <f t="shared" si="1"/>
        <v>2</v>
      </c>
    </row>
    <row r="8" spans="1:13" s="11" customFormat="1" ht="18" customHeight="1" x14ac:dyDescent="0.25">
      <c r="A8" s="7">
        <v>3</v>
      </c>
      <c r="B8" s="12" t="s">
        <v>55</v>
      </c>
      <c r="C8" s="6">
        <v>2000</v>
      </c>
      <c r="D8" s="6" t="s">
        <v>51</v>
      </c>
      <c r="E8" s="17">
        <v>68</v>
      </c>
      <c r="F8" s="18">
        <v>7.6388888888888904E-3</v>
      </c>
      <c r="G8" s="18">
        <v>1.0173611111111111E-2</v>
      </c>
      <c r="H8" s="18">
        <f t="shared" si="0"/>
        <v>2.5347222222222203E-3</v>
      </c>
      <c r="I8" s="10">
        <v>1</v>
      </c>
      <c r="J8" s="10" t="str">
        <f>VLOOKUP(C8,впр!$A$2:$C$73,3)</f>
        <v>2000-01</v>
      </c>
      <c r="K8" s="10">
        <f t="shared" si="1"/>
        <v>3</v>
      </c>
      <c r="M8" s="20"/>
    </row>
    <row r="9" spans="1:13" s="11" customFormat="1" ht="18" customHeight="1" x14ac:dyDescent="0.25">
      <c r="A9" s="6">
        <v>4</v>
      </c>
      <c r="B9" s="12" t="s">
        <v>102</v>
      </c>
      <c r="C9" s="6">
        <v>2002</v>
      </c>
      <c r="D9" s="6" t="s">
        <v>81</v>
      </c>
      <c r="E9" s="17">
        <v>55</v>
      </c>
      <c r="F9" s="18">
        <v>6.3657407407407404E-3</v>
      </c>
      <c r="G9" s="18">
        <v>8.9699074074074073E-3</v>
      </c>
      <c r="H9" s="18">
        <f t="shared" si="0"/>
        <v>2.604166666666667E-3</v>
      </c>
      <c r="I9" s="10">
        <v>2</v>
      </c>
      <c r="J9" s="10" t="str">
        <f>VLOOKUP(C9,впр!$A$2:$C$73,3)</f>
        <v>2002-03</v>
      </c>
      <c r="K9" s="10">
        <f t="shared" si="1"/>
        <v>4</v>
      </c>
    </row>
    <row r="10" spans="1:13" s="11" customFormat="1" ht="18" customHeight="1" x14ac:dyDescent="0.25">
      <c r="A10" s="7">
        <v>5</v>
      </c>
      <c r="B10" s="12" t="s">
        <v>82</v>
      </c>
      <c r="C10" s="6">
        <v>2000</v>
      </c>
      <c r="D10" s="6" t="s">
        <v>16</v>
      </c>
      <c r="E10" s="17">
        <v>56</v>
      </c>
      <c r="F10" s="18">
        <v>6.4814814814814804E-3</v>
      </c>
      <c r="G10" s="18">
        <v>9.1203703703703707E-3</v>
      </c>
      <c r="H10" s="18">
        <f t="shared" si="0"/>
        <v>2.6388888888888903E-3</v>
      </c>
      <c r="I10" s="10">
        <v>2</v>
      </c>
      <c r="J10" s="10" t="str">
        <f>VLOOKUP(C10,впр!$A$2:$C$73,3)</f>
        <v>2000-01</v>
      </c>
      <c r="K10" s="10">
        <f t="shared" si="1"/>
        <v>5</v>
      </c>
    </row>
    <row r="11" spans="1:13" s="11" customFormat="1" ht="18" customHeight="1" x14ac:dyDescent="0.25">
      <c r="A11" s="6">
        <v>6</v>
      </c>
      <c r="B11" s="12" t="s">
        <v>54</v>
      </c>
      <c r="C11" s="6">
        <v>2002</v>
      </c>
      <c r="D11" s="6" t="s">
        <v>51</v>
      </c>
      <c r="E11" s="17">
        <v>38</v>
      </c>
      <c r="F11" s="18">
        <v>4.3981481481481502E-3</v>
      </c>
      <c r="G11" s="18">
        <v>7.0601851851851841E-3</v>
      </c>
      <c r="H11" s="18">
        <f t="shared" si="0"/>
        <v>2.6620370370370339E-3</v>
      </c>
      <c r="I11" s="10">
        <v>3</v>
      </c>
      <c r="J11" s="10" t="str">
        <f>VLOOKUP(C11,впр!$A$2:$C$73,3)</f>
        <v>2002-03</v>
      </c>
      <c r="K11" s="10">
        <f t="shared" si="1"/>
        <v>6</v>
      </c>
    </row>
    <row r="12" spans="1:13" s="11" customFormat="1" ht="18" customHeight="1" x14ac:dyDescent="0.25">
      <c r="A12" s="7">
        <v>7</v>
      </c>
      <c r="B12" s="13" t="s">
        <v>33</v>
      </c>
      <c r="C12" s="14">
        <v>1999</v>
      </c>
      <c r="D12" s="14" t="s">
        <v>16</v>
      </c>
      <c r="E12" s="17">
        <v>74</v>
      </c>
      <c r="F12" s="18">
        <v>8.3333333333333297E-3</v>
      </c>
      <c r="G12" s="18">
        <v>1.0995370370370371E-2</v>
      </c>
      <c r="H12" s="18">
        <f t="shared" si="0"/>
        <v>2.6620370370370409E-3</v>
      </c>
      <c r="I12" s="10">
        <v>2</v>
      </c>
      <c r="J12" s="10" t="str">
        <f>VLOOKUP(C12,впр!$A$2:$C$73,3)</f>
        <v>1998-99</v>
      </c>
      <c r="K12" s="10">
        <f t="shared" si="1"/>
        <v>7</v>
      </c>
    </row>
    <row r="13" spans="1:13" s="11" customFormat="1" ht="18" customHeight="1" x14ac:dyDescent="0.25">
      <c r="A13" s="6">
        <v>8</v>
      </c>
      <c r="B13" s="12" t="s">
        <v>44</v>
      </c>
      <c r="C13" s="5">
        <v>2001</v>
      </c>
      <c r="D13" s="6" t="s">
        <v>16</v>
      </c>
      <c r="E13" s="17">
        <v>60</v>
      </c>
      <c r="F13" s="18">
        <v>6.8287037037036997E-3</v>
      </c>
      <c r="G13" s="18">
        <v>9.5370370370370366E-3</v>
      </c>
      <c r="H13" s="18">
        <f t="shared" si="0"/>
        <v>2.7083333333333369E-3</v>
      </c>
      <c r="I13" s="10">
        <v>3</v>
      </c>
      <c r="J13" s="10" t="str">
        <f>VLOOKUP(C13,впр!$A$2:$C$73,3)</f>
        <v>2000-01</v>
      </c>
      <c r="K13" s="10">
        <f t="shared" si="1"/>
        <v>8</v>
      </c>
    </row>
    <row r="14" spans="1:13" s="11" customFormat="1" ht="18" customHeight="1" x14ac:dyDescent="0.25">
      <c r="A14" s="7">
        <v>9</v>
      </c>
      <c r="B14" s="12" t="s">
        <v>39</v>
      </c>
      <c r="C14" s="6">
        <v>2000</v>
      </c>
      <c r="D14" s="6" t="s">
        <v>16</v>
      </c>
      <c r="E14" s="17">
        <v>66</v>
      </c>
      <c r="F14" s="18">
        <v>7.4074074074074103E-3</v>
      </c>
      <c r="G14" s="18">
        <v>1.0127314814814815E-2</v>
      </c>
      <c r="H14" s="18">
        <f t="shared" si="0"/>
        <v>2.7199074074074044E-3</v>
      </c>
      <c r="I14" s="10">
        <v>4</v>
      </c>
      <c r="J14" s="10" t="str">
        <f>VLOOKUP(C14,впр!$A$2:$C$73,3)</f>
        <v>2000-01</v>
      </c>
      <c r="K14" s="10">
        <f t="shared" si="1"/>
        <v>9</v>
      </c>
    </row>
    <row r="15" spans="1:13" s="11" customFormat="1" ht="18" customHeight="1" x14ac:dyDescent="0.25">
      <c r="A15" s="6">
        <v>10</v>
      </c>
      <c r="B15" s="12" t="s">
        <v>80</v>
      </c>
      <c r="C15" s="6">
        <v>1999</v>
      </c>
      <c r="D15" s="6" t="s">
        <v>81</v>
      </c>
      <c r="E15" s="17">
        <v>81</v>
      </c>
      <c r="F15" s="18">
        <v>9.1435185185185196E-3</v>
      </c>
      <c r="G15" s="18">
        <v>1.1898148148148149E-2</v>
      </c>
      <c r="H15" s="18">
        <f t="shared" si="0"/>
        <v>2.7546296296296294E-3</v>
      </c>
      <c r="I15" s="10">
        <v>3</v>
      </c>
      <c r="J15" s="10" t="str">
        <f>VLOOKUP(C15,впр!$A$2:$C$73,3)</f>
        <v>1998-99</v>
      </c>
      <c r="K15" s="10">
        <f t="shared" si="1"/>
        <v>10</v>
      </c>
    </row>
    <row r="16" spans="1:13" s="11" customFormat="1" ht="18" customHeight="1" x14ac:dyDescent="0.25">
      <c r="A16" s="7">
        <v>11</v>
      </c>
      <c r="B16" s="13" t="s">
        <v>40</v>
      </c>
      <c r="C16" s="14">
        <v>2003</v>
      </c>
      <c r="D16" s="14" t="s">
        <v>16</v>
      </c>
      <c r="E16" s="17">
        <v>36</v>
      </c>
      <c r="F16" s="18">
        <v>4.1666666666666701E-3</v>
      </c>
      <c r="G16" s="18">
        <v>6.9328703703703696E-3</v>
      </c>
      <c r="H16" s="18">
        <f t="shared" si="0"/>
        <v>2.7662037037036995E-3</v>
      </c>
      <c r="I16" s="10">
        <v>4</v>
      </c>
      <c r="J16" s="10" t="str">
        <f>VLOOKUP(C16,впр!$A$2:$C$73,3)</f>
        <v>2002-03</v>
      </c>
      <c r="K16" s="10">
        <f t="shared" si="1"/>
        <v>11</v>
      </c>
    </row>
    <row r="17" spans="1:11" s="11" customFormat="1" ht="18" customHeight="1" x14ac:dyDescent="0.25">
      <c r="A17" s="6">
        <v>12</v>
      </c>
      <c r="B17" s="13" t="s">
        <v>29</v>
      </c>
      <c r="C17" s="14">
        <v>2000</v>
      </c>
      <c r="D17" s="14" t="s">
        <v>16</v>
      </c>
      <c r="E17" s="17">
        <v>59</v>
      </c>
      <c r="F17" s="18">
        <v>6.7129629629629596E-3</v>
      </c>
      <c r="G17" s="18">
        <v>9.479166666666667E-3</v>
      </c>
      <c r="H17" s="18">
        <f t="shared" si="0"/>
        <v>2.7662037037037073E-3</v>
      </c>
      <c r="I17" s="10">
        <v>5</v>
      </c>
      <c r="J17" s="10" t="str">
        <f>VLOOKUP(C17,впр!$A$2:$C$73,3)</f>
        <v>2000-01</v>
      </c>
      <c r="K17" s="10">
        <f t="shared" si="1"/>
        <v>12</v>
      </c>
    </row>
    <row r="18" spans="1:11" s="11" customFormat="1" ht="18" customHeight="1" x14ac:dyDescent="0.25">
      <c r="A18" s="7">
        <v>13</v>
      </c>
      <c r="B18" s="12" t="s">
        <v>53</v>
      </c>
      <c r="C18" s="6">
        <v>2003</v>
      </c>
      <c r="D18" s="6" t="s">
        <v>51</v>
      </c>
      <c r="E18" s="17">
        <v>53</v>
      </c>
      <c r="F18" s="18">
        <v>6.1342592592592603E-3</v>
      </c>
      <c r="G18" s="18">
        <v>8.9120370370370378E-3</v>
      </c>
      <c r="H18" s="18">
        <f t="shared" si="0"/>
        <v>2.7777777777777775E-3</v>
      </c>
      <c r="I18" s="10">
        <v>5</v>
      </c>
      <c r="J18" s="10" t="str">
        <f>VLOOKUP(C18,впр!$A$2:$C$73,3)</f>
        <v>2002-03</v>
      </c>
      <c r="K18" s="10">
        <f t="shared" si="1"/>
        <v>13</v>
      </c>
    </row>
    <row r="19" spans="1:11" s="11" customFormat="1" ht="18" customHeight="1" x14ac:dyDescent="0.25">
      <c r="A19" s="6">
        <v>14</v>
      </c>
      <c r="B19" s="12" t="s">
        <v>216</v>
      </c>
      <c r="C19" s="6">
        <v>2004</v>
      </c>
      <c r="D19" s="6" t="s">
        <v>51</v>
      </c>
      <c r="E19" s="17">
        <v>30</v>
      </c>
      <c r="F19" s="18">
        <v>3.4722222222222199E-3</v>
      </c>
      <c r="G19" s="18">
        <v>6.2499999999999995E-3</v>
      </c>
      <c r="H19" s="18">
        <f t="shared" si="0"/>
        <v>2.7777777777777796E-3</v>
      </c>
      <c r="I19" s="10">
        <v>1</v>
      </c>
      <c r="J19" s="10" t="str">
        <f>VLOOKUP(C19,впр!$A$2:$C$73,3)</f>
        <v>2004-05</v>
      </c>
      <c r="K19" s="10">
        <f t="shared" si="1"/>
        <v>14</v>
      </c>
    </row>
    <row r="20" spans="1:11" s="11" customFormat="1" ht="18" customHeight="1" x14ac:dyDescent="0.25">
      <c r="A20" s="7">
        <v>15</v>
      </c>
      <c r="B20" s="12" t="s">
        <v>214</v>
      </c>
      <c r="C20" s="6">
        <v>2000</v>
      </c>
      <c r="D20" s="6" t="s">
        <v>16</v>
      </c>
      <c r="E20" s="17">
        <v>61</v>
      </c>
      <c r="F20" s="18">
        <v>6.9444444444444397E-3</v>
      </c>
      <c r="G20" s="18">
        <v>9.7337962962962977E-3</v>
      </c>
      <c r="H20" s="18">
        <f t="shared" si="0"/>
        <v>2.789351851851858E-3</v>
      </c>
      <c r="I20" s="10">
        <v>6</v>
      </c>
      <c r="J20" s="10" t="str">
        <f>VLOOKUP(C20,впр!$A$2:$C$73,3)</f>
        <v>2000-01</v>
      </c>
      <c r="K20" s="10">
        <f t="shared" si="1"/>
        <v>15</v>
      </c>
    </row>
    <row r="21" spans="1:11" s="11" customFormat="1" ht="18" customHeight="1" x14ac:dyDescent="0.25">
      <c r="A21" s="6">
        <v>16</v>
      </c>
      <c r="B21" s="12" t="s">
        <v>10</v>
      </c>
      <c r="C21" s="6">
        <v>2000</v>
      </c>
      <c r="D21" s="6" t="s">
        <v>16</v>
      </c>
      <c r="E21" s="17">
        <v>70</v>
      </c>
      <c r="F21" s="18">
        <v>7.8703703703703696E-3</v>
      </c>
      <c r="G21" s="18">
        <v>1.0671296296296297E-2</v>
      </c>
      <c r="H21" s="18">
        <f t="shared" si="0"/>
        <v>2.8009259259259272E-3</v>
      </c>
      <c r="I21" s="10">
        <v>7</v>
      </c>
      <c r="J21" s="10" t="str">
        <f>VLOOKUP(C21,впр!$A$2:$C$73,3)</f>
        <v>2000-01</v>
      </c>
      <c r="K21" s="10">
        <f t="shared" si="1"/>
        <v>16</v>
      </c>
    </row>
    <row r="22" spans="1:11" s="11" customFormat="1" ht="18" customHeight="1" x14ac:dyDescent="0.25">
      <c r="A22" s="7">
        <v>17</v>
      </c>
      <c r="B22" s="12" t="s">
        <v>11</v>
      </c>
      <c r="C22" s="6">
        <v>1999</v>
      </c>
      <c r="D22" s="6" t="s">
        <v>16</v>
      </c>
      <c r="E22" s="17">
        <v>71</v>
      </c>
      <c r="F22" s="18">
        <v>7.9861111111111105E-3</v>
      </c>
      <c r="G22" s="18">
        <v>1.0787037037037038E-2</v>
      </c>
      <c r="H22" s="18">
        <f t="shared" si="0"/>
        <v>2.8009259259259272E-3</v>
      </c>
      <c r="I22" s="10">
        <v>4</v>
      </c>
      <c r="J22" s="10" t="str">
        <f>VLOOKUP(C22,впр!$A$2:$C$73,3)</f>
        <v>1998-99</v>
      </c>
      <c r="K22" s="10">
        <f t="shared" si="1"/>
        <v>16</v>
      </c>
    </row>
    <row r="23" spans="1:11" s="11" customFormat="1" ht="18" customHeight="1" x14ac:dyDescent="0.25">
      <c r="A23" s="6">
        <v>18</v>
      </c>
      <c r="B23" s="12" t="s">
        <v>32</v>
      </c>
      <c r="C23" s="6">
        <v>1999</v>
      </c>
      <c r="D23" s="6" t="s">
        <v>16</v>
      </c>
      <c r="E23" s="17">
        <v>80</v>
      </c>
      <c r="F23" s="18">
        <v>9.0277777777777804E-3</v>
      </c>
      <c r="G23" s="18">
        <v>1.1840277777777778E-2</v>
      </c>
      <c r="H23" s="18">
        <f t="shared" si="0"/>
        <v>2.8124999999999973E-3</v>
      </c>
      <c r="I23" s="10">
        <v>5</v>
      </c>
      <c r="J23" s="10" t="str">
        <f>VLOOKUP(C23,впр!$A$2:$C$73,3)</f>
        <v>1998-99</v>
      </c>
      <c r="K23" s="10">
        <f t="shared" si="1"/>
        <v>18</v>
      </c>
    </row>
    <row r="24" spans="1:11" s="11" customFormat="1" ht="18" customHeight="1" x14ac:dyDescent="0.25">
      <c r="A24" s="7">
        <v>19</v>
      </c>
      <c r="B24" s="12" t="s">
        <v>12</v>
      </c>
      <c r="C24" s="6">
        <v>1999</v>
      </c>
      <c r="D24" s="6" t="s">
        <v>16</v>
      </c>
      <c r="E24" s="17">
        <v>73</v>
      </c>
      <c r="F24" s="18">
        <v>8.2175925925925906E-3</v>
      </c>
      <c r="G24" s="18">
        <v>1.105324074074074E-2</v>
      </c>
      <c r="H24" s="18">
        <f t="shared" si="0"/>
        <v>2.8356481481481496E-3</v>
      </c>
      <c r="I24" s="10">
        <v>6</v>
      </c>
      <c r="J24" s="10" t="str">
        <f>VLOOKUP(C24,впр!$A$2:$C$73,3)</f>
        <v>1998-99</v>
      </c>
      <c r="K24" s="10">
        <f t="shared" si="1"/>
        <v>19</v>
      </c>
    </row>
    <row r="25" spans="1:11" s="11" customFormat="1" ht="18" customHeight="1" x14ac:dyDescent="0.25">
      <c r="A25" s="6">
        <v>20</v>
      </c>
      <c r="B25" s="12" t="s">
        <v>105</v>
      </c>
      <c r="C25" s="6">
        <v>2002</v>
      </c>
      <c r="D25" s="6" t="s">
        <v>81</v>
      </c>
      <c r="E25" s="17">
        <v>52</v>
      </c>
      <c r="F25" s="18">
        <v>6.0185185185185203E-3</v>
      </c>
      <c r="G25" s="18">
        <v>8.8773148148148153E-3</v>
      </c>
      <c r="H25" s="18">
        <f t="shared" si="0"/>
        <v>2.858796296296295E-3</v>
      </c>
      <c r="I25" s="10">
        <v>6</v>
      </c>
      <c r="J25" s="10" t="str">
        <f>VLOOKUP(C25,впр!$A$2:$C$73,3)</f>
        <v>2002-03</v>
      </c>
      <c r="K25" s="10">
        <f t="shared" si="1"/>
        <v>20</v>
      </c>
    </row>
    <row r="26" spans="1:11" s="11" customFormat="1" ht="18" customHeight="1" x14ac:dyDescent="0.25">
      <c r="A26" s="7">
        <v>21</v>
      </c>
      <c r="B26" s="12" t="s">
        <v>36</v>
      </c>
      <c r="C26" s="6">
        <v>2001</v>
      </c>
      <c r="D26" s="6" t="s">
        <v>16</v>
      </c>
      <c r="E26" s="17">
        <v>58</v>
      </c>
      <c r="F26" s="18">
        <v>6.5972222222222196E-3</v>
      </c>
      <c r="G26" s="18">
        <v>9.4675925925925917E-3</v>
      </c>
      <c r="H26" s="18">
        <f t="shared" si="0"/>
        <v>2.8703703703703721E-3</v>
      </c>
      <c r="I26" s="10">
        <v>8</v>
      </c>
      <c r="J26" s="10" t="str">
        <f>VLOOKUP(C26,впр!$A$2:$C$73,3)</f>
        <v>2000-01</v>
      </c>
      <c r="K26" s="10">
        <f t="shared" si="1"/>
        <v>21</v>
      </c>
    </row>
    <row r="27" spans="1:11" s="11" customFormat="1" ht="18" customHeight="1" x14ac:dyDescent="0.25">
      <c r="A27" s="6">
        <v>22</v>
      </c>
      <c r="B27" s="13" t="s">
        <v>72</v>
      </c>
      <c r="C27" s="14">
        <v>2002</v>
      </c>
      <c r="D27" s="14" t="s">
        <v>16</v>
      </c>
      <c r="E27" s="17">
        <v>41</v>
      </c>
      <c r="F27" s="18">
        <v>4.7453703703703703E-3</v>
      </c>
      <c r="G27" s="18">
        <v>7.6736111111111111E-3</v>
      </c>
      <c r="H27" s="18">
        <f t="shared" si="0"/>
        <v>2.9282407407407408E-3</v>
      </c>
      <c r="I27" s="10">
        <v>7</v>
      </c>
      <c r="J27" s="10" t="str">
        <f>VLOOKUP(C27,впр!$A$2:$C$73,3)</f>
        <v>2002-03</v>
      </c>
      <c r="K27" s="10">
        <f t="shared" si="1"/>
        <v>22</v>
      </c>
    </row>
    <row r="28" spans="1:11" s="11" customFormat="1" ht="18" customHeight="1" x14ac:dyDescent="0.25">
      <c r="A28" s="7">
        <v>23</v>
      </c>
      <c r="B28" s="13" t="s">
        <v>48</v>
      </c>
      <c r="C28" s="14">
        <v>2002</v>
      </c>
      <c r="D28" s="14" t="s">
        <v>16</v>
      </c>
      <c r="E28" s="17">
        <v>49</v>
      </c>
      <c r="F28" s="18">
        <v>5.6712962962962897E-3</v>
      </c>
      <c r="G28" s="18">
        <v>8.611111111111111E-3</v>
      </c>
      <c r="H28" s="18">
        <f t="shared" si="0"/>
        <v>2.9398148148148213E-3</v>
      </c>
      <c r="I28" s="10">
        <v>8</v>
      </c>
      <c r="J28" s="10" t="str">
        <f>VLOOKUP(C28,впр!$A$2:$C$73,3)</f>
        <v>2002-03</v>
      </c>
      <c r="K28" s="10">
        <f t="shared" si="1"/>
        <v>23</v>
      </c>
    </row>
    <row r="29" spans="1:11" s="11" customFormat="1" ht="18" customHeight="1" x14ac:dyDescent="0.25">
      <c r="A29" s="6">
        <v>24</v>
      </c>
      <c r="B29" s="12" t="s">
        <v>74</v>
      </c>
      <c r="C29" s="6">
        <v>2004</v>
      </c>
      <c r="D29" s="6" t="s">
        <v>16</v>
      </c>
      <c r="E29" s="17">
        <v>19</v>
      </c>
      <c r="F29" s="18">
        <v>2.1990740740740699E-3</v>
      </c>
      <c r="G29" s="18">
        <v>5.1504629629629635E-3</v>
      </c>
      <c r="H29" s="18">
        <f t="shared" si="0"/>
        <v>2.9513888888888936E-3</v>
      </c>
      <c r="I29" s="10">
        <v>2</v>
      </c>
      <c r="J29" s="10" t="str">
        <f>VLOOKUP(C29,впр!$A$2:$C$73,3)</f>
        <v>2004-05</v>
      </c>
      <c r="K29" s="10">
        <f t="shared" si="1"/>
        <v>24</v>
      </c>
    </row>
    <row r="30" spans="1:11" s="11" customFormat="1" ht="18" customHeight="1" x14ac:dyDescent="0.25">
      <c r="A30" s="7">
        <v>25</v>
      </c>
      <c r="B30" s="13" t="s">
        <v>13</v>
      </c>
      <c r="C30" s="14">
        <v>1999</v>
      </c>
      <c r="D30" s="14" t="s">
        <v>16</v>
      </c>
      <c r="E30" s="17">
        <v>78</v>
      </c>
      <c r="F30" s="18">
        <v>8.7962962962962899E-3</v>
      </c>
      <c r="G30" s="18">
        <v>1.1747685185185186E-2</v>
      </c>
      <c r="H30" s="18">
        <f t="shared" si="0"/>
        <v>2.9513888888888958E-3</v>
      </c>
      <c r="I30" s="10">
        <v>7</v>
      </c>
      <c r="J30" s="10" t="str">
        <f>VLOOKUP(C30,впр!$A$2:$C$73,3)</f>
        <v>1998-99</v>
      </c>
      <c r="K30" s="10">
        <f t="shared" si="1"/>
        <v>25</v>
      </c>
    </row>
    <row r="31" spans="1:11" s="11" customFormat="1" ht="18" customHeight="1" x14ac:dyDescent="0.25">
      <c r="A31" s="6">
        <v>26</v>
      </c>
      <c r="B31" s="12" t="s">
        <v>104</v>
      </c>
      <c r="C31" s="6">
        <v>2002</v>
      </c>
      <c r="D31" s="6" t="s">
        <v>81</v>
      </c>
      <c r="E31" s="17">
        <v>50</v>
      </c>
      <c r="F31" s="18">
        <v>5.7870370370370402E-3</v>
      </c>
      <c r="G31" s="18">
        <v>8.7847222222222233E-3</v>
      </c>
      <c r="H31" s="18">
        <f t="shared" si="0"/>
        <v>2.9976851851851831E-3</v>
      </c>
      <c r="I31" s="10">
        <v>9</v>
      </c>
      <c r="J31" s="10" t="str">
        <f>VLOOKUP(C31,впр!$A$2:$C$73,3)</f>
        <v>2002-03</v>
      </c>
      <c r="K31" s="10">
        <f t="shared" si="1"/>
        <v>26</v>
      </c>
    </row>
    <row r="32" spans="1:11" s="11" customFormat="1" ht="18" customHeight="1" x14ac:dyDescent="0.25">
      <c r="A32" s="7">
        <v>27</v>
      </c>
      <c r="B32" s="12" t="s">
        <v>78</v>
      </c>
      <c r="C32" s="6">
        <v>1999</v>
      </c>
      <c r="D32" s="6" t="s">
        <v>16</v>
      </c>
      <c r="E32" s="17">
        <v>77</v>
      </c>
      <c r="F32" s="18">
        <v>8.6805555555555507E-3</v>
      </c>
      <c r="G32" s="18">
        <v>1.1678240740740741E-2</v>
      </c>
      <c r="H32" s="18">
        <f t="shared" si="0"/>
        <v>2.99768518518519E-3</v>
      </c>
      <c r="I32" s="10">
        <v>8</v>
      </c>
      <c r="J32" s="10" t="str">
        <f>VLOOKUP(C32,впр!$A$2:$C$73,3)</f>
        <v>1998-99</v>
      </c>
      <c r="K32" s="10">
        <f t="shared" si="1"/>
        <v>27</v>
      </c>
    </row>
    <row r="33" spans="1:11" s="11" customFormat="1" ht="18" customHeight="1" x14ac:dyDescent="0.25">
      <c r="A33" s="6">
        <v>28</v>
      </c>
      <c r="B33" s="12" t="s">
        <v>101</v>
      </c>
      <c r="C33" s="6">
        <v>1999</v>
      </c>
      <c r="D33" s="6" t="s">
        <v>81</v>
      </c>
      <c r="E33" s="17">
        <v>79</v>
      </c>
      <c r="F33" s="18">
        <v>8.9120370370370395E-3</v>
      </c>
      <c r="G33" s="18">
        <v>1.1956018518518517E-2</v>
      </c>
      <c r="H33" s="18">
        <f t="shared" si="0"/>
        <v>3.0439814814814774E-3</v>
      </c>
      <c r="I33" s="10">
        <v>9</v>
      </c>
      <c r="J33" s="10" t="str">
        <f>VLOOKUP(C33,впр!$A$2:$C$73,3)</f>
        <v>1998-99</v>
      </c>
      <c r="K33" s="10">
        <f t="shared" si="1"/>
        <v>28</v>
      </c>
    </row>
    <row r="34" spans="1:11" s="11" customFormat="1" ht="18" customHeight="1" x14ac:dyDescent="0.25">
      <c r="A34" s="7">
        <v>29</v>
      </c>
      <c r="B34" s="12" t="s">
        <v>107</v>
      </c>
      <c r="C34" s="6">
        <v>2004</v>
      </c>
      <c r="D34" s="6" t="s">
        <v>81</v>
      </c>
      <c r="E34" s="17">
        <v>21</v>
      </c>
      <c r="F34" s="18">
        <v>2.43055555555555E-3</v>
      </c>
      <c r="G34" s="18">
        <v>5.4745370370370373E-3</v>
      </c>
      <c r="H34" s="18">
        <f t="shared" si="0"/>
        <v>3.0439814814814873E-3</v>
      </c>
      <c r="I34" s="10">
        <v>3</v>
      </c>
      <c r="J34" s="10" t="str">
        <f>VLOOKUP(C34,впр!$A$2:$C$73,3)</f>
        <v>2004-05</v>
      </c>
      <c r="K34" s="10">
        <f t="shared" si="1"/>
        <v>29</v>
      </c>
    </row>
    <row r="35" spans="1:11" s="11" customFormat="1" ht="18" customHeight="1" x14ac:dyDescent="0.25">
      <c r="A35" s="6">
        <v>30</v>
      </c>
      <c r="B35" s="13" t="s">
        <v>47</v>
      </c>
      <c r="C35" s="14">
        <v>2002</v>
      </c>
      <c r="D35" s="14" t="s">
        <v>16</v>
      </c>
      <c r="E35" s="17">
        <v>45</v>
      </c>
      <c r="F35" s="18">
        <v>5.2083333333333296E-3</v>
      </c>
      <c r="G35" s="18">
        <v>8.2870370370370372E-3</v>
      </c>
      <c r="H35" s="18">
        <f t="shared" si="0"/>
        <v>3.0787037037037076E-3</v>
      </c>
      <c r="I35" s="10">
        <v>10</v>
      </c>
      <c r="J35" s="10" t="str">
        <f>VLOOKUP(C35,впр!$A$2:$C$73,3)</f>
        <v>2002-03</v>
      </c>
      <c r="K35" s="10">
        <f t="shared" si="1"/>
        <v>30</v>
      </c>
    </row>
    <row r="36" spans="1:11" s="11" customFormat="1" ht="18" customHeight="1" x14ac:dyDescent="0.25">
      <c r="A36" s="7">
        <v>31</v>
      </c>
      <c r="B36" s="12" t="s">
        <v>106</v>
      </c>
      <c r="C36" s="6">
        <v>2004</v>
      </c>
      <c r="D36" s="6" t="s">
        <v>81</v>
      </c>
      <c r="E36" s="17">
        <v>28</v>
      </c>
      <c r="F36" s="18">
        <v>3.2407407407407402E-3</v>
      </c>
      <c r="G36" s="18">
        <v>6.3425925925925915E-3</v>
      </c>
      <c r="H36" s="18">
        <f t="shared" si="0"/>
        <v>3.1018518518518513E-3</v>
      </c>
      <c r="I36" s="10">
        <v>4</v>
      </c>
      <c r="J36" s="10" t="str">
        <f>VLOOKUP(C36,впр!$A$2:$C$73,3)</f>
        <v>2004-05</v>
      </c>
      <c r="K36" s="10">
        <f t="shared" si="1"/>
        <v>31</v>
      </c>
    </row>
    <row r="37" spans="1:11" s="11" customFormat="1" ht="18" customHeight="1" x14ac:dyDescent="0.25">
      <c r="A37" s="6">
        <v>32</v>
      </c>
      <c r="B37" s="12" t="s">
        <v>31</v>
      </c>
      <c r="C37" s="6">
        <v>1999</v>
      </c>
      <c r="D37" s="6" t="s">
        <v>16</v>
      </c>
      <c r="E37" s="17">
        <v>75</v>
      </c>
      <c r="F37" s="18">
        <v>8.4490740740740707E-3</v>
      </c>
      <c r="G37" s="18">
        <v>1.1574074074074075E-2</v>
      </c>
      <c r="H37" s="18">
        <f t="shared" si="0"/>
        <v>3.1250000000000045E-3</v>
      </c>
      <c r="I37" s="10">
        <v>10</v>
      </c>
      <c r="J37" s="10" t="str">
        <f>VLOOKUP(C37,впр!$A$2:$C$73,3)</f>
        <v>1998-99</v>
      </c>
      <c r="K37" s="10">
        <f t="shared" si="1"/>
        <v>32</v>
      </c>
    </row>
    <row r="38" spans="1:11" s="11" customFormat="1" ht="18" customHeight="1" x14ac:dyDescent="0.25">
      <c r="A38" s="7">
        <v>33</v>
      </c>
      <c r="B38" s="12" t="s">
        <v>112</v>
      </c>
      <c r="C38" s="6">
        <v>1973</v>
      </c>
      <c r="D38" s="6" t="s">
        <v>16</v>
      </c>
      <c r="E38" s="17">
        <v>88</v>
      </c>
      <c r="F38" s="18">
        <v>9.9537037037037007E-3</v>
      </c>
      <c r="G38" s="18">
        <v>1.3101851851851852E-2</v>
      </c>
      <c r="H38" s="18">
        <f t="shared" ref="H38:H69" si="2">G38-F38</f>
        <v>3.1481481481481517E-3</v>
      </c>
      <c r="I38" s="10">
        <v>1</v>
      </c>
      <c r="J38" s="10" t="str">
        <f>VLOOKUP(C38,впр!$A$2:$C$73,3)</f>
        <v>женщины</v>
      </c>
      <c r="K38" s="10">
        <f t="shared" ref="K38:K69" si="3">RANK(H38,$H$6:$H$95,1)</f>
        <v>33</v>
      </c>
    </row>
    <row r="39" spans="1:11" s="11" customFormat="1" ht="18" customHeight="1" x14ac:dyDescent="0.25">
      <c r="A39" s="6">
        <v>34</v>
      </c>
      <c r="B39" s="12" t="s">
        <v>73</v>
      </c>
      <c r="C39" s="6">
        <v>2002</v>
      </c>
      <c r="D39" s="6" t="s">
        <v>16</v>
      </c>
      <c r="E39" s="17">
        <v>46</v>
      </c>
      <c r="F39" s="18">
        <v>5.3240740740740696E-3</v>
      </c>
      <c r="G39" s="18">
        <v>8.4837962962962966E-3</v>
      </c>
      <c r="H39" s="18">
        <f t="shared" si="2"/>
        <v>3.159722222222227E-3</v>
      </c>
      <c r="I39" s="10">
        <v>11</v>
      </c>
      <c r="J39" s="10" t="str">
        <f>VLOOKUP(C39,впр!$A$2:$C$73,3)</f>
        <v>2002-03</v>
      </c>
      <c r="K39" s="10">
        <f t="shared" si="3"/>
        <v>34</v>
      </c>
    </row>
    <row r="40" spans="1:11" s="11" customFormat="1" ht="18" customHeight="1" x14ac:dyDescent="0.25">
      <c r="A40" s="7">
        <v>35</v>
      </c>
      <c r="B40" s="12" t="s">
        <v>119</v>
      </c>
      <c r="C40" s="6">
        <v>2002</v>
      </c>
      <c r="D40" s="6" t="s">
        <v>16</v>
      </c>
      <c r="E40" s="17">
        <v>54</v>
      </c>
      <c r="F40" s="18">
        <v>6.2500000000000003E-3</v>
      </c>
      <c r="G40" s="18">
        <v>9.4212962962962957E-3</v>
      </c>
      <c r="H40" s="18">
        <f t="shared" si="2"/>
        <v>3.1712962962962953E-3</v>
      </c>
      <c r="I40" s="10">
        <v>12</v>
      </c>
      <c r="J40" s="10" t="str">
        <f>VLOOKUP(C40,впр!$A$2:$C$73,3)</f>
        <v>2002-03</v>
      </c>
      <c r="K40" s="10">
        <f t="shared" si="3"/>
        <v>35</v>
      </c>
    </row>
    <row r="41" spans="1:11" s="11" customFormat="1" ht="18" customHeight="1" x14ac:dyDescent="0.25">
      <c r="A41" s="6">
        <v>36</v>
      </c>
      <c r="B41" s="16" t="s">
        <v>151</v>
      </c>
      <c r="C41" s="15">
        <v>1991</v>
      </c>
      <c r="D41" s="15" t="s">
        <v>16</v>
      </c>
      <c r="E41" s="17">
        <v>84</v>
      </c>
      <c r="F41" s="18">
        <v>9.4907407407407406E-3</v>
      </c>
      <c r="G41" s="18">
        <v>1.2662037037037039E-2</v>
      </c>
      <c r="H41" s="18">
        <f t="shared" si="2"/>
        <v>3.1712962962962988E-3</v>
      </c>
      <c r="I41" s="10">
        <v>2</v>
      </c>
      <c r="J41" s="10" t="str">
        <f>VLOOKUP(C41,впр!$A$2:$C$73,3)</f>
        <v>женщины</v>
      </c>
      <c r="K41" s="10">
        <f t="shared" si="3"/>
        <v>36</v>
      </c>
    </row>
    <row r="42" spans="1:11" s="11" customFormat="1" ht="18" customHeight="1" x14ac:dyDescent="0.25">
      <c r="A42" s="7">
        <v>37</v>
      </c>
      <c r="B42" s="12" t="s">
        <v>45</v>
      </c>
      <c r="C42" s="6">
        <v>2003</v>
      </c>
      <c r="D42" s="6" t="s">
        <v>16</v>
      </c>
      <c r="E42" s="17">
        <v>42</v>
      </c>
      <c r="F42" s="18">
        <v>4.8611111111111103E-3</v>
      </c>
      <c r="G42" s="18">
        <v>8.0439814814814818E-3</v>
      </c>
      <c r="H42" s="18">
        <f t="shared" si="2"/>
        <v>3.1828703703703715E-3</v>
      </c>
      <c r="I42" s="10">
        <v>13</v>
      </c>
      <c r="J42" s="10" t="str">
        <f>VLOOKUP(C42,впр!$A$2:$C$73,3)</f>
        <v>2002-03</v>
      </c>
      <c r="K42" s="10">
        <f t="shared" si="3"/>
        <v>37</v>
      </c>
    </row>
    <row r="43" spans="1:11" s="11" customFormat="1" ht="18" customHeight="1" x14ac:dyDescent="0.25">
      <c r="A43" s="6">
        <v>38</v>
      </c>
      <c r="B43" s="12" t="s">
        <v>198</v>
      </c>
      <c r="C43" s="6">
        <v>2003</v>
      </c>
      <c r="D43" s="6" t="s">
        <v>16</v>
      </c>
      <c r="E43" s="17">
        <v>40</v>
      </c>
      <c r="F43" s="18">
        <v>4.6296296296296302E-3</v>
      </c>
      <c r="G43" s="18">
        <v>7.8356481481481489E-3</v>
      </c>
      <c r="H43" s="18">
        <f t="shared" si="2"/>
        <v>3.2060185185185186E-3</v>
      </c>
      <c r="I43" s="10">
        <v>14</v>
      </c>
      <c r="J43" s="10" t="str">
        <f>VLOOKUP(C43,впр!$A$2:$C$73,3)</f>
        <v>2002-03</v>
      </c>
      <c r="K43" s="10">
        <f t="shared" si="3"/>
        <v>38</v>
      </c>
    </row>
    <row r="44" spans="1:11" s="11" customFormat="1" ht="18" customHeight="1" x14ac:dyDescent="0.25">
      <c r="A44" s="7">
        <v>39</v>
      </c>
      <c r="B44" s="12" t="s">
        <v>181</v>
      </c>
      <c r="C44" s="6">
        <v>2002</v>
      </c>
      <c r="D44" s="6" t="s">
        <v>81</v>
      </c>
      <c r="E44" s="17">
        <v>43</v>
      </c>
      <c r="F44" s="18">
        <v>4.9768518518518504E-3</v>
      </c>
      <c r="G44" s="18">
        <v>8.1944444444444452E-3</v>
      </c>
      <c r="H44" s="18">
        <f t="shared" si="2"/>
        <v>3.2175925925925948E-3</v>
      </c>
      <c r="I44" s="10">
        <v>15</v>
      </c>
      <c r="J44" s="10" t="str">
        <f>VLOOKUP(C44,впр!$A$2:$C$73,3)</f>
        <v>2002-03</v>
      </c>
      <c r="K44" s="10">
        <f t="shared" si="3"/>
        <v>39</v>
      </c>
    </row>
    <row r="45" spans="1:11" s="11" customFormat="1" ht="18" customHeight="1" x14ac:dyDescent="0.25">
      <c r="A45" s="6">
        <v>40</v>
      </c>
      <c r="B45" s="12" t="s">
        <v>30</v>
      </c>
      <c r="C45" s="6">
        <v>2000</v>
      </c>
      <c r="D45" s="6" t="s">
        <v>16</v>
      </c>
      <c r="E45" s="17">
        <v>63</v>
      </c>
      <c r="F45" s="18">
        <v>7.0601851851851798E-3</v>
      </c>
      <c r="G45" s="18">
        <v>1.037037037037037E-2</v>
      </c>
      <c r="H45" s="18">
        <f t="shared" si="2"/>
        <v>3.3101851851851903E-3</v>
      </c>
      <c r="I45" s="10">
        <v>9</v>
      </c>
      <c r="J45" s="10" t="str">
        <f>VLOOKUP(C45,впр!$A$2:$C$73,3)</f>
        <v>2000-01</v>
      </c>
      <c r="K45" s="10">
        <f t="shared" si="3"/>
        <v>40</v>
      </c>
    </row>
    <row r="46" spans="1:11" s="11" customFormat="1" ht="18" customHeight="1" x14ac:dyDescent="0.25">
      <c r="A46" s="7">
        <v>41</v>
      </c>
      <c r="B46" s="12" t="s">
        <v>161</v>
      </c>
      <c r="C46" s="6">
        <v>2000</v>
      </c>
      <c r="D46" s="6" t="s">
        <v>16</v>
      </c>
      <c r="E46" s="17">
        <v>69</v>
      </c>
      <c r="F46" s="18">
        <v>7.7546296296296304E-3</v>
      </c>
      <c r="G46" s="18">
        <v>1.1111111111111112E-2</v>
      </c>
      <c r="H46" s="18">
        <f t="shared" si="2"/>
        <v>3.3564814814814811E-3</v>
      </c>
      <c r="I46" s="10">
        <v>10</v>
      </c>
      <c r="J46" s="10" t="str">
        <f>VLOOKUP(C46,впр!$A$2:$C$73,3)</f>
        <v>2000-01</v>
      </c>
      <c r="K46" s="10">
        <f t="shared" si="3"/>
        <v>41</v>
      </c>
    </row>
    <row r="47" spans="1:11" s="11" customFormat="1" ht="18" customHeight="1" x14ac:dyDescent="0.25">
      <c r="A47" s="6">
        <v>42</v>
      </c>
      <c r="B47" s="12" t="s">
        <v>50</v>
      </c>
      <c r="C47" s="6">
        <v>2006</v>
      </c>
      <c r="D47" s="6" t="s">
        <v>51</v>
      </c>
      <c r="E47" s="17">
        <v>17</v>
      </c>
      <c r="F47" s="18">
        <v>1.9675925925925898E-3</v>
      </c>
      <c r="G47" s="18">
        <v>5.3356481481481484E-3</v>
      </c>
      <c r="H47" s="18">
        <f t="shared" si="2"/>
        <v>3.3680555555555586E-3</v>
      </c>
      <c r="I47" s="10">
        <v>1</v>
      </c>
      <c r="J47" s="10" t="str">
        <f>VLOOKUP(C47,впр!$A$2:$C$73,3)</f>
        <v>малыши</v>
      </c>
      <c r="K47" s="10">
        <f t="shared" si="3"/>
        <v>42</v>
      </c>
    </row>
    <row r="48" spans="1:11" s="11" customFormat="1" ht="18" customHeight="1" x14ac:dyDescent="0.25">
      <c r="A48" s="7">
        <v>43</v>
      </c>
      <c r="B48" s="13" t="s">
        <v>75</v>
      </c>
      <c r="C48" s="14">
        <v>2004</v>
      </c>
      <c r="D48" s="14" t="s">
        <v>16</v>
      </c>
      <c r="E48" s="17">
        <v>24</v>
      </c>
      <c r="F48" s="18">
        <v>2.7777777777777801E-3</v>
      </c>
      <c r="G48" s="18">
        <v>6.1574074074074074E-3</v>
      </c>
      <c r="H48" s="18">
        <f t="shared" si="2"/>
        <v>3.3796296296296274E-3</v>
      </c>
      <c r="I48" s="10">
        <v>5</v>
      </c>
      <c r="J48" s="10" t="str">
        <f>VLOOKUP(C48,впр!$A$2:$C$73,3)</f>
        <v>2004-05</v>
      </c>
      <c r="K48" s="10">
        <f t="shared" si="3"/>
        <v>43</v>
      </c>
    </row>
    <row r="49" spans="1:11" s="11" customFormat="1" ht="18" customHeight="1" x14ac:dyDescent="0.25">
      <c r="A49" s="6">
        <v>44</v>
      </c>
      <c r="B49" s="12" t="s">
        <v>186</v>
      </c>
      <c r="C49" s="6">
        <v>2005</v>
      </c>
      <c r="D49" s="6" t="s">
        <v>16</v>
      </c>
      <c r="E49" s="17">
        <v>31</v>
      </c>
      <c r="F49" s="18">
        <v>3.5879629629629599E-3</v>
      </c>
      <c r="G49" s="18">
        <v>6.9907407407407409E-3</v>
      </c>
      <c r="H49" s="18">
        <f t="shared" si="2"/>
        <v>3.402777777777781E-3</v>
      </c>
      <c r="I49" s="10">
        <v>6</v>
      </c>
      <c r="J49" s="10" t="str">
        <f>VLOOKUP(C49,впр!$A$2:$C$73,3)</f>
        <v>2004-05</v>
      </c>
      <c r="K49" s="10">
        <f t="shared" si="3"/>
        <v>44</v>
      </c>
    </row>
    <row r="50" spans="1:11" s="11" customFormat="1" ht="18" customHeight="1" x14ac:dyDescent="0.25">
      <c r="A50" s="7">
        <v>45</v>
      </c>
      <c r="B50" s="12" t="s">
        <v>85</v>
      </c>
      <c r="C50" s="6">
        <v>2004</v>
      </c>
      <c r="D50" s="6" t="s">
        <v>16</v>
      </c>
      <c r="E50" s="17">
        <v>32</v>
      </c>
      <c r="F50" s="18">
        <v>3.7037037037036999E-3</v>
      </c>
      <c r="G50" s="18">
        <v>7.106481481481481E-3</v>
      </c>
      <c r="H50" s="18">
        <f t="shared" si="2"/>
        <v>3.402777777777781E-3</v>
      </c>
      <c r="I50" s="10">
        <v>6</v>
      </c>
      <c r="J50" s="10" t="str">
        <f>VLOOKUP(C50,впр!$A$2:$C$73,3)</f>
        <v>2004-05</v>
      </c>
      <c r="K50" s="10">
        <f t="shared" si="3"/>
        <v>44</v>
      </c>
    </row>
    <row r="51" spans="1:11" s="11" customFormat="1" ht="18" customHeight="1" x14ac:dyDescent="0.25">
      <c r="A51" s="6">
        <v>46</v>
      </c>
      <c r="B51" s="12" t="s">
        <v>132</v>
      </c>
      <c r="C51" s="6">
        <v>2002</v>
      </c>
      <c r="D51" s="6" t="s">
        <v>16</v>
      </c>
      <c r="E51" s="17">
        <v>51</v>
      </c>
      <c r="F51" s="18">
        <v>5.9027777777777802E-3</v>
      </c>
      <c r="G51" s="18">
        <v>9.3402777777777772E-3</v>
      </c>
      <c r="H51" s="18">
        <f t="shared" si="2"/>
        <v>3.437499999999997E-3</v>
      </c>
      <c r="I51" s="10">
        <v>16</v>
      </c>
      <c r="J51" s="10" t="str">
        <f>VLOOKUP(C51,впр!$A$2:$C$73,3)</f>
        <v>2002-03</v>
      </c>
      <c r="K51" s="10">
        <f t="shared" si="3"/>
        <v>46</v>
      </c>
    </row>
    <row r="52" spans="1:11" s="11" customFormat="1" ht="18" customHeight="1" x14ac:dyDescent="0.25">
      <c r="A52" s="7">
        <v>47</v>
      </c>
      <c r="B52" s="12" t="s">
        <v>185</v>
      </c>
      <c r="C52" s="6">
        <v>2004</v>
      </c>
      <c r="D52" s="6" t="s">
        <v>16</v>
      </c>
      <c r="E52" s="17">
        <v>23</v>
      </c>
      <c r="F52" s="18">
        <v>2.66203703703704E-3</v>
      </c>
      <c r="G52" s="18">
        <v>6.145833333333333E-3</v>
      </c>
      <c r="H52" s="18">
        <f t="shared" si="2"/>
        <v>3.483796296296293E-3</v>
      </c>
      <c r="I52" s="10">
        <v>8</v>
      </c>
      <c r="J52" s="10" t="str">
        <f>VLOOKUP(C52,впр!$A$2:$C$73,3)</f>
        <v>2004-05</v>
      </c>
      <c r="K52" s="10">
        <f t="shared" si="3"/>
        <v>47</v>
      </c>
    </row>
    <row r="53" spans="1:11" s="11" customFormat="1" ht="18" customHeight="1" x14ac:dyDescent="0.25">
      <c r="A53" s="6">
        <v>48</v>
      </c>
      <c r="B53" s="13" t="s">
        <v>153</v>
      </c>
      <c r="C53" s="14">
        <v>2005</v>
      </c>
      <c r="D53" s="15" t="s">
        <v>16</v>
      </c>
      <c r="E53" s="17">
        <v>29</v>
      </c>
      <c r="F53" s="18">
        <v>3.3564814814814798E-3</v>
      </c>
      <c r="G53" s="18">
        <v>6.8402777777777776E-3</v>
      </c>
      <c r="H53" s="18">
        <f t="shared" si="2"/>
        <v>3.4837962962962978E-3</v>
      </c>
      <c r="I53" s="10">
        <v>8</v>
      </c>
      <c r="J53" s="10" t="str">
        <f>VLOOKUP(C53,впр!$A$2:$C$73,3)</f>
        <v>2004-05</v>
      </c>
      <c r="K53" s="10">
        <f t="shared" si="3"/>
        <v>48</v>
      </c>
    </row>
    <row r="54" spans="1:11" s="11" customFormat="1" ht="18" customHeight="1" x14ac:dyDescent="0.25">
      <c r="A54" s="7">
        <v>49</v>
      </c>
      <c r="B54" s="12" t="s">
        <v>49</v>
      </c>
      <c r="C54" s="6">
        <v>2002</v>
      </c>
      <c r="D54" s="6" t="s">
        <v>16</v>
      </c>
      <c r="E54" s="17">
        <v>35</v>
      </c>
      <c r="F54" s="18">
        <v>4.0509259259259196E-3</v>
      </c>
      <c r="G54" s="18">
        <v>7.5462962962962966E-3</v>
      </c>
      <c r="H54" s="18">
        <f t="shared" si="2"/>
        <v>3.495370370370377E-3</v>
      </c>
      <c r="I54" s="10">
        <v>17</v>
      </c>
      <c r="J54" s="10" t="str">
        <f>VLOOKUP(C54,впр!$A$2:$C$73,3)</f>
        <v>2002-03</v>
      </c>
      <c r="K54" s="10">
        <f t="shared" si="3"/>
        <v>49</v>
      </c>
    </row>
    <row r="55" spans="1:11" s="11" customFormat="1" ht="18" customHeight="1" x14ac:dyDescent="0.25">
      <c r="A55" s="6">
        <v>50</v>
      </c>
      <c r="B55" s="12" t="s">
        <v>160</v>
      </c>
      <c r="C55" s="6">
        <v>2000</v>
      </c>
      <c r="D55" s="6" t="s">
        <v>16</v>
      </c>
      <c r="E55" s="17">
        <v>65</v>
      </c>
      <c r="F55" s="18">
        <v>7.2916666666666703E-3</v>
      </c>
      <c r="G55" s="18">
        <v>1.0810185185185185E-2</v>
      </c>
      <c r="H55" s="18">
        <f t="shared" si="2"/>
        <v>3.5185185185185146E-3</v>
      </c>
      <c r="I55" s="10">
        <v>11</v>
      </c>
      <c r="J55" s="10" t="str">
        <f>VLOOKUP(C55,впр!$A$2:$C$73,3)</f>
        <v>2000-01</v>
      </c>
      <c r="K55" s="10">
        <f t="shared" si="3"/>
        <v>50</v>
      </c>
    </row>
    <row r="56" spans="1:11" s="11" customFormat="1" ht="18" customHeight="1" x14ac:dyDescent="0.25">
      <c r="A56" s="7">
        <v>51</v>
      </c>
      <c r="B56" s="12" t="s">
        <v>211</v>
      </c>
      <c r="C56" s="6">
        <v>2005</v>
      </c>
      <c r="D56" s="6" t="s">
        <v>16</v>
      </c>
      <c r="E56" s="17">
        <v>26</v>
      </c>
      <c r="F56" s="18">
        <v>3.0092592592592601E-3</v>
      </c>
      <c r="G56" s="18">
        <v>6.5393518518518517E-3</v>
      </c>
      <c r="H56" s="18">
        <f t="shared" si="2"/>
        <v>3.5300925925925916E-3</v>
      </c>
      <c r="I56" s="10">
        <v>10</v>
      </c>
      <c r="J56" s="10" t="str">
        <f>VLOOKUP(C56,впр!$A$2:$C$73,3)</f>
        <v>2004-05</v>
      </c>
      <c r="K56" s="10">
        <f t="shared" si="3"/>
        <v>51</v>
      </c>
    </row>
    <row r="57" spans="1:11" s="11" customFormat="1" ht="18" customHeight="1" x14ac:dyDescent="0.25">
      <c r="A57" s="6">
        <v>52</v>
      </c>
      <c r="B57" s="12" t="s">
        <v>34</v>
      </c>
      <c r="C57" s="6">
        <v>1979</v>
      </c>
      <c r="D57" s="6" t="s">
        <v>16</v>
      </c>
      <c r="E57" s="17">
        <v>82</v>
      </c>
      <c r="F57" s="18">
        <v>9.2592592592592605E-3</v>
      </c>
      <c r="G57" s="18">
        <v>1.2812499999999999E-2</v>
      </c>
      <c r="H57" s="18">
        <f t="shared" si="2"/>
        <v>3.5532407407407388E-3</v>
      </c>
      <c r="I57" s="10">
        <v>3</v>
      </c>
      <c r="J57" s="10" t="str">
        <f>VLOOKUP(C57,впр!$A$2:$C$73,3)</f>
        <v>женщины</v>
      </c>
      <c r="K57" s="10">
        <f t="shared" si="3"/>
        <v>52</v>
      </c>
    </row>
    <row r="58" spans="1:11" s="11" customFormat="1" ht="18" customHeight="1" x14ac:dyDescent="0.25">
      <c r="A58" s="7">
        <v>53</v>
      </c>
      <c r="B58" s="13" t="s">
        <v>52</v>
      </c>
      <c r="C58" s="14">
        <v>2006</v>
      </c>
      <c r="D58" s="14" t="s">
        <v>51</v>
      </c>
      <c r="E58" s="17">
        <v>2</v>
      </c>
      <c r="F58" s="18">
        <v>2.3148148148148146E-4</v>
      </c>
      <c r="G58" s="18">
        <v>3.8194444444444443E-3</v>
      </c>
      <c r="H58" s="18">
        <f t="shared" si="2"/>
        <v>3.5879629629629629E-3</v>
      </c>
      <c r="I58" s="10">
        <v>2</v>
      </c>
      <c r="J58" s="10" t="str">
        <f>VLOOKUP(C58,впр!$A$2:$C$73,3)</f>
        <v>малыши</v>
      </c>
      <c r="K58" s="10">
        <f t="shared" si="3"/>
        <v>53</v>
      </c>
    </row>
    <row r="59" spans="1:11" s="11" customFormat="1" ht="18" customHeight="1" x14ac:dyDescent="0.25">
      <c r="A59" s="6">
        <v>54</v>
      </c>
      <c r="B59" s="12" t="s">
        <v>37</v>
      </c>
      <c r="C59" s="6">
        <v>2008</v>
      </c>
      <c r="D59" s="6" t="s">
        <v>16</v>
      </c>
      <c r="E59" s="17">
        <v>8</v>
      </c>
      <c r="F59" s="18">
        <v>9.2592592592592596E-4</v>
      </c>
      <c r="G59" s="18">
        <v>4.5254629629629629E-3</v>
      </c>
      <c r="H59" s="18">
        <f t="shared" si="2"/>
        <v>3.5995370370370369E-3</v>
      </c>
      <c r="I59" s="10">
        <v>3</v>
      </c>
      <c r="J59" s="10" t="str">
        <f>VLOOKUP(C59,впр!$A$2:$C$73,3)</f>
        <v>малыши</v>
      </c>
      <c r="K59" s="10">
        <f t="shared" si="3"/>
        <v>54</v>
      </c>
    </row>
    <row r="60" spans="1:11" s="11" customFormat="1" ht="18" customHeight="1" x14ac:dyDescent="0.25">
      <c r="A60" s="7">
        <v>55</v>
      </c>
      <c r="B60" s="12" t="s">
        <v>168</v>
      </c>
      <c r="C60" s="6">
        <v>2006</v>
      </c>
      <c r="D60" s="6" t="s">
        <v>16</v>
      </c>
      <c r="E60" s="17">
        <v>12</v>
      </c>
      <c r="F60" s="18">
        <v>1.38888888888889E-3</v>
      </c>
      <c r="G60" s="18">
        <v>5.0231481481481481E-3</v>
      </c>
      <c r="H60" s="18">
        <f t="shared" si="2"/>
        <v>3.6342592592592581E-3</v>
      </c>
      <c r="I60" s="10">
        <v>4</v>
      </c>
      <c r="J60" s="10" t="str">
        <f>VLOOKUP(C60,впр!$A$2:$C$73,3)</f>
        <v>малыши</v>
      </c>
      <c r="K60" s="10">
        <f t="shared" si="3"/>
        <v>55</v>
      </c>
    </row>
    <row r="61" spans="1:11" s="11" customFormat="1" ht="18" customHeight="1" x14ac:dyDescent="0.25">
      <c r="A61" s="6">
        <v>56</v>
      </c>
      <c r="B61" s="12" t="s">
        <v>184</v>
      </c>
      <c r="C61" s="6">
        <v>2006</v>
      </c>
      <c r="D61" s="6" t="s">
        <v>16</v>
      </c>
      <c r="E61" s="17">
        <v>16</v>
      </c>
      <c r="F61" s="18">
        <v>1.85185185185185E-3</v>
      </c>
      <c r="G61" s="18">
        <v>5.4861111111111117E-3</v>
      </c>
      <c r="H61" s="18">
        <f t="shared" si="2"/>
        <v>3.6342592592592616E-3</v>
      </c>
      <c r="I61" s="10">
        <v>4</v>
      </c>
      <c r="J61" s="10" t="str">
        <f>VLOOKUP(C61,впр!$A$2:$C$73,3)</f>
        <v>малыши</v>
      </c>
      <c r="K61" s="10">
        <f t="shared" si="3"/>
        <v>56</v>
      </c>
    </row>
    <row r="62" spans="1:11" s="11" customFormat="1" ht="18" customHeight="1" x14ac:dyDescent="0.25">
      <c r="A62" s="7">
        <v>57</v>
      </c>
      <c r="B62" s="12" t="s">
        <v>131</v>
      </c>
      <c r="C62" s="6">
        <v>2008</v>
      </c>
      <c r="D62" s="6" t="s">
        <v>16</v>
      </c>
      <c r="E62" s="17">
        <v>18</v>
      </c>
      <c r="F62" s="18">
        <v>2.0833333333333298E-3</v>
      </c>
      <c r="G62" s="18">
        <v>5.7407407407407416E-3</v>
      </c>
      <c r="H62" s="18">
        <f t="shared" si="2"/>
        <v>3.6574074074074117E-3</v>
      </c>
      <c r="I62" s="10">
        <v>6</v>
      </c>
      <c r="J62" s="10" t="str">
        <f>VLOOKUP(C62,впр!$A$2:$C$73,3)</f>
        <v>малыши</v>
      </c>
      <c r="K62" s="10">
        <f t="shared" si="3"/>
        <v>57</v>
      </c>
    </row>
    <row r="63" spans="1:11" s="11" customFormat="1" ht="18" customHeight="1" x14ac:dyDescent="0.25">
      <c r="A63" s="6">
        <v>58</v>
      </c>
      <c r="B63" s="12" t="s">
        <v>162</v>
      </c>
      <c r="C63" s="6">
        <v>2001</v>
      </c>
      <c r="D63" s="6" t="s">
        <v>16</v>
      </c>
      <c r="E63" s="17">
        <v>67</v>
      </c>
      <c r="F63" s="18">
        <v>7.5231481481481503E-3</v>
      </c>
      <c r="G63" s="18">
        <v>1.119212962962963E-2</v>
      </c>
      <c r="H63" s="18">
        <f t="shared" si="2"/>
        <v>3.6689814814814797E-3</v>
      </c>
      <c r="I63" s="10">
        <v>12</v>
      </c>
      <c r="J63" s="10" t="str">
        <f>VLOOKUP(C63,впр!$A$2:$C$73,3)</f>
        <v>2000-01</v>
      </c>
      <c r="K63" s="10">
        <f t="shared" si="3"/>
        <v>58</v>
      </c>
    </row>
    <row r="64" spans="1:11" s="11" customFormat="1" ht="18" customHeight="1" x14ac:dyDescent="0.25">
      <c r="A64" s="7">
        <v>59</v>
      </c>
      <c r="B64" s="12" t="s">
        <v>114</v>
      </c>
      <c r="C64" s="6">
        <v>2003</v>
      </c>
      <c r="D64" s="6" t="s">
        <v>16</v>
      </c>
      <c r="E64" s="17">
        <v>39</v>
      </c>
      <c r="F64" s="18">
        <v>4.5138888888888902E-3</v>
      </c>
      <c r="G64" s="18">
        <v>8.2060185185185187E-3</v>
      </c>
      <c r="H64" s="18">
        <f t="shared" si="2"/>
        <v>3.6921296296296285E-3</v>
      </c>
      <c r="I64" s="10">
        <v>18</v>
      </c>
      <c r="J64" s="10" t="str">
        <f>VLOOKUP(C64,впр!$A$2:$C$73,3)</f>
        <v>2002-03</v>
      </c>
      <c r="K64" s="10">
        <f t="shared" si="3"/>
        <v>59</v>
      </c>
    </row>
    <row r="65" spans="1:11" s="11" customFormat="1" ht="18" customHeight="1" x14ac:dyDescent="0.25">
      <c r="A65" s="6">
        <v>60</v>
      </c>
      <c r="B65" s="12" t="s">
        <v>177</v>
      </c>
      <c r="C65" s="6">
        <v>2003</v>
      </c>
      <c r="D65" s="6" t="s">
        <v>16</v>
      </c>
      <c r="E65" s="17">
        <v>34</v>
      </c>
      <c r="F65" s="18">
        <v>3.9351851851851796E-3</v>
      </c>
      <c r="G65" s="18">
        <v>7.6388888888888886E-3</v>
      </c>
      <c r="H65" s="18">
        <f t="shared" si="2"/>
        <v>3.703703703703709E-3</v>
      </c>
      <c r="I65" s="10">
        <v>19</v>
      </c>
      <c r="J65" s="10" t="str">
        <f>VLOOKUP(C65,впр!$A$2:$C$73,3)</f>
        <v>2002-03</v>
      </c>
      <c r="K65" s="10">
        <f t="shared" si="3"/>
        <v>60</v>
      </c>
    </row>
    <row r="66" spans="1:11" s="11" customFormat="1" ht="18" customHeight="1" x14ac:dyDescent="0.25">
      <c r="A66" s="7">
        <v>61</v>
      </c>
      <c r="B66" s="12" t="s">
        <v>166</v>
      </c>
      <c r="C66" s="6">
        <v>1975</v>
      </c>
      <c r="D66" s="6" t="s">
        <v>16</v>
      </c>
      <c r="E66" s="17">
        <v>85</v>
      </c>
      <c r="F66" s="18">
        <v>9.6064814814814797E-3</v>
      </c>
      <c r="G66" s="18">
        <v>1.3333333333333334E-2</v>
      </c>
      <c r="H66" s="18">
        <f t="shared" si="2"/>
        <v>3.7268518518518545E-3</v>
      </c>
      <c r="I66" s="10">
        <v>4</v>
      </c>
      <c r="J66" s="10" t="str">
        <f>VLOOKUP(C66,впр!$A$2:$C$73,3)</f>
        <v>женщины</v>
      </c>
      <c r="K66" s="10">
        <f t="shared" si="3"/>
        <v>61</v>
      </c>
    </row>
    <row r="67" spans="1:11" s="11" customFormat="1" ht="18" customHeight="1" x14ac:dyDescent="0.25">
      <c r="A67" s="6">
        <v>62</v>
      </c>
      <c r="B67" s="12" t="s">
        <v>46</v>
      </c>
      <c r="C67" s="6">
        <v>2003</v>
      </c>
      <c r="D67" s="6" t="s">
        <v>16</v>
      </c>
      <c r="E67" s="17">
        <v>48</v>
      </c>
      <c r="F67" s="18">
        <v>5.5555555555555497E-3</v>
      </c>
      <c r="G67" s="18">
        <v>9.3055555555555548E-3</v>
      </c>
      <c r="H67" s="18">
        <f t="shared" si="2"/>
        <v>3.7500000000000051E-3</v>
      </c>
      <c r="I67" s="10">
        <v>20</v>
      </c>
      <c r="J67" s="10" t="str">
        <f>VLOOKUP(C67,впр!$A$2:$C$73,3)</f>
        <v>2002-03</v>
      </c>
      <c r="K67" s="10">
        <f t="shared" si="3"/>
        <v>62</v>
      </c>
    </row>
    <row r="68" spans="1:11" s="11" customFormat="1" ht="18" customHeight="1" x14ac:dyDescent="0.25">
      <c r="A68" s="7">
        <v>63</v>
      </c>
      <c r="B68" s="12" t="s">
        <v>200</v>
      </c>
      <c r="C68" s="6">
        <v>2002</v>
      </c>
      <c r="D68" s="6" t="s">
        <v>16</v>
      </c>
      <c r="E68" s="17">
        <v>33</v>
      </c>
      <c r="F68" s="18">
        <v>3.81944444444444E-3</v>
      </c>
      <c r="G68" s="18">
        <v>7.6041666666666662E-3</v>
      </c>
      <c r="H68" s="18">
        <f t="shared" si="2"/>
        <v>3.7847222222222262E-3</v>
      </c>
      <c r="I68" s="10">
        <v>21</v>
      </c>
      <c r="J68" s="10" t="str">
        <f>VLOOKUP(C68,впр!$A$2:$C$73,3)</f>
        <v>2002-03</v>
      </c>
      <c r="K68" s="10">
        <f t="shared" si="3"/>
        <v>63</v>
      </c>
    </row>
    <row r="69" spans="1:11" s="11" customFormat="1" ht="18" customHeight="1" x14ac:dyDescent="0.25">
      <c r="A69" s="6">
        <v>64</v>
      </c>
      <c r="B69" s="12" t="s">
        <v>197</v>
      </c>
      <c r="C69" s="6">
        <v>2003</v>
      </c>
      <c r="D69" s="6" t="s">
        <v>16</v>
      </c>
      <c r="E69" s="17">
        <v>37</v>
      </c>
      <c r="F69" s="18">
        <v>4.2824074074074101E-3</v>
      </c>
      <c r="G69" s="18">
        <v>8.0787037037037043E-3</v>
      </c>
      <c r="H69" s="18">
        <f t="shared" si="2"/>
        <v>3.7962962962962941E-3</v>
      </c>
      <c r="I69" s="10">
        <v>22</v>
      </c>
      <c r="J69" s="10" t="str">
        <f>VLOOKUP(C69,впр!$A$2:$C$73,3)</f>
        <v>2002-03</v>
      </c>
      <c r="K69" s="10">
        <f t="shared" si="3"/>
        <v>64</v>
      </c>
    </row>
    <row r="70" spans="1:11" s="11" customFormat="1" ht="18" customHeight="1" x14ac:dyDescent="0.25">
      <c r="A70" s="7">
        <v>65</v>
      </c>
      <c r="B70" s="12" t="s">
        <v>155</v>
      </c>
      <c r="C70" s="6">
        <v>1983</v>
      </c>
      <c r="D70" s="6" t="s">
        <v>16</v>
      </c>
      <c r="E70" s="17">
        <v>90</v>
      </c>
      <c r="F70" s="18">
        <v>1.0185185185185099E-2</v>
      </c>
      <c r="G70" s="18">
        <v>1.3993055555555555E-2</v>
      </c>
      <c r="H70" s="18">
        <f t="shared" ref="H70:H101" si="4">G70-F70</f>
        <v>3.8078703703704562E-3</v>
      </c>
      <c r="I70" s="10">
        <v>5</v>
      </c>
      <c r="J70" s="10" t="str">
        <f>VLOOKUP(C70,впр!$A$2:$C$73,3)</f>
        <v>женщины</v>
      </c>
      <c r="K70" s="10">
        <f t="shared" ref="K70:K95" si="5">RANK(H70,$H$6:$H$95,1)</f>
        <v>65</v>
      </c>
    </row>
    <row r="71" spans="1:11" s="11" customFormat="1" ht="18" customHeight="1" x14ac:dyDescent="0.25">
      <c r="A71" s="6">
        <v>66</v>
      </c>
      <c r="B71" s="12" t="s">
        <v>142</v>
      </c>
      <c r="C71" s="6">
        <v>2001</v>
      </c>
      <c r="D71" s="6" t="s">
        <v>16</v>
      </c>
      <c r="E71" s="17">
        <v>64</v>
      </c>
      <c r="F71" s="18">
        <v>7.1759259259259198E-3</v>
      </c>
      <c r="G71" s="18">
        <v>1.1006944444444444E-2</v>
      </c>
      <c r="H71" s="18">
        <f t="shared" si="4"/>
        <v>3.8310185185185244E-3</v>
      </c>
      <c r="I71" s="10">
        <v>13</v>
      </c>
      <c r="J71" s="10" t="str">
        <f>VLOOKUP(C71,впр!$A$2:$C$73,3)</f>
        <v>2000-01</v>
      </c>
      <c r="K71" s="10">
        <f t="shared" si="5"/>
        <v>66</v>
      </c>
    </row>
    <row r="72" spans="1:11" s="11" customFormat="1" ht="18" customHeight="1" x14ac:dyDescent="0.25">
      <c r="A72" s="7">
        <v>67</v>
      </c>
      <c r="B72" s="12" t="s">
        <v>43</v>
      </c>
      <c r="C72" s="6">
        <v>2004</v>
      </c>
      <c r="D72" s="6" t="s">
        <v>16</v>
      </c>
      <c r="E72" s="17">
        <v>22</v>
      </c>
      <c r="F72" s="18">
        <v>2.5462962962963E-3</v>
      </c>
      <c r="G72" s="18">
        <v>6.3888888888888884E-3</v>
      </c>
      <c r="H72" s="18">
        <f t="shared" si="4"/>
        <v>3.8425925925925884E-3</v>
      </c>
      <c r="I72" s="10">
        <v>11</v>
      </c>
      <c r="J72" s="10" t="str">
        <f>VLOOKUP(C72,впр!$A$2:$C$73,3)</f>
        <v>2004-05</v>
      </c>
      <c r="K72" s="10">
        <f t="shared" si="5"/>
        <v>67</v>
      </c>
    </row>
    <row r="73" spans="1:11" s="11" customFormat="1" ht="18" customHeight="1" x14ac:dyDescent="0.25">
      <c r="A73" s="6">
        <v>68</v>
      </c>
      <c r="B73" s="12" t="s">
        <v>194</v>
      </c>
      <c r="C73" s="6">
        <v>2006</v>
      </c>
      <c r="D73" s="6" t="s">
        <v>16</v>
      </c>
      <c r="E73" s="17">
        <v>13</v>
      </c>
      <c r="F73" s="18">
        <v>1.5046296296296301E-3</v>
      </c>
      <c r="G73" s="18">
        <v>5.4282407407407404E-3</v>
      </c>
      <c r="H73" s="18">
        <f t="shared" si="4"/>
        <v>3.9236111111111104E-3</v>
      </c>
      <c r="I73" s="10">
        <v>7</v>
      </c>
      <c r="J73" s="10" t="str">
        <f>VLOOKUP(C73,впр!$A$2:$C$73,3)</f>
        <v>малыши</v>
      </c>
      <c r="K73" s="10">
        <f t="shared" si="5"/>
        <v>68</v>
      </c>
    </row>
    <row r="74" spans="1:11" s="11" customFormat="1" ht="18" customHeight="1" x14ac:dyDescent="0.25">
      <c r="A74" s="7">
        <v>69</v>
      </c>
      <c r="B74" s="12" t="s">
        <v>129</v>
      </c>
      <c r="C74" s="6">
        <v>2009</v>
      </c>
      <c r="D74" s="6" t="s">
        <v>16</v>
      </c>
      <c r="E74" s="17">
        <v>11</v>
      </c>
      <c r="F74" s="18">
        <v>1.27314814814815E-3</v>
      </c>
      <c r="G74" s="18">
        <v>5.2777777777777771E-3</v>
      </c>
      <c r="H74" s="18">
        <f t="shared" si="4"/>
        <v>4.0046296296296271E-3</v>
      </c>
      <c r="I74" s="10">
        <v>8</v>
      </c>
      <c r="J74" s="10" t="str">
        <f>VLOOKUP(C74,впр!$A$2:$C$73,3)</f>
        <v>малыши</v>
      </c>
      <c r="K74" s="10">
        <f t="shared" si="5"/>
        <v>69</v>
      </c>
    </row>
    <row r="75" spans="1:11" s="11" customFormat="1" ht="18" customHeight="1" x14ac:dyDescent="0.25">
      <c r="A75" s="6">
        <v>70</v>
      </c>
      <c r="B75" s="12" t="s">
        <v>150</v>
      </c>
      <c r="C75" s="6">
        <v>1984</v>
      </c>
      <c r="D75" s="6" t="s">
        <v>16</v>
      </c>
      <c r="E75" s="17">
        <v>87</v>
      </c>
      <c r="F75" s="18">
        <v>9.8379629629629598E-3</v>
      </c>
      <c r="G75" s="18">
        <v>1.3842592592592594E-2</v>
      </c>
      <c r="H75" s="18">
        <f t="shared" si="4"/>
        <v>4.004629629629634E-3</v>
      </c>
      <c r="I75" s="10">
        <v>6</v>
      </c>
      <c r="J75" s="10" t="str">
        <f>VLOOKUP(C75,впр!$A$2:$C$73,3)</f>
        <v>женщины</v>
      </c>
      <c r="K75" s="10">
        <f t="shared" si="5"/>
        <v>70</v>
      </c>
    </row>
    <row r="76" spans="1:11" s="11" customFormat="1" ht="18" customHeight="1" x14ac:dyDescent="0.25">
      <c r="A76" s="7">
        <v>71</v>
      </c>
      <c r="B76" s="12" t="s">
        <v>171</v>
      </c>
      <c r="C76" s="6">
        <v>2007</v>
      </c>
      <c r="D76" s="6" t="s">
        <v>16</v>
      </c>
      <c r="E76" s="17">
        <v>10</v>
      </c>
      <c r="F76" s="18">
        <v>1.1574074074074099E-3</v>
      </c>
      <c r="G76" s="18">
        <v>5.185185185185185E-3</v>
      </c>
      <c r="H76" s="18">
        <f t="shared" si="4"/>
        <v>4.0277777777777751E-3</v>
      </c>
      <c r="I76" s="10">
        <v>9</v>
      </c>
      <c r="J76" s="10" t="str">
        <f>VLOOKUP(C76,впр!$A$2:$C$73,3)</f>
        <v>малыши</v>
      </c>
      <c r="K76" s="10">
        <f t="shared" si="5"/>
        <v>71</v>
      </c>
    </row>
    <row r="77" spans="1:11" s="11" customFormat="1" ht="18" customHeight="1" x14ac:dyDescent="0.25">
      <c r="A77" s="6">
        <v>72</v>
      </c>
      <c r="B77" s="12" t="s">
        <v>196</v>
      </c>
      <c r="C77" s="6">
        <v>2006</v>
      </c>
      <c r="D77" s="6" t="s">
        <v>16</v>
      </c>
      <c r="E77" s="17">
        <v>7</v>
      </c>
      <c r="F77" s="18">
        <v>8.1018518518518505E-4</v>
      </c>
      <c r="G77" s="18">
        <v>4.8495370370370368E-3</v>
      </c>
      <c r="H77" s="18">
        <f t="shared" si="4"/>
        <v>4.0393518518518513E-3</v>
      </c>
      <c r="I77" s="10">
        <v>10</v>
      </c>
      <c r="J77" s="10" t="str">
        <f>VLOOKUP(C77,впр!$A$2:$C$73,3)</f>
        <v>малыши</v>
      </c>
      <c r="K77" s="10">
        <f t="shared" si="5"/>
        <v>72</v>
      </c>
    </row>
    <row r="78" spans="1:11" s="11" customFormat="1" ht="18" customHeight="1" x14ac:dyDescent="0.25">
      <c r="A78" s="7">
        <v>73</v>
      </c>
      <c r="B78" s="12" t="s">
        <v>76</v>
      </c>
      <c r="C78" s="6">
        <v>2004</v>
      </c>
      <c r="D78" s="6" t="s">
        <v>16</v>
      </c>
      <c r="E78" s="17">
        <v>27</v>
      </c>
      <c r="F78" s="18">
        <v>3.1250000000000002E-3</v>
      </c>
      <c r="G78" s="18">
        <v>7.1759259259259259E-3</v>
      </c>
      <c r="H78" s="18">
        <f t="shared" si="4"/>
        <v>4.0509259259259257E-3</v>
      </c>
      <c r="I78" s="10">
        <v>12</v>
      </c>
      <c r="J78" s="10" t="str">
        <f>VLOOKUP(C78,впр!$A$2:$C$73,3)</f>
        <v>2004-05</v>
      </c>
      <c r="K78" s="10">
        <f t="shared" si="5"/>
        <v>73</v>
      </c>
    </row>
    <row r="79" spans="1:11" s="11" customFormat="1" ht="18" customHeight="1" x14ac:dyDescent="0.25">
      <c r="A79" s="6">
        <v>74</v>
      </c>
      <c r="B79" s="12" t="s">
        <v>149</v>
      </c>
      <c r="C79" s="6">
        <v>1960</v>
      </c>
      <c r="D79" s="6" t="s">
        <v>16</v>
      </c>
      <c r="E79" s="17">
        <v>89</v>
      </c>
      <c r="F79" s="18">
        <v>1.00694444444444E-2</v>
      </c>
      <c r="G79" s="18">
        <v>1.4131944444444445E-2</v>
      </c>
      <c r="H79" s="18">
        <f t="shared" si="4"/>
        <v>4.0625000000000452E-3</v>
      </c>
      <c r="I79" s="10">
        <v>7</v>
      </c>
      <c r="J79" s="10" t="str">
        <f>VLOOKUP(C79,впр!$A$2:$C$73,3)</f>
        <v>женщины</v>
      </c>
      <c r="K79" s="10">
        <f t="shared" si="5"/>
        <v>74</v>
      </c>
    </row>
    <row r="80" spans="1:11" s="11" customFormat="1" ht="18" customHeight="1" x14ac:dyDescent="0.25">
      <c r="A80" s="7">
        <v>75</v>
      </c>
      <c r="B80" s="12" t="s">
        <v>152</v>
      </c>
      <c r="C80" s="6">
        <v>1971</v>
      </c>
      <c r="D80" s="6" t="s">
        <v>16</v>
      </c>
      <c r="E80" s="17">
        <v>91</v>
      </c>
      <c r="F80" s="18">
        <v>1.0300925925925899E-2</v>
      </c>
      <c r="G80" s="18">
        <v>1.4374999999999999E-2</v>
      </c>
      <c r="H80" s="18">
        <f t="shared" si="4"/>
        <v>4.0740740740740997E-3</v>
      </c>
      <c r="I80" s="10">
        <v>8</v>
      </c>
      <c r="J80" s="10" t="str">
        <f>VLOOKUP(C80,впр!$A$2:$C$73,3)</f>
        <v>женщины</v>
      </c>
      <c r="K80" s="10">
        <f t="shared" si="5"/>
        <v>75</v>
      </c>
    </row>
    <row r="81" spans="1:11" s="11" customFormat="1" ht="18" customHeight="1" x14ac:dyDescent="0.25">
      <c r="A81" s="6">
        <v>76</v>
      </c>
      <c r="B81" s="12" t="s">
        <v>35</v>
      </c>
      <c r="C81" s="6">
        <v>2008</v>
      </c>
      <c r="D81" s="6" t="s">
        <v>16</v>
      </c>
      <c r="E81" s="17">
        <v>4</v>
      </c>
      <c r="F81" s="18">
        <v>4.6296296296296298E-4</v>
      </c>
      <c r="G81" s="18">
        <v>4.5601851851851853E-3</v>
      </c>
      <c r="H81" s="18">
        <f t="shared" si="4"/>
        <v>4.0972222222222226E-3</v>
      </c>
      <c r="I81" s="10">
        <v>11</v>
      </c>
      <c r="J81" s="10" t="str">
        <f>VLOOKUP(C81,впр!$A$2:$C$73,3)</f>
        <v>малыши</v>
      </c>
      <c r="K81" s="10">
        <f t="shared" si="5"/>
        <v>76</v>
      </c>
    </row>
    <row r="82" spans="1:11" s="11" customFormat="1" ht="18" customHeight="1" x14ac:dyDescent="0.25">
      <c r="A82" s="7">
        <v>77</v>
      </c>
      <c r="B82" s="12" t="s">
        <v>79</v>
      </c>
      <c r="C82" s="6">
        <v>2008</v>
      </c>
      <c r="D82" s="6" t="s">
        <v>16</v>
      </c>
      <c r="E82" s="17">
        <v>14</v>
      </c>
      <c r="F82" s="18">
        <v>1.6203703703703701E-3</v>
      </c>
      <c r="G82" s="18">
        <v>5.7523148148148143E-3</v>
      </c>
      <c r="H82" s="18">
        <f t="shared" si="4"/>
        <v>4.1319444444444442E-3</v>
      </c>
      <c r="I82" s="10">
        <v>12</v>
      </c>
      <c r="J82" s="10" t="str">
        <f>VLOOKUP(C82,впр!$A$2:$C$73,3)</f>
        <v>малыши</v>
      </c>
      <c r="K82" s="10">
        <f t="shared" si="5"/>
        <v>77</v>
      </c>
    </row>
    <row r="83" spans="1:11" s="11" customFormat="1" ht="18" customHeight="1" x14ac:dyDescent="0.25">
      <c r="A83" s="6">
        <v>78</v>
      </c>
      <c r="B83" s="12" t="s">
        <v>130</v>
      </c>
      <c r="C83" s="6">
        <v>1961</v>
      </c>
      <c r="D83" s="6" t="s">
        <v>16</v>
      </c>
      <c r="E83" s="17">
        <v>93</v>
      </c>
      <c r="F83" s="18">
        <v>1.0648148148148099E-2</v>
      </c>
      <c r="G83" s="18">
        <v>1.4780092592592595E-2</v>
      </c>
      <c r="H83" s="18">
        <f t="shared" si="4"/>
        <v>4.1319444444444953E-3</v>
      </c>
      <c r="I83" s="10">
        <v>9</v>
      </c>
      <c r="J83" s="10" t="str">
        <f>VLOOKUP(C83,впр!$A$2:$C$73,3)</f>
        <v>женщины</v>
      </c>
      <c r="K83" s="10">
        <f t="shared" si="5"/>
        <v>78</v>
      </c>
    </row>
    <row r="84" spans="1:11" s="11" customFormat="1" ht="18" customHeight="1" x14ac:dyDescent="0.25">
      <c r="A84" s="7">
        <v>79</v>
      </c>
      <c r="B84" s="12" t="s">
        <v>201</v>
      </c>
      <c r="C84" s="6">
        <v>2005</v>
      </c>
      <c r="D84" s="6" t="s">
        <v>16</v>
      </c>
      <c r="E84" s="17">
        <v>25</v>
      </c>
      <c r="F84" s="18">
        <v>2.8935185185185201E-3</v>
      </c>
      <c r="G84" s="18">
        <v>7.037037037037037E-3</v>
      </c>
      <c r="H84" s="18">
        <f t="shared" si="4"/>
        <v>4.1435185185185169E-3</v>
      </c>
      <c r="I84" s="10">
        <v>13</v>
      </c>
      <c r="J84" s="10" t="str">
        <f>VLOOKUP(C84,впр!$A$2:$C$73,3)</f>
        <v>2004-05</v>
      </c>
      <c r="K84" s="10">
        <f t="shared" si="5"/>
        <v>79</v>
      </c>
    </row>
    <row r="85" spans="1:11" s="11" customFormat="1" ht="18" customHeight="1" x14ac:dyDescent="0.25">
      <c r="A85" s="6">
        <v>80</v>
      </c>
      <c r="B85" s="12" t="s">
        <v>143</v>
      </c>
      <c r="C85" s="6">
        <v>2008</v>
      </c>
      <c r="D85" s="6" t="s">
        <v>16</v>
      </c>
      <c r="E85" s="17">
        <v>9</v>
      </c>
      <c r="F85" s="18">
        <v>1.0416666666666699E-3</v>
      </c>
      <c r="G85" s="18">
        <v>5.2546296296296299E-3</v>
      </c>
      <c r="H85" s="18">
        <f t="shared" si="4"/>
        <v>4.21296296296296E-3</v>
      </c>
      <c r="I85" s="10">
        <v>13</v>
      </c>
      <c r="J85" s="10" t="str">
        <f>VLOOKUP(C85,впр!$A$2:$C$73,3)</f>
        <v>малыши</v>
      </c>
      <c r="K85" s="10">
        <f t="shared" si="5"/>
        <v>80</v>
      </c>
    </row>
    <row r="86" spans="1:11" s="11" customFormat="1" ht="18" customHeight="1" x14ac:dyDescent="0.25">
      <c r="A86" s="7">
        <v>81</v>
      </c>
      <c r="B86" s="12" t="s">
        <v>195</v>
      </c>
      <c r="C86" s="6">
        <v>2006</v>
      </c>
      <c r="D86" s="6" t="s">
        <v>16</v>
      </c>
      <c r="E86" s="17">
        <v>5</v>
      </c>
      <c r="F86" s="18">
        <v>5.78703703703704E-4</v>
      </c>
      <c r="G86" s="18">
        <v>4.8611111111111112E-3</v>
      </c>
      <c r="H86" s="18">
        <f t="shared" si="4"/>
        <v>4.2824074074074075E-3</v>
      </c>
      <c r="I86" s="10">
        <v>14</v>
      </c>
      <c r="J86" s="10" t="str">
        <f>VLOOKUP(C86,впр!$A$2:$C$73,3)</f>
        <v>малыши</v>
      </c>
      <c r="K86" s="10">
        <f t="shared" si="5"/>
        <v>81</v>
      </c>
    </row>
    <row r="87" spans="1:11" s="11" customFormat="1" ht="18" customHeight="1" x14ac:dyDescent="0.25">
      <c r="A87" s="6">
        <v>82</v>
      </c>
      <c r="B87" s="12" t="s">
        <v>176</v>
      </c>
      <c r="C87" s="6">
        <v>2005</v>
      </c>
      <c r="D87" s="6" t="s">
        <v>16</v>
      </c>
      <c r="E87" s="17">
        <v>20</v>
      </c>
      <c r="F87" s="18">
        <v>2.3148148148148099E-3</v>
      </c>
      <c r="G87" s="18">
        <v>6.6898148148148142E-3</v>
      </c>
      <c r="H87" s="18">
        <f t="shared" si="4"/>
        <v>4.3750000000000039E-3</v>
      </c>
      <c r="I87" s="10">
        <v>14</v>
      </c>
      <c r="J87" s="10" t="str">
        <f>VLOOKUP(C87,впр!$A$2:$C$73,3)</f>
        <v>2004-05</v>
      </c>
      <c r="K87" s="10">
        <f t="shared" si="5"/>
        <v>82</v>
      </c>
    </row>
    <row r="88" spans="1:11" s="11" customFormat="1" ht="18" customHeight="1" x14ac:dyDescent="0.25">
      <c r="A88" s="7">
        <v>83</v>
      </c>
      <c r="B88" s="12" t="s">
        <v>95</v>
      </c>
      <c r="C88" s="6">
        <v>2007</v>
      </c>
      <c r="D88" s="6" t="s">
        <v>16</v>
      </c>
      <c r="E88" s="17">
        <v>3</v>
      </c>
      <c r="F88" s="18">
        <v>3.4722222222222202E-4</v>
      </c>
      <c r="G88" s="18">
        <v>4.7453703703703703E-3</v>
      </c>
      <c r="H88" s="18">
        <f t="shared" si="4"/>
        <v>4.3981481481481484E-3</v>
      </c>
      <c r="I88" s="10">
        <v>15</v>
      </c>
      <c r="J88" s="10" t="str">
        <f>VLOOKUP(C88,впр!$A$2:$C$73,3)</f>
        <v>малыши</v>
      </c>
      <c r="K88" s="10">
        <f t="shared" si="5"/>
        <v>83</v>
      </c>
    </row>
    <row r="89" spans="1:11" s="11" customFormat="1" ht="18" customHeight="1" x14ac:dyDescent="0.25">
      <c r="A89" s="6">
        <v>84</v>
      </c>
      <c r="B89" s="12" t="s">
        <v>170</v>
      </c>
      <c r="C89" s="6">
        <v>2007</v>
      </c>
      <c r="D89" s="6" t="s">
        <v>16</v>
      </c>
      <c r="E89" s="17">
        <v>6</v>
      </c>
      <c r="F89" s="18">
        <v>6.9444444444444501E-4</v>
      </c>
      <c r="G89" s="18">
        <v>5.1736111111111115E-3</v>
      </c>
      <c r="H89" s="18">
        <f t="shared" si="4"/>
        <v>4.479166666666666E-3</v>
      </c>
      <c r="I89" s="10">
        <v>16</v>
      </c>
      <c r="J89" s="10" t="str">
        <f>VLOOKUP(C89,впр!$A$2:$C$73,3)</f>
        <v>малыши</v>
      </c>
      <c r="K89" s="10">
        <f t="shared" si="5"/>
        <v>84</v>
      </c>
    </row>
    <row r="90" spans="1:11" s="11" customFormat="1" ht="18" customHeight="1" x14ac:dyDescent="0.25">
      <c r="A90" s="7">
        <v>85</v>
      </c>
      <c r="B90" s="12" t="s">
        <v>145</v>
      </c>
      <c r="C90" s="6">
        <v>1959</v>
      </c>
      <c r="D90" s="6" t="s">
        <v>16</v>
      </c>
      <c r="E90" s="17">
        <v>83</v>
      </c>
      <c r="F90" s="18">
        <v>9.3749999999999997E-3</v>
      </c>
      <c r="G90" s="18">
        <v>1.3981481481481482E-2</v>
      </c>
      <c r="H90" s="18">
        <f t="shared" si="4"/>
        <v>4.6064814814814822E-3</v>
      </c>
      <c r="I90" s="10">
        <v>10</v>
      </c>
      <c r="J90" s="10" t="str">
        <f>VLOOKUP(C90,впр!$A$2:$C$73,3)</f>
        <v>женщины</v>
      </c>
      <c r="K90" s="10">
        <f t="shared" si="5"/>
        <v>85</v>
      </c>
    </row>
    <row r="91" spans="1:11" s="11" customFormat="1" ht="18" customHeight="1" x14ac:dyDescent="0.25">
      <c r="A91" s="6">
        <v>86</v>
      </c>
      <c r="B91" s="12" t="s">
        <v>190</v>
      </c>
      <c r="C91" s="6">
        <v>2008</v>
      </c>
      <c r="D91" s="6" t="s">
        <v>16</v>
      </c>
      <c r="E91" s="17">
        <v>1</v>
      </c>
      <c r="F91" s="18">
        <v>1.1574074074074073E-4</v>
      </c>
      <c r="G91" s="18">
        <v>4.8726851851851856E-3</v>
      </c>
      <c r="H91" s="18">
        <f t="shared" si="4"/>
        <v>4.7569444444444447E-3</v>
      </c>
      <c r="I91" s="10">
        <v>17</v>
      </c>
      <c r="J91" s="10" t="str">
        <f>VLOOKUP(C91,впр!$A$2:$C$73,3)</f>
        <v>малыши</v>
      </c>
      <c r="K91" s="10">
        <f t="shared" si="5"/>
        <v>86</v>
      </c>
    </row>
    <row r="92" spans="1:11" s="11" customFormat="1" ht="18" customHeight="1" x14ac:dyDescent="0.25">
      <c r="A92" s="7">
        <v>87</v>
      </c>
      <c r="B92" s="12" t="s">
        <v>146</v>
      </c>
      <c r="C92" s="6">
        <v>1952</v>
      </c>
      <c r="D92" s="6" t="s">
        <v>16</v>
      </c>
      <c r="E92" s="17">
        <v>92</v>
      </c>
      <c r="F92" s="18">
        <v>1.04166666666666E-2</v>
      </c>
      <c r="G92" s="18">
        <v>1.5671296296296298E-2</v>
      </c>
      <c r="H92" s="18">
        <f t="shared" si="4"/>
        <v>5.2546296296296976E-3</v>
      </c>
      <c r="I92" s="10">
        <v>11</v>
      </c>
      <c r="J92" s="10" t="str">
        <f>VLOOKUP(C92,впр!$A$2:$C$73,3)</f>
        <v>женщины</v>
      </c>
      <c r="K92" s="10">
        <f t="shared" si="5"/>
        <v>87</v>
      </c>
    </row>
    <row r="93" spans="1:11" s="11" customFormat="1" ht="18" customHeight="1" x14ac:dyDescent="0.25">
      <c r="A93" s="6">
        <v>88</v>
      </c>
      <c r="B93" s="13" t="s">
        <v>154</v>
      </c>
      <c r="C93" s="14">
        <v>1954</v>
      </c>
      <c r="D93" s="15" t="s">
        <v>16</v>
      </c>
      <c r="E93" s="17">
        <v>86</v>
      </c>
      <c r="F93" s="18">
        <v>9.7222222222222206E-3</v>
      </c>
      <c r="G93" s="18">
        <v>1.5208333333333332E-2</v>
      </c>
      <c r="H93" s="18">
        <f t="shared" si="4"/>
        <v>5.4861111111111117E-3</v>
      </c>
      <c r="I93" s="10">
        <v>12</v>
      </c>
      <c r="J93" s="10" t="str">
        <f>VLOOKUP(C93,впр!$A$2:$C$73,3)</f>
        <v>женщины</v>
      </c>
      <c r="K93" s="10">
        <f t="shared" si="5"/>
        <v>88</v>
      </c>
    </row>
    <row r="94" spans="1:11" s="11" customFormat="1" ht="18" customHeight="1" x14ac:dyDescent="0.25">
      <c r="A94" s="7">
        <v>89</v>
      </c>
      <c r="B94" s="12" t="s">
        <v>199</v>
      </c>
      <c r="C94" s="6">
        <v>2007</v>
      </c>
      <c r="D94" s="6" t="s">
        <v>16</v>
      </c>
      <c r="E94" s="17">
        <v>15</v>
      </c>
      <c r="F94" s="18">
        <v>1.7361111111111099E-3</v>
      </c>
      <c r="G94" s="18">
        <v>7.5694444444444446E-3</v>
      </c>
      <c r="H94" s="18">
        <f t="shared" si="4"/>
        <v>5.8333333333333345E-3</v>
      </c>
      <c r="I94" s="10">
        <v>18</v>
      </c>
      <c r="J94" s="10" t="str">
        <f>VLOOKUP(C94,впр!$A$2:$C$73,3)</f>
        <v>малыши</v>
      </c>
      <c r="K94" s="10">
        <f t="shared" si="5"/>
        <v>89</v>
      </c>
    </row>
    <row r="95" spans="1:11" s="11" customFormat="1" ht="18" customHeight="1" x14ac:dyDescent="0.25">
      <c r="A95" s="6">
        <v>90</v>
      </c>
      <c r="B95" s="12" t="s">
        <v>147</v>
      </c>
      <c r="C95" s="6">
        <v>1980</v>
      </c>
      <c r="D95" s="6" t="s">
        <v>16</v>
      </c>
      <c r="E95" s="17">
        <v>94</v>
      </c>
      <c r="F95" s="18">
        <v>1.07638888888888E-2</v>
      </c>
      <c r="G95" s="18">
        <v>1.6851851851851851E-2</v>
      </c>
      <c r="H95" s="18">
        <f t="shared" si="4"/>
        <v>6.0879629629630502E-3</v>
      </c>
      <c r="I95" s="10">
        <v>13</v>
      </c>
      <c r="J95" s="10" t="str">
        <f>VLOOKUP(C95,впр!$A$2:$C$73,3)</f>
        <v>женщины</v>
      </c>
      <c r="K95" s="10">
        <f t="shared" si="5"/>
        <v>90</v>
      </c>
    </row>
    <row r="96" spans="1:11" x14ac:dyDescent="0.25">
      <c r="A96" s="1"/>
      <c r="B96" s="4"/>
      <c r="C96" s="1"/>
      <c r="D96" s="1"/>
      <c r="E96" s="1"/>
      <c r="F96" s="2"/>
      <c r="G96" s="2"/>
      <c r="H96" s="2"/>
      <c r="I96" s="3"/>
      <c r="J96" s="3"/>
      <c r="K96" s="3"/>
    </row>
    <row r="97" spans="1:11" x14ac:dyDescent="0.25">
      <c r="A97" s="21" t="s">
        <v>42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</row>
    <row r="98" spans="1:11" x14ac:dyDescent="0.25">
      <c r="A98" s="1"/>
      <c r="B98" s="4"/>
      <c r="C98" s="1"/>
      <c r="D98" s="1"/>
      <c r="E98" s="1"/>
      <c r="F98" s="2"/>
      <c r="G98" s="2"/>
      <c r="H98" s="2"/>
      <c r="I98" s="3"/>
      <c r="J98" s="3"/>
      <c r="K98" s="3"/>
    </row>
    <row r="99" spans="1:11" x14ac:dyDescent="0.25">
      <c r="A99" s="1"/>
      <c r="B99" s="4"/>
      <c r="C99" s="1"/>
      <c r="D99" s="1"/>
      <c r="E99" s="1"/>
      <c r="F99" s="2"/>
      <c r="G99" s="2"/>
      <c r="H99" s="2"/>
      <c r="I99" s="3"/>
      <c r="J99" s="3"/>
      <c r="K99" s="3"/>
    </row>
    <row r="100" spans="1:11" x14ac:dyDescent="0.25">
      <c r="A100" s="1"/>
      <c r="B100" s="4"/>
      <c r="C100" s="1"/>
      <c r="D100" s="1"/>
      <c r="E100" s="1"/>
      <c r="F100" s="2"/>
      <c r="G100" s="2"/>
      <c r="H100" s="2"/>
      <c r="I100" s="3"/>
      <c r="J100" s="3"/>
      <c r="K100" s="3"/>
    </row>
    <row r="101" spans="1:11" x14ac:dyDescent="0.25">
      <c r="A101" s="1"/>
      <c r="B101" s="4"/>
      <c r="C101" s="1"/>
      <c r="D101" s="1"/>
      <c r="E101" s="1"/>
      <c r="F101" s="2"/>
      <c r="G101" s="2"/>
      <c r="H101" s="2"/>
      <c r="I101" s="3"/>
      <c r="J101" s="3"/>
      <c r="K101" s="3"/>
    </row>
  </sheetData>
  <sortState ref="B6:K95">
    <sortCondition ref="H6:H95"/>
  </sortState>
  <mergeCells count="15">
    <mergeCell ref="A97:K97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I4:J4"/>
  </mergeCells>
  <pageMargins left="0.70866141732283472" right="0.31496062992125984" top="0.59055118110236227" bottom="0.59055118110236227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9" sqref="M9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9.7109375" customWidth="1"/>
    <col min="10" max="10" width="11" customWidth="1"/>
    <col min="11" max="11" width="8.28515625" customWidth="1"/>
  </cols>
  <sheetData>
    <row r="1" spans="1:13" ht="35.25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24.75" customHeight="1" x14ac:dyDescent="0.25">
      <c r="A2" s="23" t="s">
        <v>18</v>
      </c>
      <c r="B2" s="23"/>
      <c r="D2" s="24" t="s">
        <v>6</v>
      </c>
      <c r="E2" s="24"/>
      <c r="F2" s="24"/>
      <c r="G2" s="24"/>
      <c r="H2" s="24"/>
      <c r="I2" s="24"/>
      <c r="J2" s="24"/>
      <c r="K2" s="24"/>
    </row>
    <row r="3" spans="1:13" ht="27.75" customHeight="1" x14ac:dyDescent="0.4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ht="27" customHeight="1" x14ac:dyDescent="0.25">
      <c r="A4" s="26" t="s">
        <v>20</v>
      </c>
      <c r="B4" s="26" t="s">
        <v>0</v>
      </c>
      <c r="C4" s="26" t="s">
        <v>1</v>
      </c>
      <c r="D4" s="26" t="s">
        <v>15</v>
      </c>
      <c r="E4" s="26" t="s">
        <v>2</v>
      </c>
      <c r="F4" s="26" t="s">
        <v>4</v>
      </c>
      <c r="G4" s="26" t="s">
        <v>5</v>
      </c>
      <c r="H4" s="26" t="s">
        <v>14</v>
      </c>
      <c r="I4" s="27" t="s">
        <v>25</v>
      </c>
      <c r="J4" s="28"/>
      <c r="K4" s="26" t="s">
        <v>3</v>
      </c>
    </row>
    <row r="5" spans="1:13" ht="27" customHeight="1" x14ac:dyDescent="0.25">
      <c r="A5" s="26"/>
      <c r="B5" s="26"/>
      <c r="C5" s="26"/>
      <c r="D5" s="26"/>
      <c r="E5" s="26"/>
      <c r="F5" s="26"/>
      <c r="G5" s="26"/>
      <c r="H5" s="26"/>
      <c r="I5" s="8" t="s">
        <v>26</v>
      </c>
      <c r="J5" s="8" t="s">
        <v>27</v>
      </c>
      <c r="K5" s="26"/>
    </row>
    <row r="6" spans="1:13" s="11" customFormat="1" ht="18" customHeight="1" x14ac:dyDescent="0.25">
      <c r="A6" s="7">
        <v>1</v>
      </c>
      <c r="B6" s="9" t="s">
        <v>111</v>
      </c>
      <c r="C6" s="7">
        <v>1988</v>
      </c>
      <c r="D6" s="7" t="s">
        <v>16</v>
      </c>
      <c r="E6" s="17">
        <v>181</v>
      </c>
      <c r="F6" s="18">
        <v>2.0601851851852E-2</v>
      </c>
      <c r="G6" s="18">
        <v>2.2442129629629631E-2</v>
      </c>
      <c r="H6" s="18">
        <f t="shared" ref="H6:H37" si="0">G6-F6</f>
        <v>1.8402777777776318E-3</v>
      </c>
      <c r="I6" s="10">
        <v>1</v>
      </c>
      <c r="J6" s="10" t="str">
        <f>VLOOKUP(C6,впр!$A$2:$C$73,2)</f>
        <v>мужчины</v>
      </c>
      <c r="K6" s="10">
        <f t="shared" ref="K6:K37" si="1">RANK(H6,$H$6:$H$103,1)</f>
        <v>1</v>
      </c>
    </row>
    <row r="7" spans="1:13" s="11" customFormat="1" ht="18" customHeight="1" x14ac:dyDescent="0.25">
      <c r="A7" s="6">
        <v>2</v>
      </c>
      <c r="B7" s="12" t="s">
        <v>69</v>
      </c>
      <c r="C7" s="6">
        <v>1985</v>
      </c>
      <c r="D7" s="6" t="s">
        <v>51</v>
      </c>
      <c r="E7" s="17">
        <v>183</v>
      </c>
      <c r="F7" s="18">
        <v>2.0833333333333499E-2</v>
      </c>
      <c r="G7" s="18">
        <v>2.2824074074074076E-2</v>
      </c>
      <c r="H7" s="18">
        <f t="shared" si="0"/>
        <v>1.9907407407405778E-3</v>
      </c>
      <c r="I7" s="10">
        <v>2</v>
      </c>
      <c r="J7" s="10" t="str">
        <f>VLOOKUP(C7,впр!$A$2:$C$73,2)</f>
        <v>мужчины</v>
      </c>
      <c r="K7" s="10">
        <f t="shared" si="1"/>
        <v>2</v>
      </c>
    </row>
    <row r="8" spans="1:13" s="11" customFormat="1" ht="18" customHeight="1" x14ac:dyDescent="0.25">
      <c r="A8" s="7">
        <v>3</v>
      </c>
      <c r="B8" s="12" t="s">
        <v>115</v>
      </c>
      <c r="C8" s="6">
        <v>2000</v>
      </c>
      <c r="D8" s="6" t="s">
        <v>16</v>
      </c>
      <c r="E8" s="17">
        <v>177</v>
      </c>
      <c r="F8" s="18">
        <v>2.0138888888889001E-2</v>
      </c>
      <c r="G8" s="18">
        <v>2.2233796296296297E-2</v>
      </c>
      <c r="H8" s="18">
        <f t="shared" si="0"/>
        <v>2.0949074074072954E-3</v>
      </c>
      <c r="I8" s="10">
        <v>1</v>
      </c>
      <c r="J8" s="10" t="str">
        <f>VLOOKUP(C8,впр!$A$2:$C$73,2)</f>
        <v>2000-01</v>
      </c>
      <c r="K8" s="10">
        <f t="shared" si="1"/>
        <v>3</v>
      </c>
      <c r="M8" s="20"/>
    </row>
    <row r="9" spans="1:13" s="11" customFormat="1" ht="18" customHeight="1" x14ac:dyDescent="0.25">
      <c r="A9" s="6">
        <v>4</v>
      </c>
      <c r="B9" s="12" t="s">
        <v>38</v>
      </c>
      <c r="C9" s="6">
        <v>1992</v>
      </c>
      <c r="D9" s="6" t="s">
        <v>16</v>
      </c>
      <c r="E9" s="17">
        <v>187</v>
      </c>
      <c r="F9" s="18">
        <v>2.1296296296296501E-2</v>
      </c>
      <c r="G9" s="18">
        <v>2.342592592592593E-2</v>
      </c>
      <c r="H9" s="18">
        <f t="shared" si="0"/>
        <v>2.1296296296294294E-3</v>
      </c>
      <c r="I9" s="10">
        <v>3</v>
      </c>
      <c r="J9" s="10" t="str">
        <f>VLOOKUP(C9,впр!$A$2:$C$73,2)</f>
        <v>мужчины</v>
      </c>
      <c r="K9" s="10">
        <f t="shared" si="1"/>
        <v>4</v>
      </c>
    </row>
    <row r="10" spans="1:13" s="11" customFormat="1" ht="18" customHeight="1" x14ac:dyDescent="0.25">
      <c r="A10" s="7">
        <v>5</v>
      </c>
      <c r="B10" s="13" t="s">
        <v>178</v>
      </c>
      <c r="C10" s="14">
        <v>2000</v>
      </c>
      <c r="D10" s="14" t="s">
        <v>51</v>
      </c>
      <c r="E10" s="17">
        <v>178</v>
      </c>
      <c r="F10" s="18">
        <v>2.0254629629629799E-2</v>
      </c>
      <c r="G10" s="18">
        <v>2.2430555555555554E-2</v>
      </c>
      <c r="H10" s="18">
        <f t="shared" si="0"/>
        <v>2.1759259259257549E-3</v>
      </c>
      <c r="I10" s="10">
        <v>2</v>
      </c>
      <c r="J10" s="10" t="str">
        <f>VLOOKUP(C10,впр!$A$2:$C$73,2)</f>
        <v>2000-01</v>
      </c>
      <c r="K10" s="10">
        <f t="shared" si="1"/>
        <v>5</v>
      </c>
    </row>
    <row r="11" spans="1:13" s="11" customFormat="1" ht="18" customHeight="1" x14ac:dyDescent="0.25">
      <c r="A11" s="6">
        <v>6</v>
      </c>
      <c r="B11" s="12" t="s">
        <v>140</v>
      </c>
      <c r="C11" s="6">
        <v>2000</v>
      </c>
      <c r="D11" s="6" t="s">
        <v>16</v>
      </c>
      <c r="E11" s="17">
        <v>170</v>
      </c>
      <c r="F11" s="18">
        <v>1.9328703703703799E-2</v>
      </c>
      <c r="G11" s="18">
        <v>2.1516203703703704E-2</v>
      </c>
      <c r="H11" s="18">
        <f t="shared" si="0"/>
        <v>2.1874999999999048E-3</v>
      </c>
      <c r="I11" s="10">
        <v>3</v>
      </c>
      <c r="J11" s="10" t="str">
        <f>VLOOKUP(C11,впр!$A$2:$C$73,2)</f>
        <v>2000-01</v>
      </c>
      <c r="K11" s="10">
        <f t="shared" si="1"/>
        <v>6</v>
      </c>
    </row>
    <row r="12" spans="1:13" s="11" customFormat="1" ht="18" customHeight="1" x14ac:dyDescent="0.25">
      <c r="A12" s="7">
        <v>7</v>
      </c>
      <c r="B12" s="12" t="s">
        <v>97</v>
      </c>
      <c r="C12" s="6">
        <v>1995</v>
      </c>
      <c r="D12" s="6" t="s">
        <v>16</v>
      </c>
      <c r="E12" s="17">
        <v>184</v>
      </c>
      <c r="F12" s="18">
        <v>2.09490740740742E-2</v>
      </c>
      <c r="G12" s="18">
        <v>2.3159722222222224E-2</v>
      </c>
      <c r="H12" s="18">
        <f t="shared" si="0"/>
        <v>2.2106481481480242E-3</v>
      </c>
      <c r="I12" s="10">
        <v>4</v>
      </c>
      <c r="J12" s="10" t="str">
        <f>VLOOKUP(C12,впр!$A$2:$C$73,2)</f>
        <v>мужчины</v>
      </c>
      <c r="K12" s="10">
        <f t="shared" si="1"/>
        <v>7</v>
      </c>
    </row>
    <row r="13" spans="1:13" s="11" customFormat="1" ht="18" customHeight="1" x14ac:dyDescent="0.25">
      <c r="A13" s="6">
        <v>8</v>
      </c>
      <c r="B13" s="12" t="s">
        <v>110</v>
      </c>
      <c r="C13" s="6">
        <v>1986</v>
      </c>
      <c r="D13" s="6" t="s">
        <v>16</v>
      </c>
      <c r="E13" s="17">
        <v>186</v>
      </c>
      <c r="F13" s="18">
        <v>2.1180555555555699E-2</v>
      </c>
      <c r="G13" s="18">
        <v>2.3402777777777783E-2</v>
      </c>
      <c r="H13" s="18">
        <f t="shared" si="0"/>
        <v>2.2222222222220839E-3</v>
      </c>
      <c r="I13" s="10">
        <v>5</v>
      </c>
      <c r="J13" s="10" t="str">
        <f>VLOOKUP(C13,впр!$A$2:$C$73,2)</f>
        <v>мужчины</v>
      </c>
      <c r="K13" s="10">
        <f t="shared" si="1"/>
        <v>8</v>
      </c>
    </row>
    <row r="14" spans="1:13" s="11" customFormat="1" ht="18" customHeight="1" x14ac:dyDescent="0.25">
      <c r="A14" s="7">
        <v>9</v>
      </c>
      <c r="B14" s="12" t="s">
        <v>99</v>
      </c>
      <c r="C14" s="6">
        <v>2003</v>
      </c>
      <c r="D14" s="6" t="s">
        <v>16</v>
      </c>
      <c r="E14" s="17">
        <v>150</v>
      </c>
      <c r="F14" s="18">
        <v>1.7013888888888998E-2</v>
      </c>
      <c r="G14" s="18">
        <v>1.923611111111111E-2</v>
      </c>
      <c r="H14" s="18">
        <f t="shared" si="0"/>
        <v>2.2222222222221116E-3</v>
      </c>
      <c r="I14" s="10">
        <v>1</v>
      </c>
      <c r="J14" s="10" t="str">
        <f>VLOOKUP(C14,впр!$A$2:$C$73,2)</f>
        <v>2002-03</v>
      </c>
      <c r="K14" s="10">
        <f t="shared" si="1"/>
        <v>9</v>
      </c>
    </row>
    <row r="15" spans="1:13" s="11" customFormat="1" ht="18" customHeight="1" x14ac:dyDescent="0.25">
      <c r="A15" s="6">
        <v>10</v>
      </c>
      <c r="B15" s="12" t="s">
        <v>65</v>
      </c>
      <c r="C15" s="6">
        <v>2002</v>
      </c>
      <c r="D15" s="6" t="s">
        <v>51</v>
      </c>
      <c r="E15" s="17">
        <v>151</v>
      </c>
      <c r="F15" s="18">
        <v>1.7129629629629699E-2</v>
      </c>
      <c r="G15" s="18">
        <v>1.9363425925925926E-2</v>
      </c>
      <c r="H15" s="18">
        <f t="shared" si="0"/>
        <v>2.2337962962962268E-3</v>
      </c>
      <c r="I15" s="10">
        <v>2</v>
      </c>
      <c r="J15" s="10" t="str">
        <f>VLOOKUP(C15,впр!$A$2:$C$73,2)</f>
        <v>2002-03</v>
      </c>
      <c r="K15" s="10">
        <f t="shared" si="1"/>
        <v>10</v>
      </c>
    </row>
    <row r="16" spans="1:13" s="11" customFormat="1" ht="18" customHeight="1" x14ac:dyDescent="0.25">
      <c r="A16" s="7">
        <v>11</v>
      </c>
      <c r="B16" s="12" t="s">
        <v>66</v>
      </c>
      <c r="C16" s="6">
        <v>2001</v>
      </c>
      <c r="D16" s="6" t="s">
        <v>51</v>
      </c>
      <c r="E16" s="17">
        <v>165</v>
      </c>
      <c r="F16" s="18">
        <v>1.87500000000001E-2</v>
      </c>
      <c r="G16" s="18">
        <v>2.0995370370370373E-2</v>
      </c>
      <c r="H16" s="18">
        <f t="shared" si="0"/>
        <v>2.2453703703702727E-3</v>
      </c>
      <c r="I16" s="10">
        <v>4</v>
      </c>
      <c r="J16" s="10" t="str">
        <f>VLOOKUP(C16,впр!$A$2:$C$73,2)</f>
        <v>2000-01</v>
      </c>
      <c r="K16" s="10">
        <f t="shared" si="1"/>
        <v>11</v>
      </c>
    </row>
    <row r="17" spans="1:11" s="11" customFormat="1" ht="18" customHeight="1" x14ac:dyDescent="0.25">
      <c r="A17" s="6">
        <v>12</v>
      </c>
      <c r="B17" s="12" t="s">
        <v>109</v>
      </c>
      <c r="C17" s="6">
        <v>2000</v>
      </c>
      <c r="D17" s="6" t="s">
        <v>16</v>
      </c>
      <c r="E17" s="17">
        <v>175</v>
      </c>
      <c r="F17" s="18">
        <v>1.9907407407407599E-2</v>
      </c>
      <c r="G17" s="18">
        <v>2.2175925925925929E-2</v>
      </c>
      <c r="H17" s="18">
        <f t="shared" si="0"/>
        <v>2.2685185185183296E-3</v>
      </c>
      <c r="I17" s="10">
        <v>5</v>
      </c>
      <c r="J17" s="10" t="str">
        <f>VLOOKUP(C17,впр!$A$2:$C$73,2)</f>
        <v>2000-01</v>
      </c>
      <c r="K17" s="10">
        <f t="shared" si="1"/>
        <v>12</v>
      </c>
    </row>
    <row r="18" spans="1:11" s="11" customFormat="1" ht="18" customHeight="1" x14ac:dyDescent="0.25">
      <c r="A18" s="7">
        <v>13</v>
      </c>
      <c r="B18" s="12" t="s">
        <v>203</v>
      </c>
      <c r="C18" s="6">
        <v>1993</v>
      </c>
      <c r="D18" s="6" t="s">
        <v>16</v>
      </c>
      <c r="E18" s="17">
        <v>188</v>
      </c>
      <c r="F18" s="18">
        <v>2.1412037037037202E-2</v>
      </c>
      <c r="G18" s="18">
        <v>2.3703703703703703E-2</v>
      </c>
      <c r="H18" s="18">
        <f t="shared" si="0"/>
        <v>2.291666666666501E-3</v>
      </c>
      <c r="I18" s="10">
        <v>6</v>
      </c>
      <c r="J18" s="10" t="str">
        <f>VLOOKUP(C18,впр!$A$2:$C$73,2)</f>
        <v>мужчины</v>
      </c>
      <c r="K18" s="10">
        <f t="shared" si="1"/>
        <v>13</v>
      </c>
    </row>
    <row r="19" spans="1:11" s="11" customFormat="1" ht="18" customHeight="1" x14ac:dyDescent="0.25">
      <c r="A19" s="6">
        <v>14</v>
      </c>
      <c r="B19" s="12" t="s">
        <v>117</v>
      </c>
      <c r="C19" s="6">
        <v>1999</v>
      </c>
      <c r="D19" s="6" t="s">
        <v>16</v>
      </c>
      <c r="E19" s="17">
        <v>179</v>
      </c>
      <c r="F19" s="18">
        <v>2.03703703703705E-2</v>
      </c>
      <c r="G19" s="18">
        <v>2.2685185185185183E-2</v>
      </c>
      <c r="H19" s="18">
        <f t="shared" si="0"/>
        <v>2.3148148148146828E-3</v>
      </c>
      <c r="I19" s="10">
        <v>1</v>
      </c>
      <c r="J19" s="10" t="str">
        <f>VLOOKUP(C19,впр!$A$2:$C$73,2)</f>
        <v>1998-99</v>
      </c>
      <c r="K19" s="10">
        <f t="shared" si="1"/>
        <v>14</v>
      </c>
    </row>
    <row r="20" spans="1:11" s="11" customFormat="1" ht="18" customHeight="1" x14ac:dyDescent="0.25">
      <c r="A20" s="7">
        <v>15</v>
      </c>
      <c r="B20" s="12" t="s">
        <v>116</v>
      </c>
      <c r="C20" s="6">
        <v>2000</v>
      </c>
      <c r="D20" s="6" t="s">
        <v>16</v>
      </c>
      <c r="E20" s="17">
        <v>172</v>
      </c>
      <c r="F20" s="18">
        <v>1.9560185185185298E-2</v>
      </c>
      <c r="G20" s="18">
        <v>2.1886574074074072E-2</v>
      </c>
      <c r="H20" s="18">
        <f t="shared" si="0"/>
        <v>2.3263888888887738E-3</v>
      </c>
      <c r="I20" s="10">
        <v>6</v>
      </c>
      <c r="J20" s="10" t="str">
        <f>VLOOKUP(C20,впр!$A$2:$C$73,2)</f>
        <v>2000-01</v>
      </c>
      <c r="K20" s="10">
        <f t="shared" si="1"/>
        <v>15</v>
      </c>
    </row>
    <row r="21" spans="1:11" s="11" customFormat="1" ht="18" customHeight="1" x14ac:dyDescent="0.25">
      <c r="A21" s="6">
        <v>16</v>
      </c>
      <c r="B21" s="13" t="s">
        <v>139</v>
      </c>
      <c r="C21" s="14">
        <v>1993</v>
      </c>
      <c r="D21" s="15" t="s">
        <v>16</v>
      </c>
      <c r="E21" s="17">
        <v>182</v>
      </c>
      <c r="F21" s="18">
        <v>2.0717592592592801E-2</v>
      </c>
      <c r="G21" s="18">
        <v>2.3055555555555555E-2</v>
      </c>
      <c r="H21" s="18">
        <f t="shared" si="0"/>
        <v>2.3379629629627537E-3</v>
      </c>
      <c r="I21" s="10">
        <v>7</v>
      </c>
      <c r="J21" s="10" t="str">
        <f>VLOOKUP(C21,впр!$A$2:$C$73,2)</f>
        <v>мужчины</v>
      </c>
      <c r="K21" s="10">
        <f t="shared" si="1"/>
        <v>16</v>
      </c>
    </row>
    <row r="22" spans="1:11" s="11" customFormat="1" ht="18" customHeight="1" x14ac:dyDescent="0.25">
      <c r="A22" s="7">
        <v>17</v>
      </c>
      <c r="B22" s="12" t="s">
        <v>68</v>
      </c>
      <c r="C22" s="6">
        <v>2000</v>
      </c>
      <c r="D22" s="6" t="s">
        <v>51</v>
      </c>
      <c r="E22" s="17">
        <v>166</v>
      </c>
      <c r="F22" s="18">
        <v>1.8865740740740902E-2</v>
      </c>
      <c r="G22" s="18">
        <v>2.1215277777777777E-2</v>
      </c>
      <c r="H22" s="18">
        <f t="shared" si="0"/>
        <v>2.3495370370368758E-3</v>
      </c>
      <c r="I22" s="10">
        <v>7</v>
      </c>
      <c r="J22" s="10" t="str">
        <f>VLOOKUP(C22,впр!$A$2:$C$73,2)</f>
        <v>2000-01</v>
      </c>
      <c r="K22" s="10">
        <f t="shared" si="1"/>
        <v>17</v>
      </c>
    </row>
    <row r="23" spans="1:11" s="11" customFormat="1" ht="18" customHeight="1" x14ac:dyDescent="0.25">
      <c r="A23" s="6">
        <v>18</v>
      </c>
      <c r="B23" s="12" t="s">
        <v>210</v>
      </c>
      <c r="C23" s="6">
        <v>2000</v>
      </c>
      <c r="D23" s="6" t="s">
        <v>77</v>
      </c>
      <c r="E23" s="17">
        <v>196</v>
      </c>
      <c r="F23" s="18">
        <v>2.2337962962963101E-2</v>
      </c>
      <c r="G23" s="18">
        <v>2.4722222222222225E-2</v>
      </c>
      <c r="H23" s="18">
        <f t="shared" si="0"/>
        <v>2.3842592592591243E-3</v>
      </c>
      <c r="I23" s="10">
        <v>8</v>
      </c>
      <c r="J23" s="10" t="str">
        <f>VLOOKUP(C23,впр!$A$2:$C$73,2)</f>
        <v>2000-01</v>
      </c>
      <c r="K23" s="10">
        <f t="shared" si="1"/>
        <v>18</v>
      </c>
    </row>
    <row r="24" spans="1:11" s="11" customFormat="1" ht="18" customHeight="1" x14ac:dyDescent="0.25">
      <c r="A24" s="7">
        <v>19</v>
      </c>
      <c r="B24" s="12" t="s">
        <v>122</v>
      </c>
      <c r="C24" s="6">
        <v>2003</v>
      </c>
      <c r="D24" s="6" t="s">
        <v>16</v>
      </c>
      <c r="E24" s="17">
        <v>158</v>
      </c>
      <c r="F24" s="18">
        <v>1.7939814814814901E-2</v>
      </c>
      <c r="G24" s="18">
        <v>2.0335648148148148E-2</v>
      </c>
      <c r="H24" s="18">
        <f t="shared" si="0"/>
        <v>2.3958333333332464E-3</v>
      </c>
      <c r="I24" s="10">
        <v>3</v>
      </c>
      <c r="J24" s="10" t="str">
        <f>VLOOKUP(C24,впр!$A$2:$C$73,2)</f>
        <v>2002-03</v>
      </c>
      <c r="K24" s="10">
        <f t="shared" si="1"/>
        <v>19</v>
      </c>
    </row>
    <row r="25" spans="1:11" s="11" customFormat="1" ht="18" customHeight="1" x14ac:dyDescent="0.25">
      <c r="A25" s="6">
        <v>20</v>
      </c>
      <c r="B25" s="12" t="s">
        <v>213</v>
      </c>
      <c r="C25" s="6">
        <v>1967</v>
      </c>
      <c r="D25" s="6" t="s">
        <v>16</v>
      </c>
      <c r="E25" s="17">
        <v>199</v>
      </c>
      <c r="F25" s="18">
        <v>2.2569444444444444E-2</v>
      </c>
      <c r="G25" s="18">
        <v>2.4988425925925928E-2</v>
      </c>
      <c r="H25" s="18">
        <f t="shared" si="0"/>
        <v>2.4189814814814838E-3</v>
      </c>
      <c r="I25" s="10">
        <v>8</v>
      </c>
      <c r="J25" s="10" t="str">
        <f>VLOOKUP(C25,впр!$A$2:$C$73,2)</f>
        <v>мужчины</v>
      </c>
      <c r="K25" s="10">
        <f t="shared" si="1"/>
        <v>20</v>
      </c>
    </row>
    <row r="26" spans="1:11" s="11" customFormat="1" ht="18" customHeight="1" x14ac:dyDescent="0.25">
      <c r="A26" s="7">
        <v>21</v>
      </c>
      <c r="B26" s="12" t="s">
        <v>64</v>
      </c>
      <c r="C26" s="6">
        <v>2002</v>
      </c>
      <c r="D26" s="6" t="s">
        <v>51</v>
      </c>
      <c r="E26" s="17">
        <v>148</v>
      </c>
      <c r="F26" s="18">
        <v>1.6782407407407499E-2</v>
      </c>
      <c r="G26" s="18">
        <v>1.9247685185185184E-2</v>
      </c>
      <c r="H26" s="18">
        <f t="shared" si="0"/>
        <v>2.4652777777776844E-3</v>
      </c>
      <c r="I26" s="10">
        <v>4</v>
      </c>
      <c r="J26" s="10" t="str">
        <f>VLOOKUP(C26,впр!$A$2:$C$73,2)</f>
        <v>2002-03</v>
      </c>
      <c r="K26" s="10">
        <f t="shared" si="1"/>
        <v>21</v>
      </c>
    </row>
    <row r="27" spans="1:11" s="11" customFormat="1" ht="18" customHeight="1" x14ac:dyDescent="0.25">
      <c r="A27" s="6">
        <v>22</v>
      </c>
      <c r="B27" s="13" t="s">
        <v>100</v>
      </c>
      <c r="C27" s="14">
        <v>2002</v>
      </c>
      <c r="D27" s="14" t="s">
        <v>16</v>
      </c>
      <c r="E27" s="17">
        <v>149</v>
      </c>
      <c r="F27" s="18">
        <v>1.68981481481482E-2</v>
      </c>
      <c r="G27" s="18">
        <v>1.9398148148148147E-2</v>
      </c>
      <c r="H27" s="18">
        <f t="shared" si="0"/>
        <v>2.4999999999999467E-3</v>
      </c>
      <c r="I27" s="10">
        <v>5</v>
      </c>
      <c r="J27" s="10" t="str">
        <f>VLOOKUP(C27,впр!$A$2:$C$73,2)</f>
        <v>2002-03</v>
      </c>
      <c r="K27" s="10">
        <f t="shared" si="1"/>
        <v>22</v>
      </c>
    </row>
    <row r="28" spans="1:11" s="11" customFormat="1" ht="18" customHeight="1" x14ac:dyDescent="0.25">
      <c r="A28" s="7">
        <v>23</v>
      </c>
      <c r="B28" s="13" t="s">
        <v>70</v>
      </c>
      <c r="C28" s="14">
        <v>2001</v>
      </c>
      <c r="D28" s="14" t="s">
        <v>16</v>
      </c>
      <c r="E28" s="17">
        <v>167</v>
      </c>
      <c r="F28" s="18">
        <v>1.8981481481481599E-2</v>
      </c>
      <c r="G28" s="18">
        <v>2.1504629629629627E-2</v>
      </c>
      <c r="H28" s="18">
        <f t="shared" si="0"/>
        <v>2.5231481481480279E-3</v>
      </c>
      <c r="I28" s="10">
        <v>9</v>
      </c>
      <c r="J28" s="10" t="str">
        <f>VLOOKUP(C28,впр!$A$2:$C$73,2)</f>
        <v>2000-01</v>
      </c>
      <c r="K28" s="10">
        <f t="shared" si="1"/>
        <v>23</v>
      </c>
    </row>
    <row r="29" spans="1:11" s="11" customFormat="1" ht="18" customHeight="1" x14ac:dyDescent="0.25">
      <c r="A29" s="6">
        <v>24</v>
      </c>
      <c r="B29" s="12" t="s">
        <v>189</v>
      </c>
      <c r="C29" s="6">
        <v>2001</v>
      </c>
      <c r="D29" s="6" t="s">
        <v>16</v>
      </c>
      <c r="E29" s="17">
        <v>176</v>
      </c>
      <c r="F29" s="18">
        <v>2.00231481481483E-2</v>
      </c>
      <c r="G29" s="18">
        <v>2.2592592592592591E-2</v>
      </c>
      <c r="H29" s="18">
        <f t="shared" si="0"/>
        <v>2.569444444444291E-3</v>
      </c>
      <c r="I29" s="10">
        <v>10</v>
      </c>
      <c r="J29" s="10" t="str">
        <f>VLOOKUP(C29,впр!$A$2:$C$73,2)</f>
        <v>2000-01</v>
      </c>
      <c r="K29" s="10">
        <f t="shared" si="1"/>
        <v>24</v>
      </c>
    </row>
    <row r="30" spans="1:11" s="11" customFormat="1" ht="18" customHeight="1" x14ac:dyDescent="0.25">
      <c r="A30" s="7">
        <v>25</v>
      </c>
      <c r="B30" s="12" t="s">
        <v>202</v>
      </c>
      <c r="C30" s="6">
        <v>1994</v>
      </c>
      <c r="D30" s="6" t="s">
        <v>16</v>
      </c>
      <c r="E30" s="17">
        <v>185</v>
      </c>
      <c r="F30" s="18">
        <v>2.1064814814815001E-2</v>
      </c>
      <c r="G30" s="18">
        <v>2.3645833333333335E-2</v>
      </c>
      <c r="H30" s="18">
        <f t="shared" si="0"/>
        <v>2.5810185185183333E-3</v>
      </c>
      <c r="I30" s="10">
        <v>9</v>
      </c>
      <c r="J30" s="10" t="str">
        <f>VLOOKUP(C30,впр!$A$2:$C$73,2)</f>
        <v>мужчины</v>
      </c>
      <c r="K30" s="10">
        <f t="shared" si="1"/>
        <v>25</v>
      </c>
    </row>
    <row r="31" spans="1:11" s="11" customFormat="1" ht="18" customHeight="1" x14ac:dyDescent="0.25">
      <c r="A31" s="6">
        <v>26</v>
      </c>
      <c r="B31" s="12" t="s">
        <v>67</v>
      </c>
      <c r="C31" s="6">
        <v>2000</v>
      </c>
      <c r="D31" s="6" t="s">
        <v>51</v>
      </c>
      <c r="E31" s="17">
        <v>163</v>
      </c>
      <c r="F31" s="18">
        <v>1.8518518518518601E-2</v>
      </c>
      <c r="G31" s="18">
        <v>2.1099537037037038E-2</v>
      </c>
      <c r="H31" s="18">
        <f t="shared" si="0"/>
        <v>2.5810185185184374E-3</v>
      </c>
      <c r="I31" s="10">
        <v>11</v>
      </c>
      <c r="J31" s="10" t="str">
        <f>VLOOKUP(C31,впр!$A$2:$C$73,2)</f>
        <v>2000-01</v>
      </c>
      <c r="K31" s="10">
        <f t="shared" si="1"/>
        <v>26</v>
      </c>
    </row>
    <row r="32" spans="1:11" s="11" customFormat="1" ht="18" customHeight="1" x14ac:dyDescent="0.25">
      <c r="A32" s="7">
        <v>27</v>
      </c>
      <c r="B32" s="12" t="s">
        <v>164</v>
      </c>
      <c r="C32" s="6">
        <v>1998</v>
      </c>
      <c r="D32" s="6" t="s">
        <v>16</v>
      </c>
      <c r="E32" s="17">
        <v>180</v>
      </c>
      <c r="F32" s="18">
        <v>2.0486111111111299E-2</v>
      </c>
      <c r="G32" s="18">
        <v>2.3078703703703702E-2</v>
      </c>
      <c r="H32" s="18">
        <f t="shared" si="0"/>
        <v>2.5925925925924034E-3</v>
      </c>
      <c r="I32" s="10">
        <v>2</v>
      </c>
      <c r="J32" s="10" t="str">
        <f>VLOOKUP(C32,впр!$A$2:$C$73,2)</f>
        <v>1998-99</v>
      </c>
      <c r="K32" s="10">
        <f t="shared" si="1"/>
        <v>27</v>
      </c>
    </row>
    <row r="33" spans="1:11" s="11" customFormat="1" ht="18" customHeight="1" x14ac:dyDescent="0.25">
      <c r="A33" s="6">
        <v>28</v>
      </c>
      <c r="B33" s="12" t="s">
        <v>209</v>
      </c>
      <c r="C33" s="6">
        <v>2001</v>
      </c>
      <c r="D33" s="6" t="s">
        <v>77</v>
      </c>
      <c r="E33" s="17">
        <v>195</v>
      </c>
      <c r="F33" s="18">
        <v>2.22222222222224E-2</v>
      </c>
      <c r="G33" s="18">
        <v>2.4826388888888887E-2</v>
      </c>
      <c r="H33" s="18">
        <f t="shared" si="0"/>
        <v>2.6041666666664874E-3</v>
      </c>
      <c r="I33" s="10">
        <v>12</v>
      </c>
      <c r="J33" s="10" t="str">
        <f>VLOOKUP(C33,впр!$A$2:$C$73,2)</f>
        <v>2000-01</v>
      </c>
      <c r="K33" s="10">
        <f t="shared" si="1"/>
        <v>28</v>
      </c>
    </row>
    <row r="34" spans="1:11" s="11" customFormat="1" ht="18" customHeight="1" x14ac:dyDescent="0.25">
      <c r="A34" s="7">
        <v>29</v>
      </c>
      <c r="B34" s="12" t="s">
        <v>163</v>
      </c>
      <c r="C34" s="6">
        <v>2001</v>
      </c>
      <c r="D34" s="6" t="s">
        <v>16</v>
      </c>
      <c r="E34" s="17">
        <v>174</v>
      </c>
      <c r="F34" s="18">
        <v>1.9791666666666801E-2</v>
      </c>
      <c r="G34" s="18">
        <v>2.2395833333333334E-2</v>
      </c>
      <c r="H34" s="18">
        <f t="shared" si="0"/>
        <v>2.6041666666665325E-3</v>
      </c>
      <c r="I34" s="10">
        <v>12</v>
      </c>
      <c r="J34" s="10" t="str">
        <f>VLOOKUP(C34,впр!$A$2:$C$73,2)</f>
        <v>2000-01</v>
      </c>
      <c r="K34" s="10">
        <f t="shared" si="1"/>
        <v>29</v>
      </c>
    </row>
    <row r="35" spans="1:11" s="11" customFormat="1" ht="18" customHeight="1" x14ac:dyDescent="0.25">
      <c r="A35" s="6">
        <v>30</v>
      </c>
      <c r="B35" s="12" t="s">
        <v>83</v>
      </c>
      <c r="C35" s="5">
        <v>2000</v>
      </c>
      <c r="D35" s="6" t="s">
        <v>16</v>
      </c>
      <c r="E35" s="17">
        <v>173</v>
      </c>
      <c r="F35" s="18">
        <v>1.96759259259261E-2</v>
      </c>
      <c r="G35" s="18">
        <v>2.2349537037037032E-2</v>
      </c>
      <c r="H35" s="18">
        <f t="shared" si="0"/>
        <v>2.6736111111109323E-3</v>
      </c>
      <c r="I35" s="10">
        <v>14</v>
      </c>
      <c r="J35" s="10" t="str">
        <f>VLOOKUP(C35,впр!$A$2:$C$73,2)</f>
        <v>2000-01</v>
      </c>
      <c r="K35" s="10">
        <f t="shared" si="1"/>
        <v>30</v>
      </c>
    </row>
    <row r="36" spans="1:11" s="11" customFormat="1" ht="18" customHeight="1" x14ac:dyDescent="0.25">
      <c r="A36" s="7">
        <v>31</v>
      </c>
      <c r="B36" s="13" t="s">
        <v>58</v>
      </c>
      <c r="C36" s="14">
        <v>2005</v>
      </c>
      <c r="D36" s="14" t="s">
        <v>51</v>
      </c>
      <c r="E36" s="17">
        <v>135</v>
      </c>
      <c r="F36" s="18">
        <v>1.52777777777779E-2</v>
      </c>
      <c r="G36" s="18">
        <v>1.7962962962962962E-2</v>
      </c>
      <c r="H36" s="18">
        <f t="shared" si="0"/>
        <v>2.6851851851850614E-3</v>
      </c>
      <c r="I36" s="10">
        <v>1</v>
      </c>
      <c r="J36" s="10" t="str">
        <f>VLOOKUP(C36,впр!$A$2:$C$73,2)</f>
        <v>2004-05</v>
      </c>
      <c r="K36" s="10">
        <f t="shared" si="1"/>
        <v>31</v>
      </c>
    </row>
    <row r="37" spans="1:11" s="11" customFormat="1" ht="18" customHeight="1" x14ac:dyDescent="0.25">
      <c r="A37" s="6">
        <v>32</v>
      </c>
      <c r="B37" s="12" t="s">
        <v>71</v>
      </c>
      <c r="C37" s="6">
        <v>2000</v>
      </c>
      <c r="D37" s="6" t="s">
        <v>16</v>
      </c>
      <c r="E37" s="17">
        <v>169</v>
      </c>
      <c r="F37" s="18">
        <v>1.9212962962963102E-2</v>
      </c>
      <c r="G37" s="18">
        <v>2.1909722222222223E-2</v>
      </c>
      <c r="H37" s="18">
        <f t="shared" si="0"/>
        <v>2.6967592592591211E-3</v>
      </c>
      <c r="I37" s="10">
        <v>15</v>
      </c>
      <c r="J37" s="10" t="str">
        <f>VLOOKUP(C37,впр!$A$2:$C$73,2)</f>
        <v>2000-01</v>
      </c>
      <c r="K37" s="10">
        <f t="shared" si="1"/>
        <v>32</v>
      </c>
    </row>
    <row r="38" spans="1:11" s="11" customFormat="1" ht="18" customHeight="1" x14ac:dyDescent="0.25">
      <c r="A38" s="7">
        <v>33</v>
      </c>
      <c r="B38" s="12" t="s">
        <v>63</v>
      </c>
      <c r="C38" s="6">
        <v>2002</v>
      </c>
      <c r="D38" s="6" t="s">
        <v>51</v>
      </c>
      <c r="E38" s="17">
        <v>152</v>
      </c>
      <c r="F38" s="18">
        <v>1.7245370370370501E-2</v>
      </c>
      <c r="G38" s="18">
        <v>1.996527777777778E-2</v>
      </c>
      <c r="H38" s="18">
        <f t="shared" ref="H38:H69" si="2">G38-F38</f>
        <v>2.7199074074072786E-3</v>
      </c>
      <c r="I38" s="10">
        <v>6</v>
      </c>
      <c r="J38" s="10" t="str">
        <f>VLOOKUP(C38,впр!$A$2:$C$73,2)</f>
        <v>2002-03</v>
      </c>
      <c r="K38" s="10">
        <f t="shared" ref="K38:K69" si="3">RANK(H38,$H$6:$H$103,1)</f>
        <v>33</v>
      </c>
    </row>
    <row r="39" spans="1:11" s="11" customFormat="1" ht="18" customHeight="1" x14ac:dyDescent="0.25">
      <c r="A39" s="6">
        <v>34</v>
      </c>
      <c r="B39" s="12" t="s">
        <v>57</v>
      </c>
      <c r="C39" s="6">
        <v>2005</v>
      </c>
      <c r="D39" s="6" t="s">
        <v>51</v>
      </c>
      <c r="E39" s="17">
        <v>132</v>
      </c>
      <c r="F39" s="18">
        <v>1.49305555555556E-2</v>
      </c>
      <c r="G39" s="18">
        <v>1.7685185185185182E-2</v>
      </c>
      <c r="H39" s="18">
        <f t="shared" si="2"/>
        <v>2.7546296296295826E-3</v>
      </c>
      <c r="I39" s="10">
        <v>2</v>
      </c>
      <c r="J39" s="10" t="str">
        <f>VLOOKUP(C39,впр!$A$2:$C$73,2)</f>
        <v>2004-05</v>
      </c>
      <c r="K39" s="10">
        <f t="shared" si="3"/>
        <v>34</v>
      </c>
    </row>
    <row r="40" spans="1:11" s="11" customFormat="1" ht="18" customHeight="1" x14ac:dyDescent="0.25">
      <c r="A40" s="7">
        <v>35</v>
      </c>
      <c r="B40" s="13" t="s">
        <v>159</v>
      </c>
      <c r="C40" s="14">
        <v>2000</v>
      </c>
      <c r="D40" s="15" t="s">
        <v>16</v>
      </c>
      <c r="E40" s="17">
        <v>168</v>
      </c>
      <c r="F40" s="18">
        <v>1.9097222222222401E-2</v>
      </c>
      <c r="G40" s="18">
        <v>2.1863425925925925E-2</v>
      </c>
      <c r="H40" s="18">
        <f t="shared" si="2"/>
        <v>2.7662037037035243E-3</v>
      </c>
      <c r="I40" s="10">
        <v>16</v>
      </c>
      <c r="J40" s="10" t="str">
        <f>VLOOKUP(C40,впр!$A$2:$C$73,2)</f>
        <v>2000-01</v>
      </c>
      <c r="K40" s="10">
        <f t="shared" si="3"/>
        <v>35</v>
      </c>
    </row>
    <row r="41" spans="1:11" s="11" customFormat="1" ht="18" customHeight="1" x14ac:dyDescent="0.25">
      <c r="A41" s="6">
        <v>36</v>
      </c>
      <c r="B41" s="12" t="s">
        <v>212</v>
      </c>
      <c r="C41" s="6">
        <v>1965</v>
      </c>
      <c r="D41" s="6" t="s">
        <v>90</v>
      </c>
      <c r="E41" s="17">
        <v>198</v>
      </c>
      <c r="F41" s="18">
        <v>2.2453703703703708E-2</v>
      </c>
      <c r="G41" s="18">
        <v>2.521990740740741E-2</v>
      </c>
      <c r="H41" s="18">
        <f t="shared" si="2"/>
        <v>2.7662037037037013E-3</v>
      </c>
      <c r="I41" s="10">
        <v>10</v>
      </c>
      <c r="J41" s="10" t="str">
        <f>VLOOKUP(C41,впр!$A$2:$C$73,2)</f>
        <v>мужчины</v>
      </c>
      <c r="K41" s="10">
        <f t="shared" si="3"/>
        <v>36</v>
      </c>
    </row>
    <row r="42" spans="1:11" s="11" customFormat="1" ht="18" customHeight="1" x14ac:dyDescent="0.25">
      <c r="A42" s="7">
        <v>37</v>
      </c>
      <c r="B42" s="12" t="s">
        <v>59</v>
      </c>
      <c r="C42" s="6">
        <v>2004</v>
      </c>
      <c r="D42" s="6" t="s">
        <v>51</v>
      </c>
      <c r="E42" s="17">
        <v>134</v>
      </c>
      <c r="F42" s="18">
        <v>1.5162037037037101E-2</v>
      </c>
      <c r="G42" s="18">
        <v>1.7951388888888888E-2</v>
      </c>
      <c r="H42" s="18">
        <f t="shared" si="2"/>
        <v>2.7893518518517877E-3</v>
      </c>
      <c r="I42" s="10">
        <v>3</v>
      </c>
      <c r="J42" s="10" t="str">
        <f>VLOOKUP(C42,впр!$A$2:$C$73,2)</f>
        <v>2004-05</v>
      </c>
      <c r="K42" s="10">
        <f t="shared" si="3"/>
        <v>37</v>
      </c>
    </row>
    <row r="43" spans="1:11" s="11" customFormat="1" ht="18" customHeight="1" x14ac:dyDescent="0.25">
      <c r="A43" s="6">
        <v>38</v>
      </c>
      <c r="B43" s="12" t="s">
        <v>62</v>
      </c>
      <c r="C43" s="6">
        <v>2004</v>
      </c>
      <c r="D43" s="6" t="s">
        <v>51</v>
      </c>
      <c r="E43" s="17">
        <v>141</v>
      </c>
      <c r="F43" s="18">
        <v>1.5972222222222301E-2</v>
      </c>
      <c r="G43" s="18">
        <v>1.877314814814815E-2</v>
      </c>
      <c r="H43" s="18">
        <f t="shared" si="2"/>
        <v>2.8009259259258491E-3</v>
      </c>
      <c r="I43" s="10">
        <v>4</v>
      </c>
      <c r="J43" s="10" t="str">
        <f>VLOOKUP(C43,впр!$A$2:$C$73,2)</f>
        <v>2004-05</v>
      </c>
      <c r="K43" s="10">
        <f t="shared" si="3"/>
        <v>38</v>
      </c>
    </row>
    <row r="44" spans="1:11" s="11" customFormat="1" ht="18" customHeight="1" x14ac:dyDescent="0.25">
      <c r="A44" s="7">
        <v>39</v>
      </c>
      <c r="B44" s="12" t="s">
        <v>123</v>
      </c>
      <c r="C44" s="6">
        <v>2003</v>
      </c>
      <c r="D44" s="6" t="s">
        <v>16</v>
      </c>
      <c r="E44" s="17">
        <v>162</v>
      </c>
      <c r="F44" s="18">
        <v>1.84027777777779E-2</v>
      </c>
      <c r="G44" s="18">
        <v>2.1238425925925924E-2</v>
      </c>
      <c r="H44" s="18">
        <f t="shared" si="2"/>
        <v>2.8356481481480247E-3</v>
      </c>
      <c r="I44" s="10">
        <v>7</v>
      </c>
      <c r="J44" s="10" t="str">
        <f>VLOOKUP(C44,впр!$A$2:$C$73,2)</f>
        <v>2002-03</v>
      </c>
      <c r="K44" s="10">
        <f t="shared" si="3"/>
        <v>39</v>
      </c>
    </row>
    <row r="45" spans="1:11" s="11" customFormat="1" ht="18" customHeight="1" x14ac:dyDescent="0.25">
      <c r="A45" s="6">
        <v>40</v>
      </c>
      <c r="B45" s="12" t="s">
        <v>204</v>
      </c>
      <c r="C45" s="6">
        <v>1991</v>
      </c>
      <c r="D45" s="6" t="s">
        <v>16</v>
      </c>
      <c r="E45" s="17">
        <v>189</v>
      </c>
      <c r="F45" s="18">
        <v>2.1527777777777899E-2</v>
      </c>
      <c r="G45" s="18">
        <v>2.4363425925925927E-2</v>
      </c>
      <c r="H45" s="18">
        <f t="shared" si="2"/>
        <v>2.8356481481480282E-3</v>
      </c>
      <c r="I45" s="10">
        <v>11</v>
      </c>
      <c r="J45" s="10" t="str">
        <f>VLOOKUP(C45,впр!$A$2:$C$73,2)</f>
        <v>мужчины</v>
      </c>
      <c r="K45" s="10">
        <f t="shared" si="3"/>
        <v>40</v>
      </c>
    </row>
    <row r="46" spans="1:11" s="11" customFormat="1" ht="18" customHeight="1" x14ac:dyDescent="0.25">
      <c r="A46" s="7">
        <v>41</v>
      </c>
      <c r="B46" s="12" t="s">
        <v>60</v>
      </c>
      <c r="C46" s="6">
        <v>2004</v>
      </c>
      <c r="D46" s="6" t="s">
        <v>51</v>
      </c>
      <c r="E46" s="17">
        <v>136</v>
      </c>
      <c r="F46" s="18">
        <v>1.53935185185186E-2</v>
      </c>
      <c r="G46" s="18">
        <v>1.8229166666666668E-2</v>
      </c>
      <c r="H46" s="18">
        <f t="shared" si="2"/>
        <v>2.8356481481480681E-3</v>
      </c>
      <c r="I46" s="10">
        <v>5</v>
      </c>
      <c r="J46" s="10" t="str">
        <f>VLOOKUP(C46,впр!$A$2:$C$73,2)</f>
        <v>2004-05</v>
      </c>
      <c r="K46" s="10">
        <f t="shared" si="3"/>
        <v>41</v>
      </c>
    </row>
    <row r="47" spans="1:11" s="11" customFormat="1" ht="18" customHeight="1" x14ac:dyDescent="0.25">
      <c r="A47" s="6">
        <v>42</v>
      </c>
      <c r="B47" s="12" t="s">
        <v>175</v>
      </c>
      <c r="C47" s="6">
        <v>2002</v>
      </c>
      <c r="D47" s="6" t="s">
        <v>16</v>
      </c>
      <c r="E47" s="17">
        <v>159</v>
      </c>
      <c r="F47" s="18">
        <v>1.80555555555557E-2</v>
      </c>
      <c r="G47" s="18">
        <v>2.0937499999999998E-2</v>
      </c>
      <c r="H47" s="18">
        <f t="shared" si="2"/>
        <v>2.8819444444442982E-3</v>
      </c>
      <c r="I47" s="10">
        <v>8</v>
      </c>
      <c r="J47" s="10" t="str">
        <f>VLOOKUP(C47,впр!$A$2:$C$73,2)</f>
        <v>2002-03</v>
      </c>
      <c r="K47" s="10">
        <f t="shared" si="3"/>
        <v>42</v>
      </c>
    </row>
    <row r="48" spans="1:11" s="11" customFormat="1" ht="18" customHeight="1" x14ac:dyDescent="0.25">
      <c r="A48" s="7">
        <v>43</v>
      </c>
      <c r="B48" s="12" t="s">
        <v>182</v>
      </c>
      <c r="C48" s="6">
        <v>2002</v>
      </c>
      <c r="D48" s="6" t="s">
        <v>16</v>
      </c>
      <c r="E48" s="17">
        <v>154</v>
      </c>
      <c r="F48" s="18">
        <v>1.7476851851852E-2</v>
      </c>
      <c r="G48" s="18">
        <v>2.0370370370370369E-2</v>
      </c>
      <c r="H48" s="18">
        <f t="shared" si="2"/>
        <v>2.8935185185183683E-3</v>
      </c>
      <c r="I48" s="10">
        <v>9</v>
      </c>
      <c r="J48" s="10" t="str">
        <f>VLOOKUP(C48,впр!$A$2:$C$73,2)</f>
        <v>2002-03</v>
      </c>
      <c r="K48" s="10">
        <f t="shared" si="3"/>
        <v>43</v>
      </c>
    </row>
    <row r="49" spans="1:11" s="11" customFormat="1" ht="18" customHeight="1" x14ac:dyDescent="0.25">
      <c r="A49" s="6">
        <v>44</v>
      </c>
      <c r="B49" s="12" t="s">
        <v>108</v>
      </c>
      <c r="C49" s="6">
        <v>2003</v>
      </c>
      <c r="D49" s="6" t="s">
        <v>16</v>
      </c>
      <c r="E49" s="17">
        <v>153</v>
      </c>
      <c r="F49" s="18">
        <v>1.7361111111111199E-2</v>
      </c>
      <c r="G49" s="18">
        <v>2.0347222222222221E-2</v>
      </c>
      <c r="H49" s="18">
        <f t="shared" si="2"/>
        <v>2.9861111111110228E-3</v>
      </c>
      <c r="I49" s="10">
        <v>10</v>
      </c>
      <c r="J49" s="10" t="str">
        <f>VLOOKUP(C49,впр!$A$2:$C$73,2)</f>
        <v>2002-03</v>
      </c>
      <c r="K49" s="10">
        <f t="shared" si="3"/>
        <v>44</v>
      </c>
    </row>
    <row r="50" spans="1:11" s="11" customFormat="1" ht="18" customHeight="1" x14ac:dyDescent="0.25">
      <c r="A50" s="7">
        <v>45</v>
      </c>
      <c r="B50" s="13" t="s">
        <v>61</v>
      </c>
      <c r="C50" s="14">
        <v>2004</v>
      </c>
      <c r="D50" s="14" t="s">
        <v>51</v>
      </c>
      <c r="E50" s="17">
        <v>138</v>
      </c>
      <c r="F50" s="18">
        <v>1.5625000000000101E-2</v>
      </c>
      <c r="G50" s="18">
        <v>1.8634259259259257E-2</v>
      </c>
      <c r="H50" s="18">
        <f t="shared" si="2"/>
        <v>3.009259259259156E-3</v>
      </c>
      <c r="I50" s="10">
        <v>6</v>
      </c>
      <c r="J50" s="10" t="str">
        <f>VLOOKUP(C50,впр!$A$2:$C$73,2)</f>
        <v>2004-05</v>
      </c>
      <c r="K50" s="10">
        <f t="shared" si="3"/>
        <v>45</v>
      </c>
    </row>
    <row r="51" spans="1:11" s="11" customFormat="1" ht="18" customHeight="1" x14ac:dyDescent="0.25">
      <c r="A51" s="6">
        <v>46</v>
      </c>
      <c r="B51" s="13" t="s">
        <v>56</v>
      </c>
      <c r="C51" s="14">
        <v>2006</v>
      </c>
      <c r="D51" s="14" t="s">
        <v>51</v>
      </c>
      <c r="E51" s="17">
        <v>125</v>
      </c>
      <c r="F51" s="18">
        <v>1.4120370370370399E-2</v>
      </c>
      <c r="G51" s="18">
        <v>1.712962962962963E-2</v>
      </c>
      <c r="H51" s="18">
        <f t="shared" si="2"/>
        <v>3.0092592592592306E-3</v>
      </c>
      <c r="I51" s="10">
        <v>1</v>
      </c>
      <c r="J51" s="10" t="str">
        <f>VLOOKUP(C51,впр!$A$2:$C$73,2)</f>
        <v>малыши</v>
      </c>
      <c r="K51" s="10">
        <f t="shared" si="3"/>
        <v>46</v>
      </c>
    </row>
    <row r="52" spans="1:11" s="11" customFormat="1" ht="18" customHeight="1" x14ac:dyDescent="0.25">
      <c r="A52" s="7">
        <v>47</v>
      </c>
      <c r="B52" s="12" t="s">
        <v>192</v>
      </c>
      <c r="C52" s="6">
        <v>2005</v>
      </c>
      <c r="D52" s="6" t="s">
        <v>16</v>
      </c>
      <c r="E52" s="17">
        <v>146</v>
      </c>
      <c r="F52" s="18">
        <v>1.6550925925926E-2</v>
      </c>
      <c r="G52" s="18">
        <v>1.9583333333333331E-2</v>
      </c>
      <c r="H52" s="18">
        <f t="shared" si="2"/>
        <v>3.0324074074073309E-3</v>
      </c>
      <c r="I52" s="10">
        <v>7</v>
      </c>
      <c r="J52" s="10" t="str">
        <f>VLOOKUP(C52,впр!$A$2:$C$73,2)</f>
        <v>2004-05</v>
      </c>
      <c r="K52" s="10">
        <f t="shared" si="3"/>
        <v>47</v>
      </c>
    </row>
    <row r="53" spans="1:11" s="11" customFormat="1" ht="18" customHeight="1" x14ac:dyDescent="0.25">
      <c r="A53" s="6">
        <v>48</v>
      </c>
      <c r="B53" s="12" t="s">
        <v>133</v>
      </c>
      <c r="C53" s="6">
        <v>2006</v>
      </c>
      <c r="D53" s="6" t="s">
        <v>16</v>
      </c>
      <c r="E53" s="17">
        <v>130</v>
      </c>
      <c r="F53" s="18">
        <v>1.46990740740741E-2</v>
      </c>
      <c r="G53" s="18">
        <v>1.7743055555555557E-2</v>
      </c>
      <c r="H53" s="18">
        <f t="shared" si="2"/>
        <v>3.0439814814814566E-3</v>
      </c>
      <c r="I53" s="10">
        <v>2</v>
      </c>
      <c r="J53" s="10" t="str">
        <f>VLOOKUP(C53,впр!$A$2:$C$73,2)</f>
        <v>малыши</v>
      </c>
      <c r="K53" s="10">
        <f t="shared" si="3"/>
        <v>48</v>
      </c>
    </row>
    <row r="54" spans="1:11" s="11" customFormat="1" ht="18" customHeight="1" x14ac:dyDescent="0.25">
      <c r="A54" s="7">
        <v>49</v>
      </c>
      <c r="B54" s="12" t="s">
        <v>206</v>
      </c>
      <c r="C54" s="6">
        <v>2005</v>
      </c>
      <c r="D54" s="6" t="s">
        <v>16</v>
      </c>
      <c r="E54" s="17">
        <v>191</v>
      </c>
      <c r="F54" s="18">
        <v>2.1759259259259402E-2</v>
      </c>
      <c r="G54" s="18">
        <v>2.4814814814814817E-2</v>
      </c>
      <c r="H54" s="18">
        <f t="shared" si="2"/>
        <v>3.0555555555554156E-3</v>
      </c>
      <c r="I54" s="10">
        <v>8</v>
      </c>
      <c r="J54" s="10" t="str">
        <f>VLOOKUP(C54,впр!$A$2:$C$73,2)</f>
        <v>2004-05</v>
      </c>
      <c r="K54" s="10">
        <f t="shared" si="3"/>
        <v>49</v>
      </c>
    </row>
    <row r="55" spans="1:11" s="11" customFormat="1" ht="18" customHeight="1" x14ac:dyDescent="0.25">
      <c r="A55" s="6">
        <v>50</v>
      </c>
      <c r="B55" s="12" t="s">
        <v>179</v>
      </c>
      <c r="C55" s="6">
        <v>2003</v>
      </c>
      <c r="D55" s="6" t="s">
        <v>16</v>
      </c>
      <c r="E55" s="17">
        <v>155</v>
      </c>
      <c r="F55" s="18">
        <v>1.7592592592592701E-2</v>
      </c>
      <c r="G55" s="18">
        <v>2.0648148148148148E-2</v>
      </c>
      <c r="H55" s="18">
        <f t="shared" si="2"/>
        <v>3.0555555555554469E-3</v>
      </c>
      <c r="I55" s="10">
        <v>11</v>
      </c>
      <c r="J55" s="10" t="str">
        <f>VLOOKUP(C55,впр!$A$2:$C$73,2)</f>
        <v>2002-03</v>
      </c>
      <c r="K55" s="10">
        <f t="shared" si="3"/>
        <v>50</v>
      </c>
    </row>
    <row r="56" spans="1:11" s="11" customFormat="1" ht="18" customHeight="1" x14ac:dyDescent="0.25">
      <c r="A56" s="7">
        <v>51</v>
      </c>
      <c r="B56" s="12" t="s">
        <v>205</v>
      </c>
      <c r="C56" s="6">
        <v>2007</v>
      </c>
      <c r="D56" s="6" t="s">
        <v>16</v>
      </c>
      <c r="E56" s="17">
        <v>190</v>
      </c>
      <c r="F56" s="18">
        <v>2.1643518518518701E-2</v>
      </c>
      <c r="G56" s="18">
        <v>2.4710648148148148E-2</v>
      </c>
      <c r="H56" s="18">
        <f t="shared" si="2"/>
        <v>3.0671296296294476E-3</v>
      </c>
      <c r="I56" s="10">
        <v>3</v>
      </c>
      <c r="J56" s="10" t="str">
        <f>VLOOKUP(C56,впр!$A$2:$C$73,2)</f>
        <v>малыши</v>
      </c>
      <c r="K56" s="10">
        <f t="shared" si="3"/>
        <v>51</v>
      </c>
    </row>
    <row r="57" spans="1:11" s="11" customFormat="1" ht="18" customHeight="1" x14ac:dyDescent="0.25">
      <c r="A57" s="6">
        <v>52</v>
      </c>
      <c r="B57" s="12" t="s">
        <v>91</v>
      </c>
      <c r="C57" s="6">
        <v>2007</v>
      </c>
      <c r="D57" s="6" t="s">
        <v>16</v>
      </c>
      <c r="E57" s="17">
        <v>131</v>
      </c>
      <c r="F57" s="18">
        <v>1.48148148148149E-2</v>
      </c>
      <c r="G57" s="18">
        <v>1.7939814814814815E-2</v>
      </c>
      <c r="H57" s="18">
        <f t="shared" si="2"/>
        <v>3.1249999999999143E-3</v>
      </c>
      <c r="I57" s="10">
        <v>4</v>
      </c>
      <c r="J57" s="10" t="str">
        <f>VLOOKUP(C57,впр!$A$2:$C$73,2)</f>
        <v>малыши</v>
      </c>
      <c r="K57" s="10">
        <f t="shared" si="3"/>
        <v>52</v>
      </c>
    </row>
    <row r="58" spans="1:11" s="11" customFormat="1" ht="18" customHeight="1" x14ac:dyDescent="0.25">
      <c r="A58" s="7">
        <v>53</v>
      </c>
      <c r="B58" s="12" t="s">
        <v>144</v>
      </c>
      <c r="C58" s="6">
        <v>2004</v>
      </c>
      <c r="D58" s="6" t="s">
        <v>16</v>
      </c>
      <c r="E58" s="17">
        <v>139</v>
      </c>
      <c r="F58" s="18">
        <v>1.5740740740740802E-2</v>
      </c>
      <c r="G58" s="18">
        <v>1.8877314814814816E-2</v>
      </c>
      <c r="H58" s="18">
        <f t="shared" si="2"/>
        <v>3.1365740740740139E-3</v>
      </c>
      <c r="I58" s="10">
        <v>9</v>
      </c>
      <c r="J58" s="10" t="str">
        <f>VLOOKUP(C58,впр!$A$2:$C$73,2)</f>
        <v>2004-05</v>
      </c>
      <c r="K58" s="10">
        <f t="shared" si="3"/>
        <v>53</v>
      </c>
    </row>
    <row r="59" spans="1:11" s="11" customFormat="1" ht="18" customHeight="1" x14ac:dyDescent="0.25">
      <c r="A59" s="6">
        <v>54</v>
      </c>
      <c r="B59" s="16" t="s">
        <v>157</v>
      </c>
      <c r="C59" s="15">
        <v>2003</v>
      </c>
      <c r="D59" s="15" t="s">
        <v>16</v>
      </c>
      <c r="E59" s="17">
        <v>161</v>
      </c>
      <c r="F59" s="18">
        <v>1.8287037037037199E-2</v>
      </c>
      <c r="G59" s="18">
        <v>2.1458333333333333E-2</v>
      </c>
      <c r="H59" s="18">
        <f t="shared" si="2"/>
        <v>3.171296296296134E-3</v>
      </c>
      <c r="I59" s="10">
        <v>12</v>
      </c>
      <c r="J59" s="10" t="str">
        <f>VLOOKUP(C59,впр!$A$2:$C$73,2)</f>
        <v>2002-03</v>
      </c>
      <c r="K59" s="10">
        <f t="shared" si="3"/>
        <v>54</v>
      </c>
    </row>
    <row r="60" spans="1:11" s="11" customFormat="1" ht="18" customHeight="1" x14ac:dyDescent="0.25">
      <c r="A60" s="7">
        <v>55</v>
      </c>
      <c r="B60" s="12" t="s">
        <v>67</v>
      </c>
      <c r="C60" s="6">
        <v>2004</v>
      </c>
      <c r="D60" s="6" t="s">
        <v>16</v>
      </c>
      <c r="E60" s="17">
        <v>145</v>
      </c>
      <c r="F60" s="18">
        <v>1.6435185185185299E-2</v>
      </c>
      <c r="G60" s="18">
        <v>1.9606481481481482E-2</v>
      </c>
      <c r="H60" s="18">
        <f t="shared" si="2"/>
        <v>3.1712962962961826E-3</v>
      </c>
      <c r="I60" s="10">
        <v>10</v>
      </c>
      <c r="J60" s="10" t="str">
        <f>VLOOKUP(C60,впр!$A$2:$C$73,2)</f>
        <v>2004-05</v>
      </c>
      <c r="K60" s="10">
        <f t="shared" si="3"/>
        <v>55</v>
      </c>
    </row>
    <row r="61" spans="1:11" s="11" customFormat="1" ht="18" customHeight="1" x14ac:dyDescent="0.25">
      <c r="A61" s="6">
        <v>56</v>
      </c>
      <c r="B61" s="12" t="s">
        <v>84</v>
      </c>
      <c r="C61" s="6">
        <v>2001</v>
      </c>
      <c r="D61" s="6" t="s">
        <v>16</v>
      </c>
      <c r="E61" s="17">
        <v>171</v>
      </c>
      <c r="F61" s="18">
        <v>1.9444444444444601E-2</v>
      </c>
      <c r="G61" s="18">
        <v>2.2627314814814819E-2</v>
      </c>
      <c r="H61" s="18">
        <f t="shared" si="2"/>
        <v>3.182870370370218E-3</v>
      </c>
      <c r="I61" s="10">
        <v>17</v>
      </c>
      <c r="J61" s="10" t="str">
        <f>VLOOKUP(C61,впр!$A$2:$C$73,2)</f>
        <v>2000-01</v>
      </c>
      <c r="K61" s="10">
        <f t="shared" si="3"/>
        <v>56</v>
      </c>
    </row>
    <row r="62" spans="1:11" s="11" customFormat="1" ht="18" customHeight="1" x14ac:dyDescent="0.25">
      <c r="A62" s="7">
        <v>57</v>
      </c>
      <c r="B62" s="12" t="s">
        <v>173</v>
      </c>
      <c r="C62" s="6">
        <v>2006</v>
      </c>
      <c r="D62" s="6" t="s">
        <v>16</v>
      </c>
      <c r="E62" s="17">
        <v>107</v>
      </c>
      <c r="F62" s="18">
        <v>1.20370370370371E-2</v>
      </c>
      <c r="G62" s="18">
        <v>1.5219907407407409E-2</v>
      </c>
      <c r="H62" s="18">
        <f t="shared" si="2"/>
        <v>3.1828703703703099E-3</v>
      </c>
      <c r="I62" s="10">
        <v>5</v>
      </c>
      <c r="J62" s="10" t="str">
        <f>VLOOKUP(C62,впр!$A$2:$C$73,2)</f>
        <v>малыши</v>
      </c>
      <c r="K62" s="10">
        <f t="shared" si="3"/>
        <v>57</v>
      </c>
    </row>
    <row r="63" spans="1:11" s="11" customFormat="1" ht="18" customHeight="1" x14ac:dyDescent="0.25">
      <c r="A63" s="6">
        <v>58</v>
      </c>
      <c r="B63" s="12" t="s">
        <v>165</v>
      </c>
      <c r="C63" s="6">
        <v>2000</v>
      </c>
      <c r="D63" s="6" t="s">
        <v>16</v>
      </c>
      <c r="E63" s="17">
        <v>164</v>
      </c>
      <c r="F63" s="18">
        <v>1.8634259259259399E-2</v>
      </c>
      <c r="G63" s="18">
        <v>2.1840277777777778E-2</v>
      </c>
      <c r="H63" s="18">
        <f t="shared" si="2"/>
        <v>3.206018518518379E-3</v>
      </c>
      <c r="I63" s="10">
        <v>18</v>
      </c>
      <c r="J63" s="10" t="str">
        <f>VLOOKUP(C63,впр!$A$2:$C$73,2)</f>
        <v>2000-01</v>
      </c>
      <c r="K63" s="10">
        <f t="shared" si="3"/>
        <v>58</v>
      </c>
    </row>
    <row r="64" spans="1:11" s="11" customFormat="1" ht="18" customHeight="1" x14ac:dyDescent="0.25">
      <c r="A64" s="7">
        <v>59</v>
      </c>
      <c r="B64" s="12" t="s">
        <v>121</v>
      </c>
      <c r="C64" s="6">
        <v>2007</v>
      </c>
      <c r="D64" s="6" t="s">
        <v>16</v>
      </c>
      <c r="E64" s="17">
        <v>119</v>
      </c>
      <c r="F64" s="18">
        <v>1.3425925925926001E-2</v>
      </c>
      <c r="G64" s="18">
        <v>1.6643518518518519E-2</v>
      </c>
      <c r="H64" s="18">
        <f t="shared" si="2"/>
        <v>3.2175925925925185E-3</v>
      </c>
      <c r="I64" s="10">
        <v>6</v>
      </c>
      <c r="J64" s="10" t="str">
        <f>VLOOKUP(C64,впр!$A$2:$C$73,2)</f>
        <v>малыши</v>
      </c>
      <c r="K64" s="10">
        <f t="shared" si="3"/>
        <v>59</v>
      </c>
    </row>
    <row r="65" spans="1:11" s="11" customFormat="1" ht="18" customHeight="1" x14ac:dyDescent="0.25">
      <c r="A65" s="6">
        <v>60</v>
      </c>
      <c r="B65" s="12" t="s">
        <v>134</v>
      </c>
      <c r="C65" s="6">
        <v>2006</v>
      </c>
      <c r="D65" s="6" t="s">
        <v>16</v>
      </c>
      <c r="E65" s="17">
        <v>123</v>
      </c>
      <c r="F65" s="18">
        <v>1.38888888888889E-2</v>
      </c>
      <c r="G65" s="18">
        <v>1.7118055555555556E-2</v>
      </c>
      <c r="H65" s="18">
        <f t="shared" si="2"/>
        <v>3.2291666666666562E-3</v>
      </c>
      <c r="I65" s="10">
        <v>7</v>
      </c>
      <c r="J65" s="10" t="str">
        <f>VLOOKUP(C65,впр!$A$2:$C$73,2)</f>
        <v>малыши</v>
      </c>
      <c r="K65" s="10">
        <f t="shared" si="3"/>
        <v>60</v>
      </c>
    </row>
    <row r="66" spans="1:11" s="11" customFormat="1" ht="18" customHeight="1" x14ac:dyDescent="0.25">
      <c r="A66" s="7">
        <v>61</v>
      </c>
      <c r="B66" s="12" t="s">
        <v>138</v>
      </c>
      <c r="C66" s="6">
        <v>2006</v>
      </c>
      <c r="D66" s="6" t="s">
        <v>16</v>
      </c>
      <c r="E66" s="17">
        <v>113</v>
      </c>
      <c r="F66" s="18">
        <v>1.27314814814815E-2</v>
      </c>
      <c r="G66" s="18">
        <v>1.5972222222222224E-2</v>
      </c>
      <c r="H66" s="18">
        <f t="shared" si="2"/>
        <v>3.2407407407407246E-3</v>
      </c>
      <c r="I66" s="10">
        <v>8</v>
      </c>
      <c r="J66" s="10" t="str">
        <f>VLOOKUP(C66,впр!$A$2:$C$73,2)</f>
        <v>малыши</v>
      </c>
      <c r="K66" s="10">
        <f t="shared" si="3"/>
        <v>61</v>
      </c>
    </row>
    <row r="67" spans="1:11" s="11" customFormat="1" ht="18" customHeight="1" x14ac:dyDescent="0.25">
      <c r="A67" s="6">
        <v>62</v>
      </c>
      <c r="B67" s="12" t="s">
        <v>191</v>
      </c>
      <c r="C67" s="6">
        <v>2007</v>
      </c>
      <c r="D67" s="6" t="s">
        <v>16</v>
      </c>
      <c r="E67" s="17">
        <v>121</v>
      </c>
      <c r="F67" s="18">
        <v>1.36574074074075E-2</v>
      </c>
      <c r="G67" s="18">
        <v>1.6909722222222225E-2</v>
      </c>
      <c r="H67" s="18">
        <f t="shared" si="2"/>
        <v>3.2523148148147253E-3</v>
      </c>
      <c r="I67" s="10">
        <v>9</v>
      </c>
      <c r="J67" s="10" t="str">
        <f>VLOOKUP(C67,впр!$A$2:$C$73,2)</f>
        <v>малыши</v>
      </c>
      <c r="K67" s="10">
        <f t="shared" si="3"/>
        <v>62</v>
      </c>
    </row>
    <row r="68" spans="1:11" s="11" customFormat="1" ht="18" customHeight="1" x14ac:dyDescent="0.25">
      <c r="A68" s="7">
        <v>63</v>
      </c>
      <c r="B68" s="12" t="s">
        <v>207</v>
      </c>
      <c r="C68" s="6">
        <v>2005</v>
      </c>
      <c r="D68" s="6" t="s">
        <v>16</v>
      </c>
      <c r="E68" s="17">
        <v>192</v>
      </c>
      <c r="F68" s="18">
        <v>2.18750000000002E-2</v>
      </c>
      <c r="G68" s="18">
        <v>2.5138888888888891E-2</v>
      </c>
      <c r="H68" s="18">
        <f t="shared" si="2"/>
        <v>3.2638888888886913E-3</v>
      </c>
      <c r="I68" s="10">
        <v>11</v>
      </c>
      <c r="J68" s="10" t="str">
        <f>VLOOKUP(C68,впр!$A$2:$C$73,2)</f>
        <v>2004-05</v>
      </c>
      <c r="K68" s="10">
        <f t="shared" si="3"/>
        <v>63</v>
      </c>
    </row>
    <row r="69" spans="1:11" s="11" customFormat="1" ht="18" customHeight="1" x14ac:dyDescent="0.25">
      <c r="A69" s="6">
        <v>64</v>
      </c>
      <c r="B69" s="12" t="s">
        <v>118</v>
      </c>
      <c r="C69" s="6">
        <v>2005</v>
      </c>
      <c r="D69" s="6" t="s">
        <v>16</v>
      </c>
      <c r="E69" s="17">
        <v>137</v>
      </c>
      <c r="F69" s="18">
        <v>1.5509259259259301E-2</v>
      </c>
      <c r="G69" s="18">
        <v>1.8796296296296297E-2</v>
      </c>
      <c r="H69" s="18">
        <f t="shared" si="2"/>
        <v>3.2870370370369963E-3</v>
      </c>
      <c r="I69" s="10">
        <v>12</v>
      </c>
      <c r="J69" s="10" t="str">
        <f>VLOOKUP(C69,впр!$A$2:$C$73,2)</f>
        <v>2004-05</v>
      </c>
      <c r="K69" s="10">
        <f t="shared" si="3"/>
        <v>64</v>
      </c>
    </row>
    <row r="70" spans="1:11" s="11" customFormat="1" ht="18" customHeight="1" x14ac:dyDescent="0.25">
      <c r="A70" s="7">
        <v>65</v>
      </c>
      <c r="B70" s="12" t="s">
        <v>135</v>
      </c>
      <c r="C70" s="6">
        <v>2006</v>
      </c>
      <c r="D70" s="6" t="s">
        <v>16</v>
      </c>
      <c r="E70" s="17">
        <v>118</v>
      </c>
      <c r="F70" s="18">
        <v>1.3310185185185199E-2</v>
      </c>
      <c r="G70" s="18">
        <v>1.6655092592592593E-2</v>
      </c>
      <c r="H70" s="18">
        <f t="shared" ref="H70:H101" si="4">G70-F70</f>
        <v>3.3449074074073937E-3</v>
      </c>
      <c r="I70" s="10">
        <v>10</v>
      </c>
      <c r="J70" s="10" t="str">
        <f>VLOOKUP(C70,впр!$A$2:$C$73,2)</f>
        <v>малыши</v>
      </c>
      <c r="K70" s="10">
        <f t="shared" ref="K70:K103" si="5">RANK(H70,$H$6:$H$103,1)</f>
        <v>65</v>
      </c>
    </row>
    <row r="71" spans="1:11" s="11" customFormat="1" ht="18" customHeight="1" x14ac:dyDescent="0.25">
      <c r="A71" s="6">
        <v>66</v>
      </c>
      <c r="B71" s="12" t="s">
        <v>158</v>
      </c>
      <c r="C71" s="6">
        <v>2004</v>
      </c>
      <c r="D71" s="6" t="s">
        <v>16</v>
      </c>
      <c r="E71" s="17">
        <v>133</v>
      </c>
      <c r="F71" s="18">
        <v>1.50462962962964E-2</v>
      </c>
      <c r="G71" s="18">
        <v>1.8414351851851852E-2</v>
      </c>
      <c r="H71" s="18">
        <f t="shared" si="4"/>
        <v>3.3680555555554523E-3</v>
      </c>
      <c r="I71" s="10">
        <v>13</v>
      </c>
      <c r="J71" s="10" t="str">
        <f>VLOOKUP(C71,впр!$A$2:$C$73,2)</f>
        <v>2004-05</v>
      </c>
      <c r="K71" s="10">
        <f t="shared" si="5"/>
        <v>66</v>
      </c>
    </row>
    <row r="72" spans="1:11" s="11" customFormat="1" ht="18" customHeight="1" x14ac:dyDescent="0.25">
      <c r="A72" s="7">
        <v>67</v>
      </c>
      <c r="B72" s="12" t="s">
        <v>172</v>
      </c>
      <c r="C72" s="6">
        <v>2006</v>
      </c>
      <c r="D72" s="6" t="s">
        <v>16</v>
      </c>
      <c r="E72" s="17">
        <v>110</v>
      </c>
      <c r="F72" s="18">
        <v>1.23842592592593E-2</v>
      </c>
      <c r="G72" s="18">
        <v>1.577546296296296E-2</v>
      </c>
      <c r="H72" s="18">
        <f t="shared" si="4"/>
        <v>3.3912037037036602E-3</v>
      </c>
      <c r="I72" s="10">
        <v>11</v>
      </c>
      <c r="J72" s="10" t="str">
        <f>VLOOKUP(C72,впр!$A$2:$C$73,2)</f>
        <v>малыши</v>
      </c>
      <c r="K72" s="10">
        <f t="shared" si="5"/>
        <v>67</v>
      </c>
    </row>
    <row r="73" spans="1:11" s="11" customFormat="1" ht="18" customHeight="1" x14ac:dyDescent="0.25">
      <c r="A73" s="6">
        <v>68</v>
      </c>
      <c r="B73" s="12" t="s">
        <v>156</v>
      </c>
      <c r="C73" s="6">
        <v>2003</v>
      </c>
      <c r="D73" s="6" t="s">
        <v>16</v>
      </c>
      <c r="E73" s="17">
        <v>147</v>
      </c>
      <c r="F73" s="18">
        <v>1.6666666666666798E-2</v>
      </c>
      <c r="G73" s="18">
        <v>2.0127314814814817E-2</v>
      </c>
      <c r="H73" s="18">
        <f t="shared" si="4"/>
        <v>3.4606481481480184E-3</v>
      </c>
      <c r="I73" s="10">
        <v>13</v>
      </c>
      <c r="J73" s="10" t="str">
        <f>VLOOKUP(C73,впр!$A$2:$C$73,2)</f>
        <v>2002-03</v>
      </c>
      <c r="K73" s="10">
        <f t="shared" si="5"/>
        <v>68</v>
      </c>
    </row>
    <row r="74" spans="1:11" s="11" customFormat="1" ht="18" customHeight="1" x14ac:dyDescent="0.25">
      <c r="A74" s="7">
        <v>69</v>
      </c>
      <c r="B74" s="12" t="s">
        <v>183</v>
      </c>
      <c r="C74" s="6">
        <v>2002</v>
      </c>
      <c r="D74" s="6" t="s">
        <v>16</v>
      </c>
      <c r="E74" s="17">
        <v>157</v>
      </c>
      <c r="F74" s="18">
        <v>1.78240740740742E-2</v>
      </c>
      <c r="G74" s="18">
        <v>2.1307870370370369E-2</v>
      </c>
      <c r="H74" s="18">
        <f t="shared" si="4"/>
        <v>3.483796296296169E-3</v>
      </c>
      <c r="I74" s="10">
        <v>14</v>
      </c>
      <c r="J74" s="10" t="str">
        <f>VLOOKUP(C74,впр!$A$2:$C$73,2)</f>
        <v>2002-03</v>
      </c>
      <c r="K74" s="10">
        <f t="shared" si="5"/>
        <v>69</v>
      </c>
    </row>
    <row r="75" spans="1:11" s="11" customFormat="1" ht="18" customHeight="1" x14ac:dyDescent="0.25">
      <c r="A75" s="6">
        <v>70</v>
      </c>
      <c r="B75" s="12" t="s">
        <v>136</v>
      </c>
      <c r="C75" s="6">
        <v>2006</v>
      </c>
      <c r="D75" s="6" t="s">
        <v>16</v>
      </c>
      <c r="E75" s="17">
        <v>116</v>
      </c>
      <c r="F75" s="18">
        <v>1.30787037037037E-2</v>
      </c>
      <c r="G75" s="18">
        <v>1.6620370370370372E-2</v>
      </c>
      <c r="H75" s="18">
        <f t="shared" si="4"/>
        <v>3.5416666666666721E-3</v>
      </c>
      <c r="I75" s="10">
        <v>12</v>
      </c>
      <c r="J75" s="10" t="str">
        <f>VLOOKUP(C75,впр!$A$2:$C$73,2)</f>
        <v>малыши</v>
      </c>
      <c r="K75" s="10">
        <f t="shared" si="5"/>
        <v>70</v>
      </c>
    </row>
    <row r="76" spans="1:11" s="11" customFormat="1" ht="18" customHeight="1" x14ac:dyDescent="0.25">
      <c r="A76" s="7">
        <v>71</v>
      </c>
      <c r="B76" s="12" t="s">
        <v>120</v>
      </c>
      <c r="C76" s="6">
        <v>2007</v>
      </c>
      <c r="D76" s="6" t="s">
        <v>16</v>
      </c>
      <c r="E76" s="17">
        <v>114</v>
      </c>
      <c r="F76" s="18">
        <v>1.28472222222223E-2</v>
      </c>
      <c r="G76" s="18">
        <v>1.6400462962962964E-2</v>
      </c>
      <c r="H76" s="18">
        <f t="shared" si="4"/>
        <v>3.5532407407406642E-3</v>
      </c>
      <c r="I76" s="10">
        <v>13</v>
      </c>
      <c r="J76" s="10" t="str">
        <f>VLOOKUP(C76,впр!$A$2:$C$73,2)</f>
        <v>малыши</v>
      </c>
      <c r="K76" s="10">
        <f t="shared" si="5"/>
        <v>71</v>
      </c>
    </row>
    <row r="77" spans="1:11" s="11" customFormat="1" ht="18" customHeight="1" x14ac:dyDescent="0.25">
      <c r="A77" s="6">
        <v>72</v>
      </c>
      <c r="B77" s="12" t="s">
        <v>98</v>
      </c>
      <c r="C77" s="6">
        <v>2008</v>
      </c>
      <c r="D77" s="6" t="s">
        <v>16</v>
      </c>
      <c r="E77" s="17">
        <v>112</v>
      </c>
      <c r="F77" s="18">
        <v>1.2615740740740801E-2</v>
      </c>
      <c r="G77" s="18">
        <v>1.6168981481481482E-2</v>
      </c>
      <c r="H77" s="18">
        <f t="shared" si="4"/>
        <v>3.5532407407406815E-3</v>
      </c>
      <c r="I77" s="10">
        <v>13</v>
      </c>
      <c r="J77" s="10" t="str">
        <f>VLOOKUP(C77,впр!$A$2:$C$73,2)</f>
        <v>малыши</v>
      </c>
      <c r="K77" s="10">
        <f t="shared" si="5"/>
        <v>72</v>
      </c>
    </row>
    <row r="78" spans="1:11" s="11" customFormat="1" ht="18" customHeight="1" x14ac:dyDescent="0.25">
      <c r="A78" s="7">
        <v>73</v>
      </c>
      <c r="B78" s="12" t="s">
        <v>188</v>
      </c>
      <c r="C78" s="6">
        <v>2005</v>
      </c>
      <c r="D78" s="6" t="s">
        <v>16</v>
      </c>
      <c r="E78" s="17">
        <v>144</v>
      </c>
      <c r="F78" s="18">
        <v>1.6319444444444501E-2</v>
      </c>
      <c r="G78" s="18">
        <v>1.9872685185185184E-2</v>
      </c>
      <c r="H78" s="18">
        <f t="shared" si="4"/>
        <v>3.5532407407406832E-3</v>
      </c>
      <c r="I78" s="10">
        <v>14</v>
      </c>
      <c r="J78" s="10" t="str">
        <f>VLOOKUP(C78,впр!$A$2:$C$73,2)</f>
        <v>2004-05</v>
      </c>
      <c r="K78" s="10">
        <f t="shared" si="5"/>
        <v>73</v>
      </c>
    </row>
    <row r="79" spans="1:11" s="11" customFormat="1" ht="18" customHeight="1" x14ac:dyDescent="0.25">
      <c r="A79" s="6">
        <v>74</v>
      </c>
      <c r="B79" s="12" t="s">
        <v>208</v>
      </c>
      <c r="C79" s="6">
        <v>2005</v>
      </c>
      <c r="D79" s="6" t="s">
        <v>16</v>
      </c>
      <c r="E79" s="17">
        <v>193</v>
      </c>
      <c r="F79" s="18">
        <v>2.1990740740740901E-2</v>
      </c>
      <c r="G79" s="18">
        <v>2.5578703703703704E-2</v>
      </c>
      <c r="H79" s="18">
        <f t="shared" si="4"/>
        <v>3.5879629629628033E-3</v>
      </c>
      <c r="I79" s="10">
        <v>15</v>
      </c>
      <c r="J79" s="10" t="str">
        <f>VLOOKUP(C79,впр!$A$2:$C$73,2)</f>
        <v>2004-05</v>
      </c>
      <c r="K79" s="10">
        <f t="shared" si="5"/>
        <v>74</v>
      </c>
    </row>
    <row r="80" spans="1:11" s="11" customFormat="1" ht="18" customHeight="1" x14ac:dyDescent="0.25">
      <c r="A80" s="7">
        <v>75</v>
      </c>
      <c r="B80" s="12" t="s">
        <v>180</v>
      </c>
      <c r="C80" s="6">
        <v>2005</v>
      </c>
      <c r="D80" s="6" t="s">
        <v>16</v>
      </c>
      <c r="E80" s="17">
        <v>142</v>
      </c>
      <c r="F80" s="18">
        <v>1.6087962962962998E-2</v>
      </c>
      <c r="G80" s="18">
        <v>1.96875E-2</v>
      </c>
      <c r="H80" s="18">
        <f t="shared" si="4"/>
        <v>3.5995370370370018E-3</v>
      </c>
      <c r="I80" s="10">
        <v>16</v>
      </c>
      <c r="J80" s="10" t="str">
        <f>VLOOKUP(C80,впр!$A$2:$C$73,2)</f>
        <v>2004-05</v>
      </c>
      <c r="K80" s="10">
        <f t="shared" si="5"/>
        <v>75</v>
      </c>
    </row>
    <row r="81" spans="1:11" s="11" customFormat="1" ht="18" customHeight="1" x14ac:dyDescent="0.25">
      <c r="A81" s="6">
        <v>76</v>
      </c>
      <c r="B81" s="12" t="s">
        <v>127</v>
      </c>
      <c r="C81" s="6">
        <v>2008</v>
      </c>
      <c r="D81" s="6" t="s">
        <v>16</v>
      </c>
      <c r="E81" s="17">
        <v>128</v>
      </c>
      <c r="F81" s="18">
        <v>1.44675925925927E-2</v>
      </c>
      <c r="G81" s="18">
        <v>1.8078703703703704E-2</v>
      </c>
      <c r="H81" s="18">
        <f t="shared" si="4"/>
        <v>3.6111111111110043E-3</v>
      </c>
      <c r="I81" s="10">
        <v>15</v>
      </c>
      <c r="J81" s="10" t="str">
        <f>VLOOKUP(C81,впр!$A$2:$C$73,2)</f>
        <v>малыши</v>
      </c>
      <c r="K81" s="10">
        <f t="shared" si="5"/>
        <v>76</v>
      </c>
    </row>
    <row r="82" spans="1:11" s="11" customFormat="1" ht="18" customHeight="1" x14ac:dyDescent="0.25">
      <c r="A82" s="7">
        <v>77</v>
      </c>
      <c r="B82" s="12" t="s">
        <v>187</v>
      </c>
      <c r="C82" s="6">
        <v>2002</v>
      </c>
      <c r="D82" s="6" t="s">
        <v>16</v>
      </c>
      <c r="E82" s="17">
        <v>160</v>
      </c>
      <c r="F82" s="18">
        <v>1.8171296296296401E-2</v>
      </c>
      <c r="G82" s="18">
        <v>2.1805555555555554E-2</v>
      </c>
      <c r="H82" s="18">
        <f t="shared" si="4"/>
        <v>3.6342592592591531E-3</v>
      </c>
      <c r="I82" s="10">
        <v>15</v>
      </c>
      <c r="J82" s="10" t="str">
        <f>VLOOKUP(C82,впр!$A$2:$C$73,2)</f>
        <v>2002-03</v>
      </c>
      <c r="K82" s="10">
        <f t="shared" si="5"/>
        <v>77</v>
      </c>
    </row>
    <row r="83" spans="1:11" s="11" customFormat="1" ht="18" customHeight="1" x14ac:dyDescent="0.25">
      <c r="A83" s="6">
        <v>78</v>
      </c>
      <c r="B83" s="12" t="s">
        <v>86</v>
      </c>
      <c r="C83" s="6">
        <v>2007</v>
      </c>
      <c r="D83" s="6" t="s">
        <v>16</v>
      </c>
      <c r="E83" s="17">
        <v>115</v>
      </c>
      <c r="F83" s="18">
        <v>1.2962962962963001E-2</v>
      </c>
      <c r="G83" s="18">
        <v>1.667824074074074E-2</v>
      </c>
      <c r="H83" s="18">
        <f t="shared" si="4"/>
        <v>3.7152777777777393E-3</v>
      </c>
      <c r="I83" s="10">
        <v>16</v>
      </c>
      <c r="J83" s="10" t="str">
        <f>VLOOKUP(C83,впр!$A$2:$C$73,2)</f>
        <v>малыши</v>
      </c>
      <c r="K83" s="10">
        <f t="shared" si="5"/>
        <v>78</v>
      </c>
    </row>
    <row r="84" spans="1:11" s="11" customFormat="1" ht="18" customHeight="1" x14ac:dyDescent="0.25">
      <c r="A84" s="7">
        <v>79</v>
      </c>
      <c r="B84" s="12" t="s">
        <v>215</v>
      </c>
      <c r="C84" s="6">
        <v>2005</v>
      </c>
      <c r="D84" s="6" t="s">
        <v>16</v>
      </c>
      <c r="E84" s="17">
        <v>194</v>
      </c>
      <c r="F84" s="18">
        <v>2.2106481481481699E-2</v>
      </c>
      <c r="G84" s="18">
        <v>2.584490740740741E-2</v>
      </c>
      <c r="H84" s="18">
        <f t="shared" si="4"/>
        <v>3.7384259259257112E-3</v>
      </c>
      <c r="I84" s="10">
        <v>17</v>
      </c>
      <c r="J84" s="10" t="str">
        <f>VLOOKUP(C84,впр!$A$2:$C$73,2)</f>
        <v>2004-05</v>
      </c>
      <c r="K84" s="10">
        <f t="shared" si="5"/>
        <v>79</v>
      </c>
    </row>
    <row r="85" spans="1:11" s="11" customFormat="1" ht="18" customHeight="1" x14ac:dyDescent="0.25">
      <c r="A85" s="6">
        <v>80</v>
      </c>
      <c r="B85" s="12" t="s">
        <v>124</v>
      </c>
      <c r="C85" s="6">
        <v>2008</v>
      </c>
      <c r="D85" s="6" t="s">
        <v>16</v>
      </c>
      <c r="E85" s="17">
        <v>117</v>
      </c>
      <c r="F85" s="18">
        <v>1.31944444444445E-2</v>
      </c>
      <c r="G85" s="18">
        <v>1.6967592592592593E-2</v>
      </c>
      <c r="H85" s="18">
        <f t="shared" si="4"/>
        <v>3.7731481481480932E-3</v>
      </c>
      <c r="I85" s="10">
        <v>17</v>
      </c>
      <c r="J85" s="10" t="str">
        <f>VLOOKUP(C85,впр!$A$2:$C$73,2)</f>
        <v>малыши</v>
      </c>
      <c r="K85" s="10">
        <f t="shared" si="5"/>
        <v>80</v>
      </c>
    </row>
    <row r="86" spans="1:11" s="11" customFormat="1" ht="18" customHeight="1" x14ac:dyDescent="0.25">
      <c r="A86" s="7">
        <v>81</v>
      </c>
      <c r="B86" s="12" t="s">
        <v>41</v>
      </c>
      <c r="C86" s="6">
        <v>2008</v>
      </c>
      <c r="D86" s="6" t="s">
        <v>16</v>
      </c>
      <c r="E86" s="17">
        <v>106</v>
      </c>
      <c r="F86" s="18">
        <v>1.19212962962963E-2</v>
      </c>
      <c r="G86" s="18">
        <v>1.5694444444444445E-2</v>
      </c>
      <c r="H86" s="18">
        <f t="shared" si="4"/>
        <v>3.7731481481481453E-3</v>
      </c>
      <c r="I86" s="10">
        <v>17</v>
      </c>
      <c r="J86" s="10" t="str">
        <f>VLOOKUP(C86,впр!$A$2:$C$73,2)</f>
        <v>малыши</v>
      </c>
      <c r="K86" s="10">
        <f t="shared" si="5"/>
        <v>81</v>
      </c>
    </row>
    <row r="87" spans="1:11" s="11" customFormat="1" ht="18" customHeight="1" x14ac:dyDescent="0.25">
      <c r="A87" s="6">
        <v>82</v>
      </c>
      <c r="B87" s="12" t="s">
        <v>137</v>
      </c>
      <c r="C87" s="6">
        <v>2005</v>
      </c>
      <c r="D87" s="6" t="s">
        <v>16</v>
      </c>
      <c r="E87" s="17">
        <v>140</v>
      </c>
      <c r="F87" s="18">
        <v>1.58564814814816E-2</v>
      </c>
      <c r="G87" s="18">
        <v>1.9652777777777779E-2</v>
      </c>
      <c r="H87" s="18">
        <f t="shared" si="4"/>
        <v>3.7962962962961797E-3</v>
      </c>
      <c r="I87" s="10">
        <v>18</v>
      </c>
      <c r="J87" s="10" t="str">
        <f>VLOOKUP(C87,впр!$A$2:$C$73,2)</f>
        <v>2004-05</v>
      </c>
      <c r="K87" s="10">
        <f t="shared" si="5"/>
        <v>82</v>
      </c>
    </row>
    <row r="88" spans="1:11" s="11" customFormat="1" ht="18" customHeight="1" x14ac:dyDescent="0.25">
      <c r="A88" s="7">
        <v>83</v>
      </c>
      <c r="B88" s="13" t="s">
        <v>87</v>
      </c>
      <c r="C88" s="14">
        <v>2007</v>
      </c>
      <c r="D88" s="14" t="s">
        <v>16</v>
      </c>
      <c r="E88" s="17">
        <v>120</v>
      </c>
      <c r="F88" s="18">
        <v>1.35416666666667E-2</v>
      </c>
      <c r="G88" s="18">
        <v>1.7337962962962961E-2</v>
      </c>
      <c r="H88" s="18">
        <f t="shared" si="4"/>
        <v>3.7962962962962612E-3</v>
      </c>
      <c r="I88" s="10">
        <v>19</v>
      </c>
      <c r="J88" s="10" t="str">
        <f>VLOOKUP(C88,впр!$A$2:$C$73,2)</f>
        <v>малыши</v>
      </c>
      <c r="K88" s="10">
        <f t="shared" si="5"/>
        <v>83</v>
      </c>
    </row>
    <row r="89" spans="1:11" s="11" customFormat="1" ht="18" customHeight="1" x14ac:dyDescent="0.25">
      <c r="A89" s="6">
        <v>84</v>
      </c>
      <c r="B89" s="12" t="s">
        <v>169</v>
      </c>
      <c r="C89" s="6">
        <v>2008</v>
      </c>
      <c r="D89" s="6" t="s">
        <v>16</v>
      </c>
      <c r="E89" s="17">
        <v>111</v>
      </c>
      <c r="F89" s="18">
        <v>1.2500000000000001E-2</v>
      </c>
      <c r="G89" s="18">
        <v>1.6435185185185188E-2</v>
      </c>
      <c r="H89" s="18">
        <f t="shared" si="4"/>
        <v>3.9351851851851874E-3</v>
      </c>
      <c r="I89" s="10">
        <v>20</v>
      </c>
      <c r="J89" s="10" t="str">
        <f>VLOOKUP(C89,впр!$A$2:$C$73,2)</f>
        <v>малыши</v>
      </c>
      <c r="K89" s="10">
        <f t="shared" si="5"/>
        <v>84</v>
      </c>
    </row>
    <row r="90" spans="1:11" s="11" customFormat="1" ht="18" customHeight="1" x14ac:dyDescent="0.25">
      <c r="A90" s="7">
        <v>85</v>
      </c>
      <c r="B90" s="12" t="s">
        <v>94</v>
      </c>
      <c r="C90" s="6">
        <v>2006</v>
      </c>
      <c r="D90" s="6" t="s">
        <v>16</v>
      </c>
      <c r="E90" s="17">
        <v>127</v>
      </c>
      <c r="F90" s="18">
        <v>1.43518518518519E-2</v>
      </c>
      <c r="G90" s="18">
        <v>1.834490740740741E-2</v>
      </c>
      <c r="H90" s="18">
        <f t="shared" si="4"/>
        <v>3.9930555555555101E-3</v>
      </c>
      <c r="I90" s="10">
        <v>21</v>
      </c>
      <c r="J90" s="10" t="str">
        <f>VLOOKUP(C90,впр!$A$2:$C$73,2)</f>
        <v>малыши</v>
      </c>
      <c r="K90" s="10">
        <f t="shared" si="5"/>
        <v>85</v>
      </c>
    </row>
    <row r="91" spans="1:11" s="11" customFormat="1" ht="18" customHeight="1" x14ac:dyDescent="0.25">
      <c r="A91" s="6">
        <v>86</v>
      </c>
      <c r="B91" s="12" t="s">
        <v>148</v>
      </c>
      <c r="C91" s="6">
        <v>2008</v>
      </c>
      <c r="D91" s="6" t="s">
        <v>16</v>
      </c>
      <c r="E91" s="17">
        <v>108</v>
      </c>
      <c r="F91" s="18">
        <v>1.2152777777777801E-2</v>
      </c>
      <c r="G91" s="18">
        <v>1.6157407407407409E-2</v>
      </c>
      <c r="H91" s="18">
        <f t="shared" si="4"/>
        <v>4.004629629629608E-3</v>
      </c>
      <c r="I91" s="10">
        <v>22</v>
      </c>
      <c r="J91" s="10" t="str">
        <f>VLOOKUP(C91,впр!$A$2:$C$73,2)</f>
        <v>малыши</v>
      </c>
      <c r="K91" s="10">
        <f t="shared" si="5"/>
        <v>86</v>
      </c>
    </row>
    <row r="92" spans="1:11" s="11" customFormat="1" ht="18" customHeight="1" x14ac:dyDescent="0.25">
      <c r="A92" s="7">
        <v>87</v>
      </c>
      <c r="B92" s="12" t="s">
        <v>89</v>
      </c>
      <c r="C92" s="6">
        <v>2007</v>
      </c>
      <c r="D92" s="6" t="s">
        <v>90</v>
      </c>
      <c r="E92" s="17">
        <v>129</v>
      </c>
      <c r="F92" s="18">
        <v>1.4583333333333399E-2</v>
      </c>
      <c r="G92" s="18">
        <v>1.8703703703703705E-2</v>
      </c>
      <c r="H92" s="18">
        <f t="shared" si="4"/>
        <v>4.1203703703703055E-3</v>
      </c>
      <c r="I92" s="10">
        <v>23</v>
      </c>
      <c r="J92" s="10" t="str">
        <f>VLOOKUP(C92,впр!$A$2:$C$73,2)</f>
        <v>малыши</v>
      </c>
      <c r="K92" s="10">
        <f t="shared" si="5"/>
        <v>87</v>
      </c>
    </row>
    <row r="93" spans="1:11" s="11" customFormat="1" ht="18" customHeight="1" x14ac:dyDescent="0.25">
      <c r="A93" s="6">
        <v>88</v>
      </c>
      <c r="B93" s="12" t="s">
        <v>128</v>
      </c>
      <c r="C93" s="6">
        <v>2008</v>
      </c>
      <c r="D93" s="6" t="s">
        <v>16</v>
      </c>
      <c r="E93" s="17">
        <v>97</v>
      </c>
      <c r="F93" s="18">
        <v>1.1226851851851854E-2</v>
      </c>
      <c r="G93" s="18">
        <v>1.5358796296296296E-2</v>
      </c>
      <c r="H93" s="18">
        <f t="shared" si="4"/>
        <v>4.1319444444444416E-3</v>
      </c>
      <c r="I93" s="10">
        <v>24</v>
      </c>
      <c r="J93" s="10" t="str">
        <f>VLOOKUP(C93,впр!$A$2:$C$73,2)</f>
        <v>малыши</v>
      </c>
      <c r="K93" s="10">
        <f t="shared" si="5"/>
        <v>88</v>
      </c>
    </row>
    <row r="94" spans="1:11" s="11" customFormat="1" ht="18" customHeight="1" x14ac:dyDescent="0.25">
      <c r="A94" s="7">
        <v>89</v>
      </c>
      <c r="B94" s="13" t="s">
        <v>92</v>
      </c>
      <c r="C94" s="14">
        <v>2007</v>
      </c>
      <c r="D94" s="14" t="s">
        <v>77</v>
      </c>
      <c r="E94" s="17">
        <v>101</v>
      </c>
      <c r="F94" s="18">
        <v>1.13425925925926E-2</v>
      </c>
      <c r="G94" s="18">
        <v>1.5497685185185186E-2</v>
      </c>
      <c r="H94" s="18">
        <f t="shared" si="4"/>
        <v>4.1550925925925852E-3</v>
      </c>
      <c r="I94" s="10">
        <v>25</v>
      </c>
      <c r="J94" s="10" t="str">
        <f>VLOOKUP(C94,впр!$A$2:$C$73,2)</f>
        <v>малыши</v>
      </c>
      <c r="K94" s="10">
        <f t="shared" si="5"/>
        <v>89</v>
      </c>
    </row>
    <row r="95" spans="1:11" s="11" customFormat="1" ht="18" customHeight="1" x14ac:dyDescent="0.25">
      <c r="A95" s="6">
        <v>90</v>
      </c>
      <c r="B95" s="12" t="s">
        <v>93</v>
      </c>
      <c r="C95" s="6">
        <v>2007</v>
      </c>
      <c r="D95" s="6" t="s">
        <v>16</v>
      </c>
      <c r="E95" s="17">
        <v>105</v>
      </c>
      <c r="F95" s="18">
        <v>1.18055555555556E-2</v>
      </c>
      <c r="G95" s="18">
        <v>1.5995370370370372E-2</v>
      </c>
      <c r="H95" s="18">
        <f t="shared" si="4"/>
        <v>4.1898148148147712E-3</v>
      </c>
      <c r="I95" s="10">
        <v>26</v>
      </c>
      <c r="J95" s="10" t="str">
        <f>VLOOKUP(C95,впр!$A$2:$C$73,2)</f>
        <v>малыши</v>
      </c>
      <c r="K95" s="10">
        <f t="shared" si="5"/>
        <v>90</v>
      </c>
    </row>
    <row r="96" spans="1:11" s="11" customFormat="1" ht="18" customHeight="1" x14ac:dyDescent="0.25">
      <c r="A96" s="7">
        <v>91</v>
      </c>
      <c r="B96" s="12" t="s">
        <v>193</v>
      </c>
      <c r="C96" s="6">
        <v>2006</v>
      </c>
      <c r="D96" s="6" t="s">
        <v>16</v>
      </c>
      <c r="E96" s="17">
        <v>102</v>
      </c>
      <c r="F96" s="18">
        <v>1.14583333333333E-2</v>
      </c>
      <c r="G96" s="18">
        <v>1.5706018518518518E-2</v>
      </c>
      <c r="H96" s="18">
        <f t="shared" si="4"/>
        <v>4.2476851851852189E-3</v>
      </c>
      <c r="I96" s="10">
        <v>27</v>
      </c>
      <c r="J96" s="10" t="str">
        <f>VLOOKUP(C96,впр!$A$2:$C$73,2)</f>
        <v>малыши</v>
      </c>
      <c r="K96" s="10">
        <f t="shared" si="5"/>
        <v>91</v>
      </c>
    </row>
    <row r="97" spans="1:11" s="11" customFormat="1" ht="18" customHeight="1" x14ac:dyDescent="0.25">
      <c r="A97" s="6">
        <v>92</v>
      </c>
      <c r="B97" s="12" t="s">
        <v>141</v>
      </c>
      <c r="C97" s="6">
        <v>2008</v>
      </c>
      <c r="D97" s="6" t="s">
        <v>16</v>
      </c>
      <c r="E97" s="17">
        <v>103</v>
      </c>
      <c r="F97" s="18">
        <v>1.1574074074074099E-2</v>
      </c>
      <c r="G97" s="18">
        <v>1.6145833333333335E-2</v>
      </c>
      <c r="H97" s="18">
        <f t="shared" si="4"/>
        <v>4.5717592592592355E-3</v>
      </c>
      <c r="I97" s="10">
        <v>28</v>
      </c>
      <c r="J97" s="10" t="str">
        <f>VLOOKUP(C97,впр!$A$2:$C$73,2)</f>
        <v>малыши</v>
      </c>
      <c r="K97" s="10">
        <f t="shared" si="5"/>
        <v>92</v>
      </c>
    </row>
    <row r="98" spans="1:11" s="11" customFormat="1" ht="18" customHeight="1" x14ac:dyDescent="0.25">
      <c r="A98" s="7">
        <v>93</v>
      </c>
      <c r="B98" s="13" t="s">
        <v>88</v>
      </c>
      <c r="C98" s="14">
        <v>2007</v>
      </c>
      <c r="D98" s="14" t="s">
        <v>16</v>
      </c>
      <c r="E98" s="17">
        <v>124</v>
      </c>
      <c r="F98" s="18">
        <v>1.40046296296297E-2</v>
      </c>
      <c r="G98" s="18">
        <v>1.8587962962962962E-2</v>
      </c>
      <c r="H98" s="18">
        <f t="shared" si="4"/>
        <v>4.5833333333332622E-3</v>
      </c>
      <c r="I98" s="10">
        <v>29</v>
      </c>
      <c r="J98" s="10" t="str">
        <f>VLOOKUP(C98,впр!$A$2:$C$73,2)</f>
        <v>малыши</v>
      </c>
      <c r="K98" s="10">
        <f t="shared" si="5"/>
        <v>93</v>
      </c>
    </row>
    <row r="99" spans="1:11" s="11" customFormat="1" ht="18" customHeight="1" x14ac:dyDescent="0.25">
      <c r="A99" s="6">
        <v>94</v>
      </c>
      <c r="B99" s="12" t="s">
        <v>167</v>
      </c>
      <c r="C99" s="6">
        <v>2012</v>
      </c>
      <c r="D99" s="6" t="s">
        <v>16</v>
      </c>
      <c r="E99" s="17">
        <v>95</v>
      </c>
      <c r="F99" s="18">
        <v>1.1111111111111112E-2</v>
      </c>
      <c r="G99" s="18">
        <v>1.5729166666666666E-2</v>
      </c>
      <c r="H99" s="18">
        <f t="shared" si="4"/>
        <v>4.6180555555555541E-3</v>
      </c>
      <c r="I99" s="10">
        <v>30</v>
      </c>
      <c r="J99" s="10" t="str">
        <f>VLOOKUP(C99,впр!$A$2:$C$73,2)</f>
        <v>малыши</v>
      </c>
      <c r="K99" s="10">
        <f t="shared" si="5"/>
        <v>94</v>
      </c>
    </row>
    <row r="100" spans="1:11" s="11" customFormat="1" ht="18" customHeight="1" x14ac:dyDescent="0.25">
      <c r="A100" s="7">
        <v>95</v>
      </c>
      <c r="B100" s="12" t="s">
        <v>96</v>
      </c>
      <c r="C100" s="6">
        <v>2007</v>
      </c>
      <c r="D100" s="6" t="s">
        <v>16</v>
      </c>
      <c r="E100" s="17">
        <v>109</v>
      </c>
      <c r="F100" s="18">
        <v>1.22685185185185E-2</v>
      </c>
      <c r="G100" s="18">
        <v>1.6886574074074075E-2</v>
      </c>
      <c r="H100" s="18">
        <f t="shared" si="4"/>
        <v>4.6180555555555749E-3</v>
      </c>
      <c r="I100" s="10">
        <v>30</v>
      </c>
      <c r="J100" s="10" t="str">
        <f>VLOOKUP(C100,впр!$A$2:$C$73,2)</f>
        <v>малыши</v>
      </c>
      <c r="K100" s="10">
        <f t="shared" si="5"/>
        <v>95</v>
      </c>
    </row>
    <row r="101" spans="1:11" s="11" customFormat="1" ht="18" customHeight="1" x14ac:dyDescent="0.25">
      <c r="A101" s="6">
        <v>96</v>
      </c>
      <c r="B101" s="12" t="s">
        <v>126</v>
      </c>
      <c r="C101" s="6">
        <v>2008</v>
      </c>
      <c r="D101" s="6" t="s">
        <v>16</v>
      </c>
      <c r="E101" s="17">
        <v>126</v>
      </c>
      <c r="F101" s="18">
        <v>1.4236111111111199E-2</v>
      </c>
      <c r="G101" s="18">
        <v>1.8958333333333334E-2</v>
      </c>
      <c r="H101" s="18">
        <f t="shared" si="4"/>
        <v>4.7222222222221347E-3</v>
      </c>
      <c r="I101" s="10">
        <v>32</v>
      </c>
      <c r="J101" s="10" t="str">
        <f>VLOOKUP(C101,впр!$A$2:$C$73,2)</f>
        <v>малыши</v>
      </c>
      <c r="K101" s="10">
        <f t="shared" si="5"/>
        <v>96</v>
      </c>
    </row>
    <row r="102" spans="1:11" s="11" customFormat="1" ht="18" customHeight="1" x14ac:dyDescent="0.25">
      <c r="A102" s="7">
        <v>97</v>
      </c>
      <c r="B102" s="12" t="s">
        <v>174</v>
      </c>
      <c r="C102" s="6">
        <v>2006</v>
      </c>
      <c r="D102" s="6" t="s">
        <v>16</v>
      </c>
      <c r="E102" s="17">
        <v>104</v>
      </c>
      <c r="F102" s="18">
        <v>1.16898148148148E-2</v>
      </c>
      <c r="G102" s="18">
        <v>1.6666666666666666E-2</v>
      </c>
      <c r="H102" s="18">
        <f t="shared" ref="H102:H133" si="6">G102-F102</f>
        <v>4.976851851851866E-3</v>
      </c>
      <c r="I102" s="10">
        <v>33</v>
      </c>
      <c r="J102" s="10" t="str">
        <f>VLOOKUP(C102,впр!$A$2:$C$73,2)</f>
        <v>малыши</v>
      </c>
      <c r="K102" s="10">
        <f t="shared" si="5"/>
        <v>97</v>
      </c>
    </row>
    <row r="103" spans="1:11" s="11" customFormat="1" ht="18" customHeight="1" x14ac:dyDescent="0.25">
      <c r="A103" s="6">
        <v>98</v>
      </c>
      <c r="B103" s="12" t="s">
        <v>125</v>
      </c>
      <c r="C103" s="6">
        <v>2008</v>
      </c>
      <c r="D103" s="6" t="s">
        <v>16</v>
      </c>
      <c r="E103" s="17">
        <v>122</v>
      </c>
      <c r="F103" s="18">
        <v>1.3773148148148199E-2</v>
      </c>
      <c r="G103" s="18">
        <v>1.9039351851851852E-2</v>
      </c>
      <c r="H103" s="18">
        <f t="shared" si="6"/>
        <v>5.2662037037036532E-3</v>
      </c>
      <c r="I103" s="10">
        <v>34</v>
      </c>
      <c r="J103" s="10" t="str">
        <f>VLOOKUP(C103,впр!$A$2:$C$73,2)</f>
        <v>малыши</v>
      </c>
      <c r="K103" s="10">
        <f t="shared" si="5"/>
        <v>98</v>
      </c>
    </row>
    <row r="104" spans="1:11" x14ac:dyDescent="0.25">
      <c r="A104" s="19"/>
      <c r="B104" s="4"/>
      <c r="C104" s="19"/>
      <c r="D104" s="19"/>
      <c r="E104" s="19"/>
      <c r="F104" s="2"/>
      <c r="G104" s="2"/>
      <c r="H104" s="2"/>
      <c r="I104" s="3"/>
      <c r="J104" s="3"/>
      <c r="K104" s="3"/>
    </row>
    <row r="105" spans="1:11" x14ac:dyDescent="0.25">
      <c r="A105" s="21" t="s">
        <v>42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x14ac:dyDescent="0.25">
      <c r="A106" s="19"/>
      <c r="B106" s="4"/>
      <c r="C106" s="19"/>
      <c r="D106" s="19"/>
      <c r="E106" s="19"/>
      <c r="F106" s="2"/>
      <c r="G106" s="2"/>
      <c r="H106" s="2"/>
      <c r="I106" s="3"/>
      <c r="J106" s="3"/>
      <c r="K106" s="3"/>
    </row>
    <row r="107" spans="1:11" x14ac:dyDescent="0.25">
      <c r="A107" s="19"/>
      <c r="B107" s="4"/>
      <c r="C107" s="19"/>
      <c r="D107" s="19"/>
      <c r="E107" s="19"/>
      <c r="F107" s="2"/>
      <c r="G107" s="2"/>
      <c r="H107" s="2"/>
      <c r="I107" s="3"/>
      <c r="J107" s="3"/>
      <c r="K107" s="3"/>
    </row>
    <row r="108" spans="1:11" x14ac:dyDescent="0.25">
      <c r="A108" s="19"/>
      <c r="B108" s="4"/>
      <c r="C108" s="19"/>
      <c r="D108" s="19"/>
      <c r="E108" s="19"/>
      <c r="F108" s="2"/>
      <c r="G108" s="2"/>
      <c r="H108" s="2"/>
      <c r="I108" s="3"/>
      <c r="J108" s="3"/>
      <c r="K108" s="3"/>
    </row>
    <row r="109" spans="1:11" x14ac:dyDescent="0.25">
      <c r="A109" s="19"/>
      <c r="B109" s="4"/>
      <c r="C109" s="19"/>
      <c r="D109" s="19"/>
      <c r="E109" s="19"/>
      <c r="F109" s="2"/>
      <c r="G109" s="2"/>
      <c r="H109" s="2"/>
      <c r="I109" s="3"/>
      <c r="J109" s="3"/>
      <c r="K109" s="3"/>
    </row>
  </sheetData>
  <sortState ref="B6:K103">
    <sortCondition ref="H6:H103"/>
  </sortState>
  <mergeCells count="15">
    <mergeCell ref="A105:K105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31496062992125984" top="0.59055118110236227" bottom="0.59055118110236227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C2" sqref="C2"/>
    </sheetView>
  </sheetViews>
  <sheetFormatPr defaultRowHeight="15" x14ac:dyDescent="0.25"/>
  <sheetData>
    <row r="1" spans="1:3" x14ac:dyDescent="0.25">
      <c r="A1">
        <v>1940</v>
      </c>
      <c r="B1" t="s">
        <v>23</v>
      </c>
      <c r="C1" t="s">
        <v>24</v>
      </c>
    </row>
    <row r="2" spans="1:3" x14ac:dyDescent="0.25">
      <c r="A2">
        <v>1941</v>
      </c>
      <c r="B2" t="s">
        <v>23</v>
      </c>
      <c r="C2" t="s">
        <v>24</v>
      </c>
    </row>
    <row r="3" spans="1:3" x14ac:dyDescent="0.25">
      <c r="A3">
        <v>1942</v>
      </c>
      <c r="B3" t="s">
        <v>23</v>
      </c>
      <c r="C3" t="s">
        <v>24</v>
      </c>
    </row>
    <row r="4" spans="1:3" x14ac:dyDescent="0.25">
      <c r="A4">
        <v>1943</v>
      </c>
      <c r="B4" t="s">
        <v>23</v>
      </c>
      <c r="C4" t="s">
        <v>24</v>
      </c>
    </row>
    <row r="5" spans="1:3" x14ac:dyDescent="0.25">
      <c r="A5">
        <v>1944</v>
      </c>
      <c r="B5" t="s">
        <v>23</v>
      </c>
      <c r="C5" t="s">
        <v>24</v>
      </c>
    </row>
    <row r="6" spans="1:3" x14ac:dyDescent="0.25">
      <c r="A6">
        <v>1945</v>
      </c>
      <c r="B6" t="s">
        <v>23</v>
      </c>
      <c r="C6" t="s">
        <v>24</v>
      </c>
    </row>
    <row r="7" spans="1:3" x14ac:dyDescent="0.25">
      <c r="A7">
        <v>1946</v>
      </c>
      <c r="B7" t="s">
        <v>23</v>
      </c>
      <c r="C7" t="s">
        <v>24</v>
      </c>
    </row>
    <row r="8" spans="1:3" x14ac:dyDescent="0.25">
      <c r="A8">
        <v>1947</v>
      </c>
      <c r="B8" t="s">
        <v>23</v>
      </c>
      <c r="C8" t="s">
        <v>24</v>
      </c>
    </row>
    <row r="9" spans="1:3" x14ac:dyDescent="0.25">
      <c r="A9">
        <v>1948</v>
      </c>
      <c r="B9" t="s">
        <v>23</v>
      </c>
      <c r="C9" t="s">
        <v>24</v>
      </c>
    </row>
    <row r="10" spans="1:3" x14ac:dyDescent="0.25">
      <c r="A10">
        <v>1949</v>
      </c>
      <c r="B10" t="s">
        <v>23</v>
      </c>
      <c r="C10" t="s">
        <v>24</v>
      </c>
    </row>
    <row r="11" spans="1:3" x14ac:dyDescent="0.25">
      <c r="A11">
        <v>1950</v>
      </c>
      <c r="B11" t="s">
        <v>23</v>
      </c>
      <c r="C11" t="s">
        <v>24</v>
      </c>
    </row>
    <row r="12" spans="1:3" x14ac:dyDescent="0.25">
      <c r="A12">
        <v>1951</v>
      </c>
      <c r="B12" t="s">
        <v>23</v>
      </c>
      <c r="C12" t="s">
        <v>24</v>
      </c>
    </row>
    <row r="13" spans="1:3" x14ac:dyDescent="0.25">
      <c r="A13">
        <v>1952</v>
      </c>
      <c r="B13" t="s">
        <v>23</v>
      </c>
      <c r="C13" t="s">
        <v>24</v>
      </c>
    </row>
    <row r="14" spans="1:3" x14ac:dyDescent="0.25">
      <c r="A14">
        <v>1953</v>
      </c>
      <c r="B14" t="s">
        <v>23</v>
      </c>
      <c r="C14" t="s">
        <v>24</v>
      </c>
    </row>
    <row r="15" spans="1:3" x14ac:dyDescent="0.25">
      <c r="A15">
        <v>1954</v>
      </c>
      <c r="B15" t="s">
        <v>23</v>
      </c>
      <c r="C15" t="s">
        <v>24</v>
      </c>
    </row>
    <row r="16" spans="1:3" x14ac:dyDescent="0.25">
      <c r="A16">
        <v>1955</v>
      </c>
      <c r="B16" t="s">
        <v>23</v>
      </c>
      <c r="C16" t="s">
        <v>24</v>
      </c>
    </row>
    <row r="17" spans="1:3" x14ac:dyDescent="0.25">
      <c r="A17">
        <v>1956</v>
      </c>
      <c r="B17" t="s">
        <v>23</v>
      </c>
      <c r="C17" t="s">
        <v>24</v>
      </c>
    </row>
    <row r="18" spans="1:3" x14ac:dyDescent="0.25">
      <c r="A18">
        <v>1957</v>
      </c>
      <c r="B18" t="s">
        <v>23</v>
      </c>
      <c r="C18" t="s">
        <v>24</v>
      </c>
    </row>
    <row r="19" spans="1:3" x14ac:dyDescent="0.25">
      <c r="A19">
        <v>1958</v>
      </c>
      <c r="B19" t="s">
        <v>23</v>
      </c>
      <c r="C19" t="s">
        <v>24</v>
      </c>
    </row>
    <row r="20" spans="1:3" x14ac:dyDescent="0.25">
      <c r="A20">
        <v>1959</v>
      </c>
      <c r="B20" t="s">
        <v>23</v>
      </c>
      <c r="C20" t="s">
        <v>24</v>
      </c>
    </row>
    <row r="21" spans="1:3" x14ac:dyDescent="0.25">
      <c r="A21">
        <v>1960</v>
      </c>
      <c r="B21" t="s">
        <v>23</v>
      </c>
      <c r="C21" t="s">
        <v>24</v>
      </c>
    </row>
    <row r="22" spans="1:3" x14ac:dyDescent="0.25">
      <c r="A22">
        <v>1961</v>
      </c>
      <c r="B22" t="s">
        <v>23</v>
      </c>
      <c r="C22" t="s">
        <v>24</v>
      </c>
    </row>
    <row r="23" spans="1:3" x14ac:dyDescent="0.25">
      <c r="A23">
        <v>1962</v>
      </c>
      <c r="B23" t="s">
        <v>23</v>
      </c>
      <c r="C23" t="s">
        <v>24</v>
      </c>
    </row>
    <row r="24" spans="1:3" x14ac:dyDescent="0.25">
      <c r="A24">
        <v>1963</v>
      </c>
      <c r="B24" t="s">
        <v>23</v>
      </c>
      <c r="C24" t="s">
        <v>24</v>
      </c>
    </row>
    <row r="25" spans="1:3" x14ac:dyDescent="0.25">
      <c r="A25">
        <v>1964</v>
      </c>
      <c r="B25" t="s">
        <v>23</v>
      </c>
      <c r="C25" t="s">
        <v>24</v>
      </c>
    </row>
    <row r="26" spans="1:3" x14ac:dyDescent="0.25">
      <c r="A26">
        <v>1965</v>
      </c>
      <c r="B26" t="s">
        <v>23</v>
      </c>
      <c r="C26" t="s">
        <v>24</v>
      </c>
    </row>
    <row r="27" spans="1:3" x14ac:dyDescent="0.25">
      <c r="A27">
        <v>1966</v>
      </c>
      <c r="B27" t="s">
        <v>23</v>
      </c>
      <c r="C27" t="s">
        <v>24</v>
      </c>
    </row>
    <row r="28" spans="1:3" x14ac:dyDescent="0.25">
      <c r="A28">
        <v>1967</v>
      </c>
      <c r="B28" t="s">
        <v>23</v>
      </c>
      <c r="C28" t="s">
        <v>24</v>
      </c>
    </row>
    <row r="29" spans="1:3" x14ac:dyDescent="0.25">
      <c r="A29">
        <v>1968</v>
      </c>
      <c r="B29" t="s">
        <v>23</v>
      </c>
      <c r="C29" t="s">
        <v>24</v>
      </c>
    </row>
    <row r="30" spans="1:3" x14ac:dyDescent="0.25">
      <c r="A30">
        <v>1969</v>
      </c>
      <c r="B30" t="s">
        <v>23</v>
      </c>
      <c r="C30" t="s">
        <v>24</v>
      </c>
    </row>
    <row r="31" spans="1:3" x14ac:dyDescent="0.25">
      <c r="A31">
        <v>1970</v>
      </c>
      <c r="B31" t="s">
        <v>23</v>
      </c>
      <c r="C31" t="s">
        <v>24</v>
      </c>
    </row>
    <row r="32" spans="1:3" x14ac:dyDescent="0.25">
      <c r="A32">
        <v>1971</v>
      </c>
      <c r="B32" t="s">
        <v>23</v>
      </c>
      <c r="C32" t="s">
        <v>24</v>
      </c>
    </row>
    <row r="33" spans="1:3" x14ac:dyDescent="0.25">
      <c r="A33">
        <v>1972</v>
      </c>
      <c r="B33" t="s">
        <v>23</v>
      </c>
      <c r="C33" t="s">
        <v>24</v>
      </c>
    </row>
    <row r="34" spans="1:3" x14ac:dyDescent="0.25">
      <c r="A34">
        <v>1973</v>
      </c>
      <c r="B34" t="s">
        <v>23</v>
      </c>
      <c r="C34" t="s">
        <v>24</v>
      </c>
    </row>
    <row r="35" spans="1:3" x14ac:dyDescent="0.25">
      <c r="A35">
        <v>1974</v>
      </c>
      <c r="B35" t="s">
        <v>23</v>
      </c>
      <c r="C35" t="s">
        <v>24</v>
      </c>
    </row>
    <row r="36" spans="1:3" x14ac:dyDescent="0.25">
      <c r="A36">
        <v>1975</v>
      </c>
      <c r="B36" t="s">
        <v>23</v>
      </c>
      <c r="C36" t="s">
        <v>24</v>
      </c>
    </row>
    <row r="37" spans="1:3" x14ac:dyDescent="0.25">
      <c r="A37">
        <v>1976</v>
      </c>
      <c r="B37" t="s">
        <v>23</v>
      </c>
      <c r="C37" t="s">
        <v>24</v>
      </c>
    </row>
    <row r="38" spans="1:3" x14ac:dyDescent="0.25">
      <c r="A38">
        <v>1977</v>
      </c>
      <c r="B38" t="s">
        <v>23</v>
      </c>
      <c r="C38" t="s">
        <v>24</v>
      </c>
    </row>
    <row r="39" spans="1:3" x14ac:dyDescent="0.25">
      <c r="A39">
        <v>1978</v>
      </c>
      <c r="B39" t="s">
        <v>23</v>
      </c>
      <c r="C39" t="s">
        <v>24</v>
      </c>
    </row>
    <row r="40" spans="1:3" x14ac:dyDescent="0.25">
      <c r="A40">
        <v>1979</v>
      </c>
      <c r="B40" t="s">
        <v>23</v>
      </c>
      <c r="C40" t="s">
        <v>24</v>
      </c>
    </row>
    <row r="41" spans="1:3" x14ac:dyDescent="0.25">
      <c r="A41">
        <v>1980</v>
      </c>
      <c r="B41" t="s">
        <v>23</v>
      </c>
      <c r="C41" t="s">
        <v>24</v>
      </c>
    </row>
    <row r="42" spans="1:3" x14ac:dyDescent="0.25">
      <c r="A42">
        <v>1981</v>
      </c>
      <c r="B42" t="s">
        <v>23</v>
      </c>
      <c r="C42" t="s">
        <v>24</v>
      </c>
    </row>
    <row r="43" spans="1:3" x14ac:dyDescent="0.25">
      <c r="A43">
        <v>1982</v>
      </c>
      <c r="B43" t="s">
        <v>23</v>
      </c>
      <c r="C43" t="s">
        <v>24</v>
      </c>
    </row>
    <row r="44" spans="1:3" x14ac:dyDescent="0.25">
      <c r="A44">
        <v>1983</v>
      </c>
      <c r="B44" t="s">
        <v>23</v>
      </c>
      <c r="C44" t="s">
        <v>24</v>
      </c>
    </row>
    <row r="45" spans="1:3" x14ac:dyDescent="0.25">
      <c r="A45">
        <v>1984</v>
      </c>
      <c r="B45" t="s">
        <v>23</v>
      </c>
      <c r="C45" t="s">
        <v>24</v>
      </c>
    </row>
    <row r="46" spans="1:3" x14ac:dyDescent="0.25">
      <c r="A46">
        <v>1985</v>
      </c>
      <c r="B46" t="s">
        <v>23</v>
      </c>
      <c r="C46" t="s">
        <v>24</v>
      </c>
    </row>
    <row r="47" spans="1:3" x14ac:dyDescent="0.25">
      <c r="A47">
        <v>1986</v>
      </c>
      <c r="B47" t="s">
        <v>23</v>
      </c>
      <c r="C47" t="s">
        <v>24</v>
      </c>
    </row>
    <row r="48" spans="1:3" x14ac:dyDescent="0.25">
      <c r="A48">
        <v>1987</v>
      </c>
      <c r="B48" t="s">
        <v>23</v>
      </c>
      <c r="C48" t="s">
        <v>24</v>
      </c>
    </row>
    <row r="49" spans="1:3" x14ac:dyDescent="0.25">
      <c r="A49">
        <v>1988</v>
      </c>
      <c r="B49" t="s">
        <v>23</v>
      </c>
      <c r="C49" t="s">
        <v>24</v>
      </c>
    </row>
    <row r="50" spans="1:3" x14ac:dyDescent="0.25">
      <c r="A50">
        <v>1989</v>
      </c>
      <c r="B50" t="s">
        <v>23</v>
      </c>
      <c r="C50" t="s">
        <v>24</v>
      </c>
    </row>
    <row r="51" spans="1:3" x14ac:dyDescent="0.25">
      <c r="A51">
        <v>1990</v>
      </c>
      <c r="B51" t="s">
        <v>23</v>
      </c>
      <c r="C51" t="s">
        <v>24</v>
      </c>
    </row>
    <row r="52" spans="1:3" x14ac:dyDescent="0.25">
      <c r="A52">
        <v>1991</v>
      </c>
      <c r="B52" t="s">
        <v>23</v>
      </c>
      <c r="C52" t="s">
        <v>24</v>
      </c>
    </row>
    <row r="53" spans="1:3" x14ac:dyDescent="0.25">
      <c r="A53">
        <v>1992</v>
      </c>
      <c r="B53" t="s">
        <v>23</v>
      </c>
      <c r="C53" t="s">
        <v>24</v>
      </c>
    </row>
    <row r="54" spans="1:3" x14ac:dyDescent="0.25">
      <c r="A54">
        <v>1993</v>
      </c>
      <c r="B54" t="s">
        <v>23</v>
      </c>
      <c r="C54" t="s">
        <v>24</v>
      </c>
    </row>
    <row r="55" spans="1:3" x14ac:dyDescent="0.25">
      <c r="A55">
        <v>1994</v>
      </c>
      <c r="B55" t="s">
        <v>23</v>
      </c>
      <c r="C55" t="s">
        <v>24</v>
      </c>
    </row>
    <row r="56" spans="1:3" x14ac:dyDescent="0.25">
      <c r="A56">
        <v>1995</v>
      </c>
      <c r="B56" t="s">
        <v>23</v>
      </c>
      <c r="C56" t="s">
        <v>24</v>
      </c>
    </row>
    <row r="57" spans="1:3" x14ac:dyDescent="0.25">
      <c r="A57">
        <v>1996</v>
      </c>
      <c r="B57" t="s">
        <v>23</v>
      </c>
      <c r="C57" t="s">
        <v>24</v>
      </c>
    </row>
    <row r="58" spans="1:3" x14ac:dyDescent="0.25">
      <c r="A58">
        <v>1997</v>
      </c>
      <c r="B58" t="s">
        <v>23</v>
      </c>
      <c r="C58" t="s">
        <v>24</v>
      </c>
    </row>
    <row r="59" spans="1:3" x14ac:dyDescent="0.25">
      <c r="A59">
        <v>1998</v>
      </c>
      <c r="B59" t="s">
        <v>9</v>
      </c>
      <c r="C59" t="s">
        <v>9</v>
      </c>
    </row>
    <row r="60" spans="1:3" x14ac:dyDescent="0.25">
      <c r="A60">
        <v>1999</v>
      </c>
      <c r="B60" t="s">
        <v>9</v>
      </c>
      <c r="C60" t="s">
        <v>9</v>
      </c>
    </row>
    <row r="61" spans="1:3" x14ac:dyDescent="0.25">
      <c r="A61">
        <v>2000</v>
      </c>
      <c r="B61" t="s">
        <v>8</v>
      </c>
      <c r="C61" t="s">
        <v>8</v>
      </c>
    </row>
    <row r="62" spans="1:3" x14ac:dyDescent="0.25">
      <c r="A62">
        <v>2001</v>
      </c>
      <c r="B62" t="s">
        <v>8</v>
      </c>
      <c r="C62" t="s">
        <v>8</v>
      </c>
    </row>
    <row r="63" spans="1:3" x14ac:dyDescent="0.25">
      <c r="A63">
        <v>2002</v>
      </c>
      <c r="B63" t="s">
        <v>7</v>
      </c>
      <c r="C63" t="s">
        <v>7</v>
      </c>
    </row>
    <row r="64" spans="1:3" x14ac:dyDescent="0.25">
      <c r="A64">
        <v>2003</v>
      </c>
      <c r="B64" t="s">
        <v>7</v>
      </c>
      <c r="C64" t="s">
        <v>7</v>
      </c>
    </row>
    <row r="65" spans="1:3" x14ac:dyDescent="0.25">
      <c r="A65">
        <v>2004</v>
      </c>
      <c r="B65" t="s">
        <v>22</v>
      </c>
      <c r="C65" t="s">
        <v>22</v>
      </c>
    </row>
    <row r="66" spans="1:3" x14ac:dyDescent="0.25">
      <c r="A66">
        <v>2005</v>
      </c>
      <c r="B66" t="s">
        <v>22</v>
      </c>
      <c r="C66" t="s">
        <v>22</v>
      </c>
    </row>
    <row r="67" spans="1:3" x14ac:dyDescent="0.25">
      <c r="A67">
        <v>2006</v>
      </c>
      <c r="B67" t="s">
        <v>21</v>
      </c>
      <c r="C67" t="s">
        <v>21</v>
      </c>
    </row>
    <row r="68" spans="1:3" x14ac:dyDescent="0.25">
      <c r="A68">
        <v>2007</v>
      </c>
      <c r="B68" t="s">
        <v>21</v>
      </c>
      <c r="C68" t="s">
        <v>21</v>
      </c>
    </row>
    <row r="69" spans="1:3" x14ac:dyDescent="0.25">
      <c r="A69">
        <v>2008</v>
      </c>
      <c r="B69" t="s">
        <v>21</v>
      </c>
      <c r="C69" t="s">
        <v>21</v>
      </c>
    </row>
    <row r="70" spans="1:3" x14ac:dyDescent="0.25">
      <c r="A70">
        <v>2009</v>
      </c>
      <c r="B70" t="s">
        <v>21</v>
      </c>
      <c r="C70" t="s">
        <v>21</v>
      </c>
    </row>
    <row r="71" spans="1:3" x14ac:dyDescent="0.25">
      <c r="A71">
        <v>2010</v>
      </c>
      <c r="B71" t="s">
        <v>21</v>
      </c>
      <c r="C71" t="s">
        <v>21</v>
      </c>
    </row>
    <row r="72" spans="1:3" x14ac:dyDescent="0.25">
      <c r="A72">
        <v>2011</v>
      </c>
      <c r="B72" t="s">
        <v>21</v>
      </c>
      <c r="C72" t="s">
        <v>21</v>
      </c>
    </row>
    <row r="73" spans="1:3" x14ac:dyDescent="0.25">
      <c r="A73">
        <v>2012</v>
      </c>
      <c r="B73" t="s">
        <v>21</v>
      </c>
      <c r="C73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Жен</vt:lpstr>
      <vt:lpstr>Муж</vt:lpstr>
      <vt:lpstr>впр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2016-04-28T10:03:25Z</dcterms:modified>
</cp:coreProperties>
</file>