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ДОУ" sheetId="1" r:id="rId1"/>
    <sheet name="ОУ" sheetId="2" r:id="rId2"/>
    <sheet name="ДШИ" sheetId="3" r:id="rId3"/>
    <sheet name="МФЦ" sheetId="4" r:id="rId4"/>
    <sheet name="ЦДОДД" sheetId="5" r:id="rId5"/>
    <sheet name="МАУ" sheetId="6" r:id="rId6"/>
  </sheets>
  <calcPr calcId="124519"/>
</workbook>
</file>

<file path=xl/calcChain.xml><?xml version="1.0" encoding="utf-8"?>
<calcChain xmlns="http://schemas.openxmlformats.org/spreadsheetml/2006/main">
  <c r="AF36" i="2"/>
  <c r="AF35"/>
  <c r="AF33"/>
  <c r="AF32"/>
  <c r="AF31"/>
  <c r="AF30"/>
  <c r="AF28"/>
  <c r="AF27"/>
  <c r="AF25"/>
  <c r="AF24"/>
  <c r="AF23"/>
  <c r="AF22"/>
  <c r="AF19"/>
  <c r="AF18"/>
  <c r="AF17"/>
  <c r="AF16"/>
  <c r="AF15"/>
  <c r="AF14"/>
  <c r="AF12"/>
  <c r="AF11"/>
  <c r="AF10"/>
  <c r="AF9"/>
  <c r="AF8"/>
  <c r="AF7"/>
  <c r="AH21" i="1"/>
  <c r="AH20"/>
  <c r="AH18"/>
  <c r="AH17"/>
  <c r="AH16"/>
  <c r="AH15"/>
  <c r="AH13"/>
  <c r="AH12"/>
  <c r="AH10"/>
  <c r="AH9"/>
  <c r="AH8"/>
  <c r="AH7"/>
  <c r="K36" i="2"/>
  <c r="K35"/>
  <c r="K31"/>
  <c r="K32"/>
  <c r="K33"/>
  <c r="K30"/>
  <c r="K28"/>
  <c r="K27"/>
  <c r="K23"/>
  <c r="K24"/>
  <c r="K25"/>
  <c r="K22"/>
  <c r="K19"/>
  <c r="K15"/>
  <c r="K16"/>
  <c r="K17"/>
  <c r="K18"/>
  <c r="K14"/>
  <c r="K12"/>
  <c r="K8"/>
  <c r="K9"/>
  <c r="K10"/>
  <c r="K11"/>
  <c r="K7"/>
  <c r="L21" i="1"/>
  <c r="L20"/>
  <c r="L16"/>
  <c r="L17"/>
  <c r="L18"/>
  <c r="L15"/>
  <c r="L13"/>
  <c r="L12"/>
  <c r="L8"/>
  <c r="L9"/>
  <c r="L10"/>
  <c r="L7"/>
  <c r="W35" i="2"/>
  <c r="W25"/>
  <c r="W16"/>
  <c r="W17"/>
  <c r="W18"/>
  <c r="W19"/>
  <c r="W22"/>
  <c r="W23"/>
  <c r="W24"/>
  <c r="W26"/>
  <c r="W27"/>
  <c r="W28"/>
  <c r="W31"/>
  <c r="W32"/>
  <c r="W33"/>
  <c r="W34"/>
  <c r="W36"/>
  <c r="W15"/>
  <c r="W14"/>
</calcChain>
</file>

<file path=xl/sharedStrings.xml><?xml version="1.0" encoding="utf-8"?>
<sst xmlns="http://schemas.openxmlformats.org/spreadsheetml/2006/main" count="273" uniqueCount="75">
  <si>
    <t>Наименование показателя</t>
  </si>
  <si>
    <t>№1</t>
  </si>
  <si>
    <t>№2</t>
  </si>
  <si>
    <t>№3</t>
  </si>
  <si>
    <t>№5</t>
  </si>
  <si>
    <t>Есип.</t>
  </si>
  <si>
    <t>Зареч.</t>
  </si>
  <si>
    <t>Жажл.</t>
  </si>
  <si>
    <t>Новл.</t>
  </si>
  <si>
    <t>Чеган.</t>
  </si>
  <si>
    <t>Долмат.</t>
  </si>
  <si>
    <t>Всего план</t>
  </si>
  <si>
    <t>Всего исполнено</t>
  </si>
  <si>
    <t>исполнено 2013</t>
  </si>
  <si>
    <t>уровень квалификации руководящих и педагогических работников</t>
  </si>
  <si>
    <t>да</t>
  </si>
  <si>
    <t>удовлетворенность родителей в услугах дошкольного образования</t>
  </si>
  <si>
    <t>ед.изм.</t>
  </si>
  <si>
    <t>%</t>
  </si>
  <si>
    <t>абс.пок.</t>
  </si>
  <si>
    <t>открытость деятельности ДОУ для родителей, общественных организаций</t>
  </si>
  <si>
    <t>чел.</t>
  </si>
  <si>
    <t>Гольц.</t>
  </si>
  <si>
    <t>лицей</t>
  </si>
  <si>
    <t>Новлянс.</t>
  </si>
  <si>
    <t>новлянс.</t>
  </si>
  <si>
    <t>Воздвиж.</t>
  </si>
  <si>
    <t>колшевс</t>
  </si>
  <si>
    <t>Колшевс</t>
  </si>
  <si>
    <t>Единица измерения</t>
  </si>
  <si>
    <t>Показатели, характеризующие муниципальную услугу, предоставляемую МОУ ДОД ДШИ</t>
  </si>
  <si>
    <t>Показатели, характеризующие муниципальную услугу, предоставляемую ЦДОДД</t>
  </si>
  <si>
    <t>Показатели, характеризующие муниципальную услугу, МАУ ДО "Заволжская ДЮСШ"</t>
  </si>
  <si>
    <t>№4</t>
  </si>
  <si>
    <t>укомплектованность штата руководящими работниками</t>
  </si>
  <si>
    <t>укомплектованность штата педагогическими работниками</t>
  </si>
  <si>
    <t>число обучающихся</t>
  </si>
  <si>
    <t>число человеко-дней обучения</t>
  </si>
  <si>
    <t>чел.дн.</t>
  </si>
  <si>
    <t>физические лица в возрасте до 3 лет</t>
  </si>
  <si>
    <t>наименование услуги: Реализация основных общеобразовательных программ дошкольного образования</t>
  </si>
  <si>
    <t>план 2016</t>
  </si>
  <si>
    <t>Свод показателей, характеризующих мунциипальную услугу, по дошкольным образовательным организациям на 2016 год</t>
  </si>
  <si>
    <t>физические лица в возрасте от 3 до 8 лет</t>
  </si>
  <si>
    <t>Свод показателей, характеризующих мунциипальную услугу, по общеобразовательным организациям на 2016 год</t>
  </si>
  <si>
    <t>наименование услуги: реализация основных общеобразовательных программ основного общего образования</t>
  </si>
  <si>
    <t>полнота реализации основной общеобразовательной программы основного общего образования</t>
  </si>
  <si>
    <t>уроветь соответствия учебного плана общеобразовательного учреждения требованиям федерального базисного учебного плана</t>
  </si>
  <si>
    <t>доля родителей (законных представителей), удовлетворенных условиями и качеством предоставляемой услуги</t>
  </si>
  <si>
    <t>доля своевременно устраненных общеобразовательным учреждением нарушений, выявленных в результате проверок, осуществляемых органами исполнительной власти субъектов РФ, осуществляющих функции по контролю в сфере образования</t>
  </si>
  <si>
    <t>наименование услуги: реализация основных общеобразовательных программ дошкольного образования</t>
  </si>
  <si>
    <t>категория потребителей физические лица до 3 лет</t>
  </si>
  <si>
    <t>категория потребителей физические лица от 3 до 8 лет</t>
  </si>
  <si>
    <t>наименование услуги: реализация основных общеобразовательных программ среднего общего образования</t>
  </si>
  <si>
    <t>уровень освоения обущающимися основной общеобразовательной программы основного общего образования по завершению третьей ступени общего образования</t>
  </si>
  <si>
    <t>уровень освоения обущающимися основной общеобразовательной программы основного общего образования по завершению второй ступени общего образования</t>
  </si>
  <si>
    <t>полнота реализации основной общеобразовательной программы среднего общего образования</t>
  </si>
  <si>
    <t>доля детей, осваивающих дополнительные программы в образовательном учреждении</t>
  </si>
  <si>
    <t>доля детей, ставших победителями и призерами муниципальных, областных, региональных, межрегиональных, всероссийских и международных мероприятий</t>
  </si>
  <si>
    <t>2016 год</t>
  </si>
  <si>
    <t xml:space="preserve">Наименование услуги: реализация дополнительных общеобразовательных программ
</t>
  </si>
  <si>
    <t>число человеко-часов</t>
  </si>
  <si>
    <t>чел./час.</t>
  </si>
  <si>
    <t xml:space="preserve">наименование услуги:Реализация дополнительных общеразвивающих программ
</t>
  </si>
  <si>
    <t>наименование услуги: реализация дополнительных общеразвивающих программ</t>
  </si>
  <si>
    <t>Показатели, характеризующие муниципальную услугу, по МУ МФЦ</t>
  </si>
  <si>
    <t>наименование услуги: 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</si>
  <si>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t>исполнения сроков предоставления услуг</t>
  </si>
  <si>
    <t>число обоснованных жалоб</t>
  </si>
  <si>
    <t>шт.</t>
  </si>
  <si>
    <t>время ожидания в очереди для подачи документов и получения результатов услуги</t>
  </si>
  <si>
    <t>мин.</t>
  </si>
  <si>
    <t>исполнение 2016</t>
  </si>
  <si>
    <t>план</t>
  </si>
  <si>
    <t>исполнено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</si>
</sst>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4A4A4A"/>
      <name val="Arial"/>
      <family val="2"/>
      <charset val="204"/>
    </font>
    <font>
      <b/>
      <sz val="9"/>
      <color rgb="FF4A4A4A"/>
      <name val="Arial"/>
      <family val="2"/>
      <charset val="204"/>
    </font>
    <font>
      <b/>
      <sz val="11"/>
      <color rgb="FF4A4A4A"/>
      <name val="Times New Roman"/>
      <family val="1"/>
      <charset val="204"/>
    </font>
    <font>
      <sz val="11"/>
      <color rgb="FF4A4A4A"/>
      <name val="Times New Roman"/>
      <family val="1"/>
      <charset val="204"/>
    </font>
    <font>
      <b/>
      <sz val="12"/>
      <color rgb="FF4A4A4A"/>
      <name val="Times New Roman"/>
      <family val="1"/>
      <charset val="204"/>
    </font>
    <font>
      <sz val="12"/>
      <color rgb="FF4A4A4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3" fillId="0" borderId="0" xfId="0" applyFont="1" applyAlignment="1">
      <alignment horizontal="left" indent="2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/>
    <xf numFmtId="0" fontId="1" fillId="0" borderId="1" xfId="0" applyFont="1" applyFill="1" applyBorder="1"/>
    <xf numFmtId="0" fontId="0" fillId="0" borderId="6" xfId="0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H21"/>
  <sheetViews>
    <sheetView workbookViewId="0">
      <pane xSplit="1" ySplit="5" topLeftCell="I6" activePane="bottomRight" state="frozen"/>
      <selection pane="topRight" activeCell="B1" sqref="B1"/>
      <selection pane="bottomLeft" activeCell="A6" sqref="A6"/>
      <selection pane="bottomRight" activeCell="AH21" sqref="AH21"/>
    </sheetView>
  </sheetViews>
  <sheetFormatPr defaultRowHeight="15"/>
  <cols>
    <col min="1" max="1" width="36.42578125" customWidth="1"/>
    <col min="2" max="2" width="9.28515625" customWidth="1"/>
    <col min="12" max="12" width="14.28515625" customWidth="1"/>
    <col min="13" max="23" width="0" hidden="1" customWidth="1"/>
    <col min="24" max="24" width="16.42578125" hidden="1" customWidth="1"/>
    <col min="34" max="34" width="14.28515625" customWidth="1"/>
  </cols>
  <sheetData>
    <row r="2" spans="1:34">
      <c r="A2" s="31" t="s">
        <v>42</v>
      </c>
      <c r="B2" s="31"/>
      <c r="C2" s="31"/>
      <c r="D2" s="31"/>
      <c r="E2" s="31"/>
      <c r="F2" s="31"/>
      <c r="G2" s="31"/>
      <c r="H2" s="31"/>
      <c r="I2" s="31"/>
      <c r="J2" s="31"/>
    </row>
    <row r="3" spans="1:34">
      <c r="A3" s="32" t="s">
        <v>40</v>
      </c>
      <c r="B3" s="32"/>
      <c r="C3" s="32"/>
      <c r="D3" s="32"/>
      <c r="E3" s="32"/>
      <c r="F3" s="32"/>
      <c r="G3" s="32"/>
      <c r="H3" s="32"/>
    </row>
    <row r="4" spans="1:34">
      <c r="A4" s="27" t="s">
        <v>0</v>
      </c>
      <c r="B4" s="29" t="s">
        <v>17</v>
      </c>
      <c r="C4" s="27" t="s">
        <v>41</v>
      </c>
      <c r="D4" s="27"/>
      <c r="E4" s="27"/>
      <c r="F4" s="27"/>
      <c r="G4" s="27"/>
      <c r="H4" s="27"/>
      <c r="I4" s="27"/>
      <c r="J4" s="27"/>
      <c r="K4" s="27"/>
      <c r="L4" s="27"/>
      <c r="M4" s="28" t="s">
        <v>13</v>
      </c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7" t="s">
        <v>72</v>
      </c>
      <c r="Z4" s="27"/>
      <c r="AA4" s="27"/>
      <c r="AB4" s="27"/>
      <c r="AC4" s="27"/>
      <c r="AD4" s="27"/>
      <c r="AE4" s="27"/>
      <c r="AF4" s="27"/>
      <c r="AG4" s="27"/>
      <c r="AH4" s="27"/>
    </row>
    <row r="5" spans="1:34">
      <c r="A5" s="27"/>
      <c r="B5" s="30"/>
      <c r="C5" s="7" t="s">
        <v>1</v>
      </c>
      <c r="D5" s="7" t="s">
        <v>2</v>
      </c>
      <c r="E5" s="7" t="s">
        <v>3</v>
      </c>
      <c r="F5" s="7" t="s">
        <v>33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10</v>
      </c>
      <c r="L5" s="7" t="s">
        <v>11</v>
      </c>
      <c r="M5" s="1" t="s">
        <v>1</v>
      </c>
      <c r="N5" s="1" t="s">
        <v>2</v>
      </c>
      <c r="O5" s="1" t="s">
        <v>3</v>
      </c>
      <c r="P5" s="1" t="s">
        <v>4</v>
      </c>
      <c r="Q5" s="1" t="s">
        <v>5</v>
      </c>
      <c r="R5" s="1" t="s">
        <v>6</v>
      </c>
      <c r="S5" s="1" t="s">
        <v>7</v>
      </c>
      <c r="T5" s="1" t="s">
        <v>22</v>
      </c>
      <c r="U5" s="1" t="s">
        <v>8</v>
      </c>
      <c r="V5" s="1" t="s">
        <v>9</v>
      </c>
      <c r="W5" s="1" t="s">
        <v>10</v>
      </c>
      <c r="X5" s="1" t="s">
        <v>12</v>
      </c>
      <c r="Y5" s="7" t="s">
        <v>1</v>
      </c>
      <c r="Z5" s="7" t="s">
        <v>2</v>
      </c>
      <c r="AA5" s="7" t="s">
        <v>3</v>
      </c>
      <c r="AB5" s="7" t="s">
        <v>33</v>
      </c>
      <c r="AC5" s="7" t="s">
        <v>5</v>
      </c>
      <c r="AD5" s="7" t="s">
        <v>6</v>
      </c>
      <c r="AE5" s="7" t="s">
        <v>7</v>
      </c>
      <c r="AF5" s="7" t="s">
        <v>8</v>
      </c>
      <c r="AG5" s="7" t="s">
        <v>10</v>
      </c>
      <c r="AH5" s="7" t="s">
        <v>12</v>
      </c>
    </row>
    <row r="6" spans="1:34" s="18" customFormat="1">
      <c r="A6" s="24" t="s">
        <v>39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6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34" ht="30">
      <c r="A7" s="2" t="s">
        <v>34</v>
      </c>
      <c r="B7" s="2" t="s">
        <v>18</v>
      </c>
      <c r="C7" s="7">
        <v>100</v>
      </c>
      <c r="D7" s="7">
        <v>100</v>
      </c>
      <c r="E7" s="7">
        <v>100</v>
      </c>
      <c r="F7" s="7">
        <v>100</v>
      </c>
      <c r="G7" s="7">
        <v>100</v>
      </c>
      <c r="H7" s="7">
        <v>100</v>
      </c>
      <c r="I7" s="7">
        <v>100</v>
      </c>
      <c r="J7" s="7">
        <v>100</v>
      </c>
      <c r="K7" s="7">
        <v>100</v>
      </c>
      <c r="L7" s="7">
        <f>(C7+D7+E7+F7+G7+H7+I7+J7+K7)/9</f>
        <v>100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7">
        <v>100</v>
      </c>
      <c r="Z7" s="7">
        <v>100</v>
      </c>
      <c r="AA7" s="7">
        <v>100</v>
      </c>
      <c r="AB7" s="7">
        <v>100</v>
      </c>
      <c r="AC7" s="7">
        <v>100</v>
      </c>
      <c r="AD7" s="7">
        <v>100</v>
      </c>
      <c r="AE7" s="7">
        <v>100</v>
      </c>
      <c r="AF7" s="7">
        <v>100</v>
      </c>
      <c r="AG7" s="7">
        <v>100</v>
      </c>
      <c r="AH7" s="7">
        <f>(Y7+Z7+AA7+AB7+AC7+AD7+AE7+AF7+AG7)/9</f>
        <v>100</v>
      </c>
    </row>
    <row r="8" spans="1:34" ht="30">
      <c r="A8" s="2" t="s">
        <v>35</v>
      </c>
      <c r="B8" s="2" t="s">
        <v>18</v>
      </c>
      <c r="C8" s="7">
        <v>100</v>
      </c>
      <c r="D8" s="7">
        <v>100</v>
      </c>
      <c r="E8" s="7">
        <v>100</v>
      </c>
      <c r="F8" s="7">
        <v>100</v>
      </c>
      <c r="G8" s="7">
        <v>100</v>
      </c>
      <c r="H8" s="7">
        <v>100</v>
      </c>
      <c r="I8" s="7">
        <v>100</v>
      </c>
      <c r="J8" s="7">
        <v>100</v>
      </c>
      <c r="K8" s="7">
        <v>100</v>
      </c>
      <c r="L8" s="7">
        <f t="shared" ref="L8:L10" si="0">(C8+D8+E8+F8+G8+H8+I8+J8+K8)/9</f>
        <v>100</v>
      </c>
      <c r="M8" s="1"/>
      <c r="N8" s="1"/>
      <c r="O8" s="1"/>
      <c r="P8" s="1"/>
      <c r="Q8" s="1"/>
      <c r="R8" s="1"/>
      <c r="S8" s="1"/>
      <c r="T8" s="1"/>
      <c r="U8" s="1"/>
      <c r="V8" s="4"/>
      <c r="W8" s="1"/>
      <c r="X8" s="1"/>
      <c r="Y8" s="7">
        <v>100</v>
      </c>
      <c r="Z8" s="7">
        <v>100</v>
      </c>
      <c r="AA8" s="7">
        <v>100</v>
      </c>
      <c r="AB8" s="7">
        <v>100</v>
      </c>
      <c r="AC8" s="7">
        <v>100</v>
      </c>
      <c r="AD8" s="7">
        <v>97</v>
      </c>
      <c r="AE8" s="7">
        <v>100</v>
      </c>
      <c r="AF8" s="7">
        <v>100</v>
      </c>
      <c r="AG8" s="7">
        <v>100</v>
      </c>
      <c r="AH8" s="9">
        <f t="shared" ref="AH8:AH10" si="1">(Y8+Z8+AA8+AB8+AC8+AD8+AE8+AF8+AG8)/9</f>
        <v>99.666666666666671</v>
      </c>
    </row>
    <row r="9" spans="1:34" ht="30">
      <c r="A9" s="2" t="s">
        <v>14</v>
      </c>
      <c r="B9" s="2" t="s">
        <v>18</v>
      </c>
      <c r="C9" s="7">
        <v>88</v>
      </c>
      <c r="D9" s="7">
        <v>100</v>
      </c>
      <c r="E9" s="7">
        <v>88</v>
      </c>
      <c r="F9" s="7">
        <v>100</v>
      </c>
      <c r="G9" s="7">
        <v>33</v>
      </c>
      <c r="H9" s="7">
        <v>100</v>
      </c>
      <c r="I9" s="7">
        <v>100</v>
      </c>
      <c r="J9" s="7">
        <v>100</v>
      </c>
      <c r="K9" s="7">
        <v>50</v>
      </c>
      <c r="L9" s="9">
        <f t="shared" si="0"/>
        <v>84.333333333333329</v>
      </c>
      <c r="M9" s="1"/>
      <c r="N9" s="1"/>
      <c r="O9" s="1"/>
      <c r="P9" s="4"/>
      <c r="Q9" s="1"/>
      <c r="R9" s="1"/>
      <c r="S9" s="1"/>
      <c r="T9" s="1"/>
      <c r="U9" s="1"/>
      <c r="V9" s="4"/>
      <c r="W9" s="1"/>
      <c r="X9" s="1"/>
      <c r="Y9" s="7">
        <v>90</v>
      </c>
      <c r="Z9" s="7">
        <v>100</v>
      </c>
      <c r="AA9" s="7">
        <v>89</v>
      </c>
      <c r="AB9" s="7">
        <v>100</v>
      </c>
      <c r="AC9" s="7">
        <v>33</v>
      </c>
      <c r="AD9" s="7">
        <v>100</v>
      </c>
      <c r="AE9" s="7">
        <v>100</v>
      </c>
      <c r="AF9" s="7">
        <v>100</v>
      </c>
      <c r="AG9" s="7">
        <v>50</v>
      </c>
      <c r="AH9" s="9">
        <f t="shared" si="1"/>
        <v>84.666666666666671</v>
      </c>
    </row>
    <row r="10" spans="1:34" ht="30">
      <c r="A10" s="2" t="s">
        <v>16</v>
      </c>
      <c r="B10" s="2" t="s">
        <v>18</v>
      </c>
      <c r="C10" s="7">
        <v>93</v>
      </c>
      <c r="D10" s="7">
        <v>95</v>
      </c>
      <c r="E10" s="7">
        <v>95</v>
      </c>
      <c r="F10" s="7">
        <v>98</v>
      </c>
      <c r="G10" s="7">
        <v>95</v>
      </c>
      <c r="H10" s="7">
        <v>91</v>
      </c>
      <c r="I10" s="7">
        <v>95</v>
      </c>
      <c r="J10" s="7">
        <v>100</v>
      </c>
      <c r="K10" s="7">
        <v>95</v>
      </c>
      <c r="L10" s="9">
        <f t="shared" si="0"/>
        <v>95.222222222222229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7">
        <v>97</v>
      </c>
      <c r="Z10" s="7">
        <v>95</v>
      </c>
      <c r="AA10" s="7">
        <v>95</v>
      </c>
      <c r="AB10" s="7">
        <v>100</v>
      </c>
      <c r="AC10" s="7">
        <v>95</v>
      </c>
      <c r="AD10" s="7">
        <v>94</v>
      </c>
      <c r="AE10" s="7">
        <v>96</v>
      </c>
      <c r="AF10" s="7">
        <v>100</v>
      </c>
      <c r="AG10" s="7">
        <v>95</v>
      </c>
      <c r="AH10" s="9">
        <f t="shared" si="1"/>
        <v>96.333333333333329</v>
      </c>
    </row>
    <row r="11" spans="1:34" ht="45">
      <c r="A11" s="2" t="s">
        <v>20</v>
      </c>
      <c r="B11" s="2" t="s">
        <v>19</v>
      </c>
      <c r="C11" s="2" t="s">
        <v>15</v>
      </c>
      <c r="D11" s="2" t="s">
        <v>15</v>
      </c>
      <c r="E11" s="2" t="s">
        <v>15</v>
      </c>
      <c r="F11" s="2" t="s">
        <v>15</v>
      </c>
      <c r="G11" s="2" t="s">
        <v>15</v>
      </c>
      <c r="H11" s="2" t="s">
        <v>15</v>
      </c>
      <c r="I11" s="2" t="s">
        <v>15</v>
      </c>
      <c r="J11" s="2" t="s">
        <v>15</v>
      </c>
      <c r="K11" s="2" t="s">
        <v>15</v>
      </c>
      <c r="L11" s="7" t="s">
        <v>15</v>
      </c>
      <c r="M11" s="3"/>
      <c r="N11" s="3"/>
      <c r="O11" s="3"/>
      <c r="P11" s="3"/>
      <c r="Q11" s="3"/>
      <c r="R11" s="3"/>
      <c r="S11" s="3"/>
      <c r="T11" s="1"/>
      <c r="U11" s="3"/>
      <c r="V11" s="3"/>
      <c r="W11" s="3"/>
      <c r="X11" s="1"/>
      <c r="Y11" s="2" t="s">
        <v>15</v>
      </c>
      <c r="Z11" s="2" t="s">
        <v>15</v>
      </c>
      <c r="AA11" s="2" t="s">
        <v>15</v>
      </c>
      <c r="AB11" s="2" t="s">
        <v>15</v>
      </c>
      <c r="AC11" s="2" t="s">
        <v>15</v>
      </c>
      <c r="AD11" s="2" t="s">
        <v>15</v>
      </c>
      <c r="AE11" s="2" t="s">
        <v>15</v>
      </c>
      <c r="AF11" s="2" t="s">
        <v>15</v>
      </c>
      <c r="AG11" s="2" t="s">
        <v>15</v>
      </c>
      <c r="AH11" s="7" t="s">
        <v>15</v>
      </c>
    </row>
    <row r="12" spans="1:34">
      <c r="A12" s="2" t="s">
        <v>36</v>
      </c>
      <c r="B12" s="2" t="s">
        <v>21</v>
      </c>
      <c r="C12" s="7">
        <v>63</v>
      </c>
      <c r="D12" s="7">
        <v>40</v>
      </c>
      <c r="E12" s="7">
        <v>68</v>
      </c>
      <c r="F12" s="7">
        <v>43</v>
      </c>
      <c r="G12" s="7">
        <v>6</v>
      </c>
      <c r="H12" s="7">
        <v>12</v>
      </c>
      <c r="I12" s="7">
        <v>1</v>
      </c>
      <c r="J12" s="7">
        <v>3</v>
      </c>
      <c r="K12" s="7">
        <v>2</v>
      </c>
      <c r="L12" s="8">
        <f>SUM(C12:K12)</f>
        <v>238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7">
        <v>52</v>
      </c>
      <c r="Z12" s="7">
        <v>42</v>
      </c>
      <c r="AA12" s="7">
        <v>68</v>
      </c>
      <c r="AB12" s="7"/>
      <c r="AC12" s="7">
        <v>6</v>
      </c>
      <c r="AD12" s="7">
        <v>20</v>
      </c>
      <c r="AE12" s="7">
        <v>5</v>
      </c>
      <c r="AF12" s="7">
        <v>5</v>
      </c>
      <c r="AG12" s="7"/>
      <c r="AH12" s="8">
        <f>SUM(Y12:AG12)</f>
        <v>198</v>
      </c>
    </row>
    <row r="13" spans="1:34">
      <c r="A13" s="2" t="s">
        <v>37</v>
      </c>
      <c r="B13" s="2" t="s">
        <v>38</v>
      </c>
      <c r="C13" s="2">
        <v>15561</v>
      </c>
      <c r="D13" s="2">
        <v>9880</v>
      </c>
      <c r="E13" s="2">
        <v>16796</v>
      </c>
      <c r="F13" s="2">
        <v>10621</v>
      </c>
      <c r="G13" s="2">
        <v>1482</v>
      </c>
      <c r="H13" s="2">
        <v>2964</v>
      </c>
      <c r="I13" s="2">
        <v>247</v>
      </c>
      <c r="J13" s="2">
        <v>741</v>
      </c>
      <c r="K13" s="2">
        <v>494</v>
      </c>
      <c r="L13" s="8">
        <f>SUM(C13:K13)</f>
        <v>58786</v>
      </c>
      <c r="M13" s="1"/>
      <c r="N13" s="1"/>
      <c r="O13" s="1"/>
      <c r="P13" s="1"/>
      <c r="Q13" s="1"/>
      <c r="R13" s="1"/>
      <c r="S13" s="1"/>
      <c r="T13" s="4"/>
      <c r="U13" s="4"/>
      <c r="V13" s="1"/>
      <c r="W13" s="4"/>
      <c r="X13" s="1"/>
      <c r="Y13" s="2">
        <v>6953</v>
      </c>
      <c r="Z13" s="2">
        <v>4404</v>
      </c>
      <c r="AA13" s="2">
        <v>10496</v>
      </c>
      <c r="AB13" s="2"/>
      <c r="AC13" s="2">
        <v>1061</v>
      </c>
      <c r="AD13" s="2">
        <v>1858</v>
      </c>
      <c r="AE13" s="2">
        <v>595</v>
      </c>
      <c r="AF13" s="2">
        <v>595</v>
      </c>
      <c r="AG13" s="2"/>
      <c r="AH13" s="8">
        <f>SUM(Y13:AG13)</f>
        <v>25962</v>
      </c>
    </row>
    <row r="14" spans="1:34" s="18" customFormat="1">
      <c r="A14" s="24" t="s">
        <v>43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6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34" ht="30">
      <c r="A15" s="2" t="s">
        <v>34</v>
      </c>
      <c r="B15" s="2" t="s">
        <v>18</v>
      </c>
      <c r="C15" s="7">
        <v>100</v>
      </c>
      <c r="D15" s="7">
        <v>100</v>
      </c>
      <c r="E15" s="7">
        <v>100</v>
      </c>
      <c r="F15" s="7">
        <v>100</v>
      </c>
      <c r="G15" s="7">
        <v>100</v>
      </c>
      <c r="H15" s="7">
        <v>100</v>
      </c>
      <c r="I15" s="7">
        <v>100</v>
      </c>
      <c r="J15" s="7">
        <v>100</v>
      </c>
      <c r="K15" s="7">
        <v>100</v>
      </c>
      <c r="L15" s="7">
        <f>(C15+D15+E15+F15+G15+H15+I15+J15+K15)/9</f>
        <v>100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7">
        <v>100</v>
      </c>
      <c r="Z15" s="7">
        <v>100</v>
      </c>
      <c r="AA15" s="7">
        <v>100</v>
      </c>
      <c r="AB15" s="7">
        <v>100</v>
      </c>
      <c r="AC15" s="7">
        <v>100</v>
      </c>
      <c r="AD15" s="7">
        <v>100</v>
      </c>
      <c r="AE15" s="7">
        <v>100</v>
      </c>
      <c r="AF15" s="7">
        <v>100</v>
      </c>
      <c r="AG15" s="7">
        <v>100</v>
      </c>
      <c r="AH15" s="7">
        <f>(Y15+Z15+AA15+AB15+AC15+AD15+AE15+AF15+AG15)/9</f>
        <v>100</v>
      </c>
    </row>
    <row r="16" spans="1:34" ht="30">
      <c r="A16" s="2" t="s">
        <v>35</v>
      </c>
      <c r="B16" s="2" t="s">
        <v>18</v>
      </c>
      <c r="C16" s="7">
        <v>100</v>
      </c>
      <c r="D16" s="7">
        <v>100</v>
      </c>
      <c r="E16" s="7">
        <v>100</v>
      </c>
      <c r="F16" s="7">
        <v>100</v>
      </c>
      <c r="G16" s="7">
        <v>100</v>
      </c>
      <c r="H16" s="7">
        <v>100</v>
      </c>
      <c r="I16" s="7">
        <v>100</v>
      </c>
      <c r="J16" s="7">
        <v>100</v>
      </c>
      <c r="K16" s="7">
        <v>100</v>
      </c>
      <c r="L16" s="7">
        <f t="shared" ref="L16:L18" si="2">(C16+D16+E16+F16+G16+H16+I16+J16+K16)/9</f>
        <v>100</v>
      </c>
      <c r="M16" s="15"/>
      <c r="N16" s="15"/>
      <c r="O16" s="15"/>
      <c r="P16" s="15"/>
      <c r="Q16" s="15"/>
      <c r="R16" s="15"/>
      <c r="S16" s="15"/>
      <c r="T16" s="15"/>
      <c r="U16" s="15"/>
      <c r="V16" s="4"/>
      <c r="W16" s="15"/>
      <c r="X16" s="15"/>
      <c r="Y16" s="7">
        <v>100</v>
      </c>
      <c r="Z16" s="7">
        <v>100</v>
      </c>
      <c r="AA16" s="7">
        <v>100</v>
      </c>
      <c r="AB16" s="7">
        <v>100</v>
      </c>
      <c r="AC16" s="7">
        <v>100</v>
      </c>
      <c r="AD16" s="7">
        <v>97</v>
      </c>
      <c r="AE16" s="7">
        <v>100</v>
      </c>
      <c r="AF16" s="7">
        <v>100</v>
      </c>
      <c r="AG16" s="7">
        <v>100</v>
      </c>
      <c r="AH16" s="9">
        <f t="shared" ref="AH16:AH18" si="3">(Y16+Z16+AA16+AB16+AC16+AD16+AE16+AF16+AG16)/9</f>
        <v>99.666666666666671</v>
      </c>
    </row>
    <row r="17" spans="1:34" ht="30">
      <c r="A17" s="2" t="s">
        <v>14</v>
      </c>
      <c r="B17" s="2" t="s">
        <v>18</v>
      </c>
      <c r="C17" s="7">
        <v>88</v>
      </c>
      <c r="D17" s="7">
        <v>100</v>
      </c>
      <c r="E17" s="7">
        <v>88</v>
      </c>
      <c r="F17" s="7">
        <v>100</v>
      </c>
      <c r="G17" s="7">
        <v>33</v>
      </c>
      <c r="H17" s="7">
        <v>100</v>
      </c>
      <c r="I17" s="7">
        <v>100</v>
      </c>
      <c r="J17" s="7">
        <v>100</v>
      </c>
      <c r="K17" s="7">
        <v>50</v>
      </c>
      <c r="L17" s="9">
        <f t="shared" si="2"/>
        <v>84.333333333333329</v>
      </c>
      <c r="M17" s="15"/>
      <c r="N17" s="15"/>
      <c r="O17" s="15"/>
      <c r="P17" s="4"/>
      <c r="Q17" s="15"/>
      <c r="R17" s="15"/>
      <c r="S17" s="15"/>
      <c r="T17" s="15"/>
      <c r="U17" s="15"/>
      <c r="V17" s="4"/>
      <c r="W17" s="15"/>
      <c r="X17" s="15"/>
      <c r="Y17" s="7">
        <v>90</v>
      </c>
      <c r="Z17" s="7">
        <v>100</v>
      </c>
      <c r="AA17" s="7">
        <v>89</v>
      </c>
      <c r="AB17" s="7">
        <v>100</v>
      </c>
      <c r="AC17" s="7">
        <v>33</v>
      </c>
      <c r="AD17" s="7">
        <v>100</v>
      </c>
      <c r="AE17" s="7">
        <v>100</v>
      </c>
      <c r="AF17" s="7">
        <v>100</v>
      </c>
      <c r="AG17" s="7">
        <v>50</v>
      </c>
      <c r="AH17" s="9">
        <f t="shared" si="3"/>
        <v>84.666666666666671</v>
      </c>
    </row>
    <row r="18" spans="1:34" ht="30">
      <c r="A18" s="2" t="s">
        <v>16</v>
      </c>
      <c r="B18" s="2" t="s">
        <v>18</v>
      </c>
      <c r="C18" s="7">
        <v>93</v>
      </c>
      <c r="D18" s="7">
        <v>95</v>
      </c>
      <c r="E18" s="7">
        <v>95</v>
      </c>
      <c r="F18" s="7">
        <v>98</v>
      </c>
      <c r="G18" s="7">
        <v>95</v>
      </c>
      <c r="H18" s="7">
        <v>91</v>
      </c>
      <c r="I18" s="7">
        <v>95</v>
      </c>
      <c r="J18" s="7">
        <v>100</v>
      </c>
      <c r="K18" s="7">
        <v>95</v>
      </c>
      <c r="L18" s="9">
        <f t="shared" si="2"/>
        <v>95.222222222222229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7">
        <v>97</v>
      </c>
      <c r="Z18" s="7">
        <v>95</v>
      </c>
      <c r="AA18" s="7">
        <v>95</v>
      </c>
      <c r="AB18" s="7">
        <v>100</v>
      </c>
      <c r="AC18" s="7">
        <v>95</v>
      </c>
      <c r="AD18" s="7">
        <v>94</v>
      </c>
      <c r="AE18" s="7">
        <v>95</v>
      </c>
      <c r="AF18" s="7">
        <v>95</v>
      </c>
      <c r="AG18" s="7">
        <v>95</v>
      </c>
      <c r="AH18" s="9">
        <f t="shared" si="3"/>
        <v>95.666666666666671</v>
      </c>
    </row>
    <row r="19" spans="1:34" ht="45">
      <c r="A19" s="2" t="s">
        <v>20</v>
      </c>
      <c r="B19" s="2" t="s">
        <v>19</v>
      </c>
      <c r="C19" s="2" t="s">
        <v>15</v>
      </c>
      <c r="D19" s="2" t="s">
        <v>15</v>
      </c>
      <c r="E19" s="2" t="s">
        <v>15</v>
      </c>
      <c r="F19" s="2" t="s">
        <v>15</v>
      </c>
      <c r="G19" s="2" t="s">
        <v>15</v>
      </c>
      <c r="H19" s="2" t="s">
        <v>15</v>
      </c>
      <c r="I19" s="2" t="s">
        <v>15</v>
      </c>
      <c r="J19" s="2" t="s">
        <v>15</v>
      </c>
      <c r="K19" s="2" t="s">
        <v>15</v>
      </c>
      <c r="L19" s="7" t="s">
        <v>15</v>
      </c>
      <c r="M19" s="3"/>
      <c r="N19" s="3"/>
      <c r="O19" s="3"/>
      <c r="P19" s="3"/>
      <c r="Q19" s="3"/>
      <c r="R19" s="3"/>
      <c r="S19" s="3"/>
      <c r="T19" s="15"/>
      <c r="U19" s="3"/>
      <c r="V19" s="3"/>
      <c r="W19" s="3"/>
      <c r="X19" s="15"/>
      <c r="Y19" s="2" t="s">
        <v>15</v>
      </c>
      <c r="Z19" s="2" t="s">
        <v>15</v>
      </c>
      <c r="AA19" s="2" t="s">
        <v>15</v>
      </c>
      <c r="AB19" s="2" t="s">
        <v>15</v>
      </c>
      <c r="AC19" s="2" t="s">
        <v>15</v>
      </c>
      <c r="AD19" s="2" t="s">
        <v>15</v>
      </c>
      <c r="AE19" s="2" t="s">
        <v>15</v>
      </c>
      <c r="AF19" s="2" t="s">
        <v>15</v>
      </c>
      <c r="AG19" s="2" t="s">
        <v>15</v>
      </c>
      <c r="AH19" s="7" t="s">
        <v>15</v>
      </c>
    </row>
    <row r="20" spans="1:34">
      <c r="A20" s="2" t="s">
        <v>36</v>
      </c>
      <c r="B20" s="2" t="s">
        <v>21</v>
      </c>
      <c r="C20" s="7">
        <v>158</v>
      </c>
      <c r="D20" s="7">
        <v>100</v>
      </c>
      <c r="E20" s="7">
        <v>223</v>
      </c>
      <c r="F20" s="7">
        <v>41</v>
      </c>
      <c r="G20" s="7">
        <v>23</v>
      </c>
      <c r="H20" s="7">
        <v>35</v>
      </c>
      <c r="I20" s="7">
        <v>20</v>
      </c>
      <c r="J20" s="7">
        <v>9</v>
      </c>
      <c r="K20" s="7">
        <v>7</v>
      </c>
      <c r="L20" s="8">
        <f>SUM(C20:K20)</f>
        <v>616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7">
        <v>172</v>
      </c>
      <c r="Z20" s="7">
        <v>99</v>
      </c>
      <c r="AA20" s="7">
        <v>224</v>
      </c>
      <c r="AB20" s="7">
        <v>86</v>
      </c>
      <c r="AC20" s="7">
        <v>24</v>
      </c>
      <c r="AD20" s="7">
        <v>40</v>
      </c>
      <c r="AE20" s="7">
        <v>9</v>
      </c>
      <c r="AF20" s="7">
        <v>13</v>
      </c>
      <c r="AG20" s="7">
        <v>8</v>
      </c>
      <c r="AH20" s="8">
        <f>SUM(Y20:AG20)</f>
        <v>675</v>
      </c>
    </row>
    <row r="21" spans="1:34">
      <c r="A21" s="2" t="s">
        <v>37</v>
      </c>
      <c r="B21" s="2" t="s">
        <v>38</v>
      </c>
      <c r="C21" s="2">
        <v>39026</v>
      </c>
      <c r="D21" s="2">
        <v>24700</v>
      </c>
      <c r="E21" s="2">
        <v>55081</v>
      </c>
      <c r="F21" s="2">
        <v>10127</v>
      </c>
      <c r="G21" s="2">
        <v>5681</v>
      </c>
      <c r="H21" s="2">
        <v>8645</v>
      </c>
      <c r="I21" s="2">
        <v>4940</v>
      </c>
      <c r="J21" s="2">
        <v>2223</v>
      </c>
      <c r="K21" s="2">
        <v>1729</v>
      </c>
      <c r="L21" s="8">
        <f>SUM(C21:K21)</f>
        <v>152152</v>
      </c>
      <c r="M21" s="15"/>
      <c r="N21" s="15"/>
      <c r="O21" s="15"/>
      <c r="P21" s="15"/>
      <c r="Q21" s="15"/>
      <c r="R21" s="15"/>
      <c r="S21" s="15"/>
      <c r="T21" s="4"/>
      <c r="U21" s="4"/>
      <c r="V21" s="15"/>
      <c r="W21" s="4"/>
      <c r="X21" s="15"/>
      <c r="Y21" s="2">
        <v>27169</v>
      </c>
      <c r="Z21" s="2">
        <v>15984</v>
      </c>
      <c r="AA21" s="2">
        <v>34296</v>
      </c>
      <c r="AB21" s="2">
        <v>10834</v>
      </c>
      <c r="AC21" s="2">
        <v>4151</v>
      </c>
      <c r="AD21" s="2">
        <v>8647</v>
      </c>
      <c r="AE21" s="2">
        <v>2141</v>
      </c>
      <c r="AF21" s="2">
        <v>1744</v>
      </c>
      <c r="AG21" s="2">
        <v>1277</v>
      </c>
      <c r="AH21" s="8">
        <f>SUM(Y21:AG21)</f>
        <v>106243</v>
      </c>
    </row>
  </sheetData>
  <mergeCells count="9">
    <mergeCell ref="Y4:AH4"/>
    <mergeCell ref="A2:J2"/>
    <mergeCell ref="A3:H3"/>
    <mergeCell ref="A6:L6"/>
    <mergeCell ref="A14:L14"/>
    <mergeCell ref="A4:A5"/>
    <mergeCell ref="C4:L4"/>
    <mergeCell ref="M4:X4"/>
    <mergeCell ref="B4:B5"/>
  </mergeCells>
  <pageMargins left="0.70866141732283472" right="0.70866141732283472" top="0.74803149606299213" bottom="0.74803149606299213" header="0.31496062992125984" footer="0.31496062992125984"/>
  <pageSetup paperSize="9" scale="52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AF60"/>
  <sheetViews>
    <sheetView topLeftCell="A3" workbookViewId="0">
      <pane xSplit="2" ySplit="3" topLeftCell="H6" activePane="bottomRight" state="frozen"/>
      <selection activeCell="A3" sqref="A3"/>
      <selection pane="topRight" activeCell="C3" sqref="C3"/>
      <selection pane="bottomLeft" activeCell="A6" sqref="A6"/>
      <selection pane="bottomRight" activeCell="AG9" sqref="AG9"/>
    </sheetView>
  </sheetViews>
  <sheetFormatPr defaultRowHeight="15"/>
  <cols>
    <col min="1" max="1" width="36.42578125" customWidth="1"/>
    <col min="2" max="2" width="9.28515625" customWidth="1"/>
    <col min="11" max="11" width="11.42578125" customWidth="1"/>
    <col min="12" max="22" width="0" hidden="1" customWidth="1"/>
    <col min="23" max="23" width="16.42578125" hidden="1" customWidth="1"/>
    <col min="32" max="32" width="11.42578125" customWidth="1"/>
  </cols>
  <sheetData>
    <row r="3" spans="1:32">
      <c r="A3" s="31" t="s">
        <v>44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32">
      <c r="A4" s="28" t="s">
        <v>0</v>
      </c>
      <c r="B4" s="33" t="s">
        <v>17</v>
      </c>
      <c r="C4" s="28" t="s">
        <v>41</v>
      </c>
      <c r="D4" s="28"/>
      <c r="E4" s="28"/>
      <c r="F4" s="28"/>
      <c r="G4" s="28"/>
      <c r="H4" s="28"/>
      <c r="I4" s="28"/>
      <c r="J4" s="28"/>
      <c r="K4" s="28"/>
      <c r="L4" s="28" t="s">
        <v>13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 t="s">
        <v>72</v>
      </c>
      <c r="Y4" s="28"/>
      <c r="Z4" s="28"/>
      <c r="AA4" s="28"/>
      <c r="AB4" s="28"/>
      <c r="AC4" s="28"/>
      <c r="AD4" s="28"/>
      <c r="AE4" s="28"/>
      <c r="AF4" s="28"/>
    </row>
    <row r="5" spans="1:32">
      <c r="A5" s="28"/>
      <c r="B5" s="34"/>
      <c r="C5" s="1" t="s">
        <v>23</v>
      </c>
      <c r="D5" s="1" t="s">
        <v>3</v>
      </c>
      <c r="E5" s="1" t="s">
        <v>26</v>
      </c>
      <c r="F5" s="1" t="s">
        <v>27</v>
      </c>
      <c r="G5" s="1" t="s">
        <v>5</v>
      </c>
      <c r="H5" s="1" t="s">
        <v>6</v>
      </c>
      <c r="I5" s="1" t="s">
        <v>7</v>
      </c>
      <c r="J5" s="1" t="s">
        <v>24</v>
      </c>
      <c r="K5" s="1" t="s">
        <v>11</v>
      </c>
      <c r="L5" s="1" t="s">
        <v>23</v>
      </c>
      <c r="M5" s="1" t="s">
        <v>3</v>
      </c>
      <c r="N5" s="1" t="s">
        <v>26</v>
      </c>
      <c r="O5" s="1" t="s">
        <v>28</v>
      </c>
      <c r="P5" s="1" t="s">
        <v>5</v>
      </c>
      <c r="Q5" s="1" t="s">
        <v>6</v>
      </c>
      <c r="R5" s="1" t="s">
        <v>7</v>
      </c>
      <c r="S5" s="1" t="s">
        <v>25</v>
      </c>
      <c r="T5" s="1" t="s">
        <v>8</v>
      </c>
      <c r="U5" s="1" t="s">
        <v>9</v>
      </c>
      <c r="V5" s="1" t="s">
        <v>10</v>
      </c>
      <c r="W5" s="1" t="s">
        <v>12</v>
      </c>
      <c r="X5" s="23" t="s">
        <v>23</v>
      </c>
      <c r="Y5" s="23" t="s">
        <v>3</v>
      </c>
      <c r="Z5" s="23" t="s">
        <v>26</v>
      </c>
      <c r="AA5" s="23" t="s">
        <v>27</v>
      </c>
      <c r="AB5" s="23" t="s">
        <v>5</v>
      </c>
      <c r="AC5" s="23" t="s">
        <v>6</v>
      </c>
      <c r="AD5" s="23" t="s">
        <v>7</v>
      </c>
      <c r="AE5" s="23" t="s">
        <v>24</v>
      </c>
      <c r="AF5" s="23" t="s">
        <v>12</v>
      </c>
    </row>
    <row r="6" spans="1:32">
      <c r="A6" s="38" t="s">
        <v>53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32" ht="75">
      <c r="A7" s="20" t="s">
        <v>54</v>
      </c>
      <c r="B7" s="13" t="s">
        <v>18</v>
      </c>
      <c r="C7" s="15">
        <v>100</v>
      </c>
      <c r="D7" s="15">
        <v>100</v>
      </c>
      <c r="E7" s="15"/>
      <c r="F7" s="15"/>
      <c r="G7" s="15">
        <v>100</v>
      </c>
      <c r="H7" s="15">
        <v>100</v>
      </c>
      <c r="I7" s="15"/>
      <c r="J7" s="15"/>
      <c r="K7" s="15">
        <f>(C7+D7+G7+H7)/4</f>
        <v>100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23">
        <v>100</v>
      </c>
      <c r="Y7" s="23">
        <v>100</v>
      </c>
      <c r="Z7" s="23"/>
      <c r="AA7" s="23"/>
      <c r="AB7" s="23">
        <v>100</v>
      </c>
      <c r="AC7" s="23">
        <v>100</v>
      </c>
      <c r="AD7" s="23"/>
      <c r="AE7" s="23"/>
      <c r="AF7" s="23">
        <f>(X7+Y7+AB7+AC7)/4</f>
        <v>100</v>
      </c>
    </row>
    <row r="8" spans="1:32" ht="45">
      <c r="A8" s="20" t="s">
        <v>56</v>
      </c>
      <c r="B8" s="13" t="s">
        <v>18</v>
      </c>
      <c r="C8" s="15">
        <v>100</v>
      </c>
      <c r="D8" s="15">
        <v>100</v>
      </c>
      <c r="E8" s="15"/>
      <c r="F8" s="15"/>
      <c r="G8" s="15">
        <v>100</v>
      </c>
      <c r="H8" s="15">
        <v>100</v>
      </c>
      <c r="I8" s="15"/>
      <c r="J8" s="15"/>
      <c r="K8" s="15">
        <f t="shared" ref="K8:K11" si="0">(C8+D8+G8+H8)/4</f>
        <v>100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23">
        <v>100</v>
      </c>
      <c r="Y8" s="23">
        <v>100</v>
      </c>
      <c r="Z8" s="23"/>
      <c r="AA8" s="23"/>
      <c r="AB8" s="23">
        <v>100</v>
      </c>
      <c r="AC8" s="23">
        <v>100</v>
      </c>
      <c r="AD8" s="23"/>
      <c r="AE8" s="23"/>
      <c r="AF8" s="23">
        <f t="shared" ref="AF8:AF11" si="1">(X8+Y8+AB8+AC8)/4</f>
        <v>100</v>
      </c>
    </row>
    <row r="9" spans="1:32" ht="60">
      <c r="A9" s="20" t="s">
        <v>47</v>
      </c>
      <c r="B9" s="13" t="s">
        <v>18</v>
      </c>
      <c r="C9" s="15">
        <v>100</v>
      </c>
      <c r="D9" s="15">
        <v>100</v>
      </c>
      <c r="E9" s="15"/>
      <c r="F9" s="15"/>
      <c r="G9" s="15">
        <v>100</v>
      </c>
      <c r="H9" s="15">
        <v>100</v>
      </c>
      <c r="I9" s="15"/>
      <c r="J9" s="15"/>
      <c r="K9" s="15">
        <f t="shared" si="0"/>
        <v>100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23">
        <v>100</v>
      </c>
      <c r="Y9" s="23">
        <v>100</v>
      </c>
      <c r="Z9" s="23"/>
      <c r="AA9" s="23"/>
      <c r="AB9" s="23">
        <v>100</v>
      </c>
      <c r="AC9" s="23">
        <v>100</v>
      </c>
      <c r="AD9" s="23"/>
      <c r="AE9" s="23"/>
      <c r="AF9" s="23">
        <f t="shared" si="1"/>
        <v>100</v>
      </c>
    </row>
    <row r="10" spans="1:32" ht="60">
      <c r="A10" s="20" t="s">
        <v>48</v>
      </c>
      <c r="B10" s="13" t="s">
        <v>18</v>
      </c>
      <c r="C10" s="15">
        <v>70</v>
      </c>
      <c r="D10" s="15">
        <v>80</v>
      </c>
      <c r="E10" s="15"/>
      <c r="F10" s="15"/>
      <c r="G10" s="15">
        <v>75</v>
      </c>
      <c r="H10" s="15">
        <v>80</v>
      </c>
      <c r="I10" s="15"/>
      <c r="J10" s="15"/>
      <c r="K10" s="15">
        <f t="shared" si="0"/>
        <v>76.25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23">
        <v>70</v>
      </c>
      <c r="Y10" s="23">
        <v>80</v>
      </c>
      <c r="Z10" s="23"/>
      <c r="AA10" s="23"/>
      <c r="AB10" s="23">
        <v>75</v>
      </c>
      <c r="AC10" s="23">
        <v>80</v>
      </c>
      <c r="AD10" s="23"/>
      <c r="AE10" s="23"/>
      <c r="AF10" s="23">
        <f t="shared" si="1"/>
        <v>76.25</v>
      </c>
    </row>
    <row r="11" spans="1:32" ht="120">
      <c r="A11" s="20" t="s">
        <v>49</v>
      </c>
      <c r="B11" s="13" t="s">
        <v>18</v>
      </c>
      <c r="C11" s="15">
        <v>100</v>
      </c>
      <c r="D11" s="15">
        <v>100</v>
      </c>
      <c r="E11" s="15"/>
      <c r="F11" s="15"/>
      <c r="G11" s="15">
        <v>100</v>
      </c>
      <c r="H11" s="15">
        <v>100</v>
      </c>
      <c r="I11" s="15"/>
      <c r="J11" s="15"/>
      <c r="K11" s="15">
        <f t="shared" si="0"/>
        <v>100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23">
        <v>100</v>
      </c>
      <c r="Y11" s="23">
        <v>75</v>
      </c>
      <c r="Z11" s="23"/>
      <c r="AA11" s="23"/>
      <c r="AB11" s="23">
        <v>90</v>
      </c>
      <c r="AC11" s="23">
        <v>75</v>
      </c>
      <c r="AD11" s="23"/>
      <c r="AE11" s="23"/>
      <c r="AF11" s="23">
        <f t="shared" si="1"/>
        <v>85</v>
      </c>
    </row>
    <row r="12" spans="1:32">
      <c r="A12" s="2" t="s">
        <v>36</v>
      </c>
      <c r="B12" s="13" t="s">
        <v>21</v>
      </c>
      <c r="C12" s="15">
        <v>797</v>
      </c>
      <c r="D12" s="15">
        <v>239</v>
      </c>
      <c r="E12" s="15"/>
      <c r="F12" s="15"/>
      <c r="G12" s="15">
        <v>70</v>
      </c>
      <c r="H12" s="15">
        <v>150</v>
      </c>
      <c r="I12" s="15"/>
      <c r="J12" s="15"/>
      <c r="K12" s="15">
        <f>SUM(C12:J12)</f>
        <v>1256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23">
        <v>751</v>
      </c>
      <c r="Y12" s="23">
        <v>228</v>
      </c>
      <c r="Z12" s="23"/>
      <c r="AA12" s="23"/>
      <c r="AB12" s="23">
        <v>64</v>
      </c>
      <c r="AC12" s="23">
        <v>152</v>
      </c>
      <c r="AD12" s="23"/>
      <c r="AE12" s="23"/>
      <c r="AF12" s="23">
        <f>SUM(X12:AE12)</f>
        <v>1195</v>
      </c>
    </row>
    <row r="13" spans="1:32">
      <c r="A13" s="38" t="s">
        <v>45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32" ht="75">
      <c r="A14" s="2" t="s">
        <v>55</v>
      </c>
      <c r="B14" s="2" t="s">
        <v>18</v>
      </c>
      <c r="C14" s="1"/>
      <c r="D14" s="1"/>
      <c r="E14" s="1">
        <v>100</v>
      </c>
      <c r="F14" s="1">
        <v>100</v>
      </c>
      <c r="G14" s="1"/>
      <c r="H14" s="1"/>
      <c r="I14" s="1">
        <v>100</v>
      </c>
      <c r="J14" s="1">
        <v>100</v>
      </c>
      <c r="K14" s="1">
        <f>(E14+F14+I14+J14)/4</f>
        <v>100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>
        <f>SUM(L14:V14)</f>
        <v>0</v>
      </c>
      <c r="X14" s="23"/>
      <c r="Y14" s="23"/>
      <c r="Z14" s="23">
        <v>100</v>
      </c>
      <c r="AA14" s="23">
        <v>80</v>
      </c>
      <c r="AB14" s="23"/>
      <c r="AC14" s="23"/>
      <c r="AD14" s="23">
        <v>100</v>
      </c>
      <c r="AE14" s="23">
        <v>100</v>
      </c>
      <c r="AF14" s="23">
        <f>(Z14+AA14+AD14+AE14)/4</f>
        <v>95</v>
      </c>
    </row>
    <row r="15" spans="1:32" ht="45">
      <c r="A15" s="2" t="s">
        <v>46</v>
      </c>
      <c r="B15" s="2" t="s">
        <v>18</v>
      </c>
      <c r="C15" s="1"/>
      <c r="D15" s="1"/>
      <c r="E15" s="1">
        <v>100</v>
      </c>
      <c r="F15" s="1">
        <v>100</v>
      </c>
      <c r="G15" s="1"/>
      <c r="H15" s="1"/>
      <c r="I15" s="1">
        <v>100</v>
      </c>
      <c r="J15" s="1">
        <v>100</v>
      </c>
      <c r="K15" s="15">
        <f t="shared" ref="K15:K18" si="2">(E15+F15+I15+J15)/4</f>
        <v>100</v>
      </c>
      <c r="L15" s="1"/>
      <c r="M15" s="1"/>
      <c r="N15" s="4"/>
      <c r="O15" s="4"/>
      <c r="P15" s="4"/>
      <c r="Q15" s="4"/>
      <c r="R15" s="4"/>
      <c r="S15" s="4"/>
      <c r="T15" s="4"/>
      <c r="U15" s="4"/>
      <c r="V15" s="4"/>
      <c r="W15" s="4">
        <f>(L15+M15+N15+O15+P15+Q15+R15+S15)/8</f>
        <v>0</v>
      </c>
      <c r="X15" s="23"/>
      <c r="Y15" s="23"/>
      <c r="Z15" s="23">
        <v>100</v>
      </c>
      <c r="AA15" s="23">
        <v>100</v>
      </c>
      <c r="AB15" s="23"/>
      <c r="AC15" s="23"/>
      <c r="AD15" s="23">
        <v>100</v>
      </c>
      <c r="AE15" s="23">
        <v>100</v>
      </c>
      <c r="AF15" s="23">
        <f t="shared" ref="AF15:AF18" si="3">(Z15+AA15+AD15+AE15)/4</f>
        <v>100</v>
      </c>
    </row>
    <row r="16" spans="1:32" ht="60">
      <c r="A16" s="2" t="s">
        <v>47</v>
      </c>
      <c r="B16" s="2" t="s">
        <v>18</v>
      </c>
      <c r="C16" s="1"/>
      <c r="D16" s="1"/>
      <c r="E16" s="1">
        <v>100</v>
      </c>
      <c r="F16" s="1">
        <v>100</v>
      </c>
      <c r="G16" s="1"/>
      <c r="H16" s="1"/>
      <c r="I16" s="1">
        <v>100</v>
      </c>
      <c r="J16" s="1">
        <v>100</v>
      </c>
      <c r="K16" s="15">
        <f t="shared" si="2"/>
        <v>100</v>
      </c>
      <c r="L16" s="1"/>
      <c r="M16" s="1"/>
      <c r="N16" s="4"/>
      <c r="O16" s="4"/>
      <c r="P16" s="4"/>
      <c r="Q16" s="4"/>
      <c r="R16" s="4"/>
      <c r="S16" s="4"/>
      <c r="T16" s="4"/>
      <c r="U16" s="4"/>
      <c r="V16" s="4"/>
      <c r="W16" s="4">
        <f t="shared" ref="W16:W36" si="4">(L16+M16+N16+O16+P16+Q16+R16+S16)/8</f>
        <v>0</v>
      </c>
      <c r="X16" s="23"/>
      <c r="Y16" s="23"/>
      <c r="Z16" s="23">
        <v>100</v>
      </c>
      <c r="AA16" s="23">
        <v>100</v>
      </c>
      <c r="AB16" s="23"/>
      <c r="AC16" s="23"/>
      <c r="AD16" s="23">
        <v>100</v>
      </c>
      <c r="AE16" s="23">
        <v>100</v>
      </c>
      <c r="AF16" s="23">
        <f t="shared" si="3"/>
        <v>100</v>
      </c>
    </row>
    <row r="17" spans="1:32" ht="60">
      <c r="A17" s="2" t="s">
        <v>48</v>
      </c>
      <c r="B17" s="2" t="s">
        <v>18</v>
      </c>
      <c r="C17" s="1"/>
      <c r="D17" s="1"/>
      <c r="E17" s="1">
        <v>80</v>
      </c>
      <c r="F17" s="1">
        <v>80</v>
      </c>
      <c r="G17" s="1"/>
      <c r="H17" s="1"/>
      <c r="I17" s="1">
        <v>80</v>
      </c>
      <c r="J17" s="1">
        <v>80</v>
      </c>
      <c r="K17" s="15">
        <f t="shared" si="2"/>
        <v>80</v>
      </c>
      <c r="L17" s="1"/>
      <c r="M17" s="1"/>
      <c r="N17" s="4"/>
      <c r="O17" s="4"/>
      <c r="P17" s="4"/>
      <c r="Q17" s="4"/>
      <c r="R17" s="4"/>
      <c r="S17" s="4"/>
      <c r="T17" s="4"/>
      <c r="U17" s="4"/>
      <c r="V17" s="4"/>
      <c r="W17" s="4">
        <f t="shared" si="4"/>
        <v>0</v>
      </c>
      <c r="X17" s="23"/>
      <c r="Y17" s="23"/>
      <c r="Z17" s="23">
        <v>100</v>
      </c>
      <c r="AA17" s="23">
        <v>80</v>
      </c>
      <c r="AB17" s="23"/>
      <c r="AC17" s="23"/>
      <c r="AD17" s="23">
        <v>80</v>
      </c>
      <c r="AE17" s="23">
        <v>80</v>
      </c>
      <c r="AF17" s="23">
        <f t="shared" si="3"/>
        <v>85</v>
      </c>
    </row>
    <row r="18" spans="1:32" ht="120">
      <c r="A18" s="2" t="s">
        <v>49</v>
      </c>
      <c r="B18" s="2" t="s">
        <v>18</v>
      </c>
      <c r="C18" s="1"/>
      <c r="D18" s="1"/>
      <c r="E18" s="1">
        <v>100</v>
      </c>
      <c r="F18" s="1">
        <v>100</v>
      </c>
      <c r="G18" s="1"/>
      <c r="H18" s="1"/>
      <c r="I18" s="1">
        <v>100</v>
      </c>
      <c r="J18" s="1">
        <v>100</v>
      </c>
      <c r="K18" s="15">
        <f t="shared" si="2"/>
        <v>100</v>
      </c>
      <c r="L18" s="1"/>
      <c r="M18" s="1"/>
      <c r="N18" s="4"/>
      <c r="O18" s="4"/>
      <c r="P18" s="4"/>
      <c r="Q18" s="4"/>
      <c r="R18" s="4"/>
      <c r="S18" s="4"/>
      <c r="T18" s="4"/>
      <c r="U18" s="4"/>
      <c r="V18" s="4"/>
      <c r="W18" s="4">
        <f t="shared" si="4"/>
        <v>0</v>
      </c>
      <c r="X18" s="23"/>
      <c r="Y18" s="23"/>
      <c r="Z18" s="23">
        <v>100</v>
      </c>
      <c r="AA18" s="23">
        <v>80</v>
      </c>
      <c r="AB18" s="23"/>
      <c r="AC18" s="23"/>
      <c r="AD18" s="23">
        <v>100</v>
      </c>
      <c r="AE18" s="23">
        <v>0</v>
      </c>
      <c r="AF18" s="23">
        <f t="shared" si="3"/>
        <v>70</v>
      </c>
    </row>
    <row r="19" spans="1:32">
      <c r="A19" s="2" t="s">
        <v>36</v>
      </c>
      <c r="B19" s="2" t="s">
        <v>21</v>
      </c>
      <c r="C19" s="1"/>
      <c r="D19" s="1"/>
      <c r="E19" s="1">
        <v>52</v>
      </c>
      <c r="F19" s="1">
        <v>44</v>
      </c>
      <c r="G19" s="1"/>
      <c r="H19" s="1"/>
      <c r="I19" s="1">
        <v>60</v>
      </c>
      <c r="J19" s="1">
        <v>29</v>
      </c>
      <c r="K19" s="1">
        <f>SUM(C19:J19)</f>
        <v>185</v>
      </c>
      <c r="L19" s="1"/>
      <c r="M19" s="1"/>
      <c r="N19" s="4"/>
      <c r="O19" s="4"/>
      <c r="P19" s="4"/>
      <c r="Q19" s="4"/>
      <c r="R19" s="4"/>
      <c r="S19" s="4"/>
      <c r="T19" s="4"/>
      <c r="U19" s="4"/>
      <c r="V19" s="4"/>
      <c r="W19" s="4">
        <f t="shared" si="4"/>
        <v>0</v>
      </c>
      <c r="X19" s="23"/>
      <c r="Y19" s="23"/>
      <c r="Z19" s="23">
        <v>53</v>
      </c>
      <c r="AA19" s="23">
        <v>45</v>
      </c>
      <c r="AB19" s="23"/>
      <c r="AC19" s="23"/>
      <c r="AD19" s="23">
        <v>55</v>
      </c>
      <c r="AE19" s="23">
        <v>31</v>
      </c>
      <c r="AF19" s="23">
        <f>SUM(X19:AE19)</f>
        <v>184</v>
      </c>
    </row>
    <row r="20" spans="1:32" s="18" customFormat="1">
      <c r="A20" s="35" t="s">
        <v>50</v>
      </c>
      <c r="B20" s="36"/>
      <c r="C20" s="36"/>
      <c r="D20" s="36"/>
      <c r="E20" s="36"/>
      <c r="F20" s="36"/>
      <c r="G20" s="36"/>
      <c r="H20" s="36"/>
      <c r="I20" s="36"/>
      <c r="J20" s="36"/>
      <c r="K20" s="37"/>
      <c r="L20" s="17"/>
      <c r="M20" s="17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1:32" ht="18.75" customHeight="1">
      <c r="A21" s="35" t="s">
        <v>51</v>
      </c>
      <c r="B21" s="36"/>
      <c r="C21" s="36"/>
      <c r="D21" s="36"/>
      <c r="E21" s="36"/>
      <c r="F21" s="36"/>
      <c r="G21" s="36"/>
      <c r="H21" s="36"/>
      <c r="I21" s="36"/>
      <c r="J21" s="36"/>
      <c r="K21" s="37"/>
      <c r="L21" s="15"/>
      <c r="M21" s="15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32" ht="30">
      <c r="A22" s="2" t="s">
        <v>34</v>
      </c>
      <c r="B22" s="2" t="s">
        <v>18</v>
      </c>
      <c r="C22" s="3"/>
      <c r="D22" s="3"/>
      <c r="E22" s="3">
        <v>100</v>
      </c>
      <c r="F22" s="3">
        <v>100</v>
      </c>
      <c r="G22" s="3"/>
      <c r="H22" s="3"/>
      <c r="I22" s="1"/>
      <c r="J22" s="1"/>
      <c r="K22" s="1">
        <f>SUM(C22:J22)/2</f>
        <v>100</v>
      </c>
      <c r="L22" s="3"/>
      <c r="M22" s="3"/>
      <c r="N22" s="5"/>
      <c r="O22" s="5"/>
      <c r="P22" s="5"/>
      <c r="Q22" s="5"/>
      <c r="R22" s="4"/>
      <c r="S22" s="4"/>
      <c r="T22" s="5"/>
      <c r="U22" s="5"/>
      <c r="V22" s="5"/>
      <c r="W22" s="4">
        <f t="shared" si="4"/>
        <v>0</v>
      </c>
      <c r="X22" s="3"/>
      <c r="Y22" s="3"/>
      <c r="Z22" s="3">
        <v>100</v>
      </c>
      <c r="AA22" s="3">
        <v>100</v>
      </c>
      <c r="AB22" s="3"/>
      <c r="AC22" s="3"/>
      <c r="AD22" s="23"/>
      <c r="AE22" s="23"/>
      <c r="AF22" s="23">
        <f>SUM(X22:AE22)/2</f>
        <v>100</v>
      </c>
    </row>
    <row r="23" spans="1:32" ht="30">
      <c r="A23" s="2" t="s">
        <v>35</v>
      </c>
      <c r="B23" s="2" t="s">
        <v>18</v>
      </c>
      <c r="C23" s="1"/>
      <c r="D23" s="1"/>
      <c r="E23" s="1">
        <v>100</v>
      </c>
      <c r="F23" s="1">
        <v>100</v>
      </c>
      <c r="G23" s="1"/>
      <c r="H23" s="1"/>
      <c r="I23" s="1"/>
      <c r="J23" s="1"/>
      <c r="K23" s="15">
        <f t="shared" ref="K23:K25" si="5">SUM(C23:J23)/2</f>
        <v>100</v>
      </c>
      <c r="L23" s="1"/>
      <c r="M23" s="1"/>
      <c r="N23" s="4"/>
      <c r="O23" s="4"/>
      <c r="P23" s="4"/>
      <c r="Q23" s="4"/>
      <c r="R23" s="4"/>
      <c r="S23" s="4"/>
      <c r="T23" s="4"/>
      <c r="U23" s="4"/>
      <c r="V23" s="4"/>
      <c r="W23" s="4">
        <f t="shared" si="4"/>
        <v>0</v>
      </c>
      <c r="X23" s="23"/>
      <c r="Y23" s="23"/>
      <c r="Z23" s="23">
        <v>100</v>
      </c>
      <c r="AA23" s="23">
        <v>100</v>
      </c>
      <c r="AB23" s="23"/>
      <c r="AC23" s="23"/>
      <c r="AD23" s="23"/>
      <c r="AE23" s="23"/>
      <c r="AF23" s="23">
        <f t="shared" ref="AF23:AF25" si="6">SUM(X23:AE23)/2</f>
        <v>100</v>
      </c>
    </row>
    <row r="24" spans="1:32" ht="30">
      <c r="A24" s="2" t="s">
        <v>14</v>
      </c>
      <c r="B24" s="2" t="s">
        <v>18</v>
      </c>
      <c r="C24" s="1"/>
      <c r="D24" s="1"/>
      <c r="E24" s="1">
        <v>100</v>
      </c>
      <c r="F24" s="1">
        <v>100</v>
      </c>
      <c r="G24" s="1"/>
      <c r="H24" s="1"/>
      <c r="I24" s="1"/>
      <c r="J24" s="1"/>
      <c r="K24" s="15">
        <f t="shared" si="5"/>
        <v>100</v>
      </c>
      <c r="L24" s="1"/>
      <c r="M24" s="1"/>
      <c r="N24" s="4"/>
      <c r="O24" s="4"/>
      <c r="P24" s="4"/>
      <c r="Q24" s="4"/>
      <c r="R24" s="4"/>
      <c r="S24" s="4"/>
      <c r="T24" s="4"/>
      <c r="U24" s="4"/>
      <c r="V24" s="4"/>
      <c r="W24" s="4">
        <f t="shared" si="4"/>
        <v>0</v>
      </c>
      <c r="X24" s="23"/>
      <c r="Y24" s="23"/>
      <c r="Z24" s="23">
        <v>100</v>
      </c>
      <c r="AA24" s="23">
        <v>100</v>
      </c>
      <c r="AB24" s="23"/>
      <c r="AC24" s="23"/>
      <c r="AD24" s="23"/>
      <c r="AE24" s="23"/>
      <c r="AF24" s="23">
        <f t="shared" si="6"/>
        <v>100</v>
      </c>
    </row>
    <row r="25" spans="1:32" ht="30">
      <c r="A25" s="2" t="s">
        <v>16</v>
      </c>
      <c r="B25" s="2" t="s">
        <v>18</v>
      </c>
      <c r="C25" s="1"/>
      <c r="D25" s="1"/>
      <c r="E25" s="1">
        <v>94</v>
      </c>
      <c r="F25" s="1">
        <v>94</v>
      </c>
      <c r="G25" s="1"/>
      <c r="H25" s="1"/>
      <c r="I25" s="1"/>
      <c r="J25" s="1"/>
      <c r="K25" s="15">
        <f t="shared" si="5"/>
        <v>94</v>
      </c>
      <c r="L25" s="1"/>
      <c r="M25" s="1"/>
      <c r="N25" s="4"/>
      <c r="O25" s="4"/>
      <c r="P25" s="4"/>
      <c r="Q25" s="4"/>
      <c r="R25" s="4"/>
      <c r="S25" s="4"/>
      <c r="T25" s="4"/>
      <c r="U25" s="4"/>
      <c r="V25" s="4"/>
      <c r="W25" s="4">
        <f>(L25+M25+N25+O25+P25+Q25+R25+S25)/5</f>
        <v>0</v>
      </c>
      <c r="X25" s="23"/>
      <c r="Y25" s="23"/>
      <c r="Z25" s="23">
        <v>94</v>
      </c>
      <c r="AA25" s="23">
        <v>95</v>
      </c>
      <c r="AB25" s="23"/>
      <c r="AC25" s="23"/>
      <c r="AD25" s="23"/>
      <c r="AE25" s="23"/>
      <c r="AF25" s="23">
        <f t="shared" si="6"/>
        <v>94.5</v>
      </c>
    </row>
    <row r="26" spans="1:32" ht="45">
      <c r="A26" s="2" t="s">
        <v>20</v>
      </c>
      <c r="B26" s="2" t="s">
        <v>18</v>
      </c>
      <c r="C26" s="1"/>
      <c r="D26" s="1"/>
      <c r="E26" s="15" t="s">
        <v>15</v>
      </c>
      <c r="F26" s="15" t="s">
        <v>15</v>
      </c>
      <c r="G26" s="1"/>
      <c r="H26" s="1"/>
      <c r="I26" s="1"/>
      <c r="J26" s="1"/>
      <c r="K26" s="6" t="s">
        <v>15</v>
      </c>
      <c r="L26" s="1"/>
      <c r="M26" s="4"/>
      <c r="N26" s="4"/>
      <c r="O26" s="4"/>
      <c r="P26" s="4"/>
      <c r="Q26" s="4"/>
      <c r="R26" s="4"/>
      <c r="S26" s="4"/>
      <c r="T26" s="4"/>
      <c r="U26" s="4"/>
      <c r="V26" s="4"/>
      <c r="W26" s="4">
        <f t="shared" si="4"/>
        <v>0</v>
      </c>
      <c r="X26" s="23"/>
      <c r="Y26" s="23"/>
      <c r="Z26" s="23" t="s">
        <v>15</v>
      </c>
      <c r="AA26" s="23" t="s">
        <v>15</v>
      </c>
      <c r="AB26" s="23"/>
      <c r="AC26" s="23"/>
      <c r="AD26" s="23"/>
      <c r="AE26" s="23"/>
      <c r="AF26" s="6" t="s">
        <v>15</v>
      </c>
    </row>
    <row r="27" spans="1:32">
      <c r="A27" s="2" t="s">
        <v>36</v>
      </c>
      <c r="B27" s="2" t="s">
        <v>18</v>
      </c>
      <c r="C27" s="1"/>
      <c r="D27" s="1"/>
      <c r="E27" s="1">
        <v>9</v>
      </c>
      <c r="F27" s="1">
        <v>7</v>
      </c>
      <c r="G27" s="1"/>
      <c r="H27" s="1"/>
      <c r="I27" s="1"/>
      <c r="J27" s="1"/>
      <c r="K27" s="1">
        <f>SUM(C27:J27)</f>
        <v>16</v>
      </c>
      <c r="L27" s="1"/>
      <c r="M27" s="1"/>
      <c r="N27" s="4"/>
      <c r="O27" s="4"/>
      <c r="P27" s="4"/>
      <c r="Q27" s="4"/>
      <c r="R27" s="4"/>
      <c r="S27" s="4"/>
      <c r="T27" s="4"/>
      <c r="U27" s="4"/>
      <c r="V27" s="4"/>
      <c r="W27" s="4">
        <f t="shared" si="4"/>
        <v>0</v>
      </c>
      <c r="X27" s="23"/>
      <c r="Y27" s="23"/>
      <c r="Z27" s="23">
        <v>3</v>
      </c>
      <c r="AA27" s="23">
        <v>2</v>
      </c>
      <c r="AB27" s="23"/>
      <c r="AC27" s="23"/>
      <c r="AD27" s="23"/>
      <c r="AE27" s="23"/>
      <c r="AF27" s="23">
        <f>SUM(X27:AE27)</f>
        <v>5</v>
      </c>
    </row>
    <row r="28" spans="1:32">
      <c r="A28" s="2" t="s">
        <v>37</v>
      </c>
      <c r="B28" s="2" t="s">
        <v>18</v>
      </c>
      <c r="C28" s="1"/>
      <c r="D28" s="1"/>
      <c r="E28" s="1">
        <v>2223</v>
      </c>
      <c r="F28" s="1">
        <v>1729</v>
      </c>
      <c r="G28" s="1"/>
      <c r="H28" s="1"/>
      <c r="I28" s="1"/>
      <c r="J28" s="1"/>
      <c r="K28" s="15">
        <f>SUM(C28:J28)</f>
        <v>3952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4">
        <f t="shared" si="4"/>
        <v>0</v>
      </c>
      <c r="X28" s="23"/>
      <c r="Y28" s="23"/>
      <c r="Z28" s="23">
        <v>437</v>
      </c>
      <c r="AA28" s="23">
        <v>3</v>
      </c>
      <c r="AB28" s="23"/>
      <c r="AC28" s="23"/>
      <c r="AD28" s="23"/>
      <c r="AE28" s="23"/>
      <c r="AF28" s="23">
        <f>SUM(X28:AE28)</f>
        <v>440</v>
      </c>
    </row>
    <row r="29" spans="1:32">
      <c r="A29" s="35" t="s">
        <v>52</v>
      </c>
      <c r="B29" s="36"/>
      <c r="C29" s="36"/>
      <c r="D29" s="36"/>
      <c r="E29" s="36"/>
      <c r="F29" s="36"/>
      <c r="G29" s="36"/>
      <c r="H29" s="36"/>
      <c r="I29" s="36"/>
      <c r="J29" s="36"/>
      <c r="K29" s="37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4"/>
    </row>
    <row r="30" spans="1:32" ht="30">
      <c r="A30" s="2" t="s">
        <v>34</v>
      </c>
      <c r="B30" s="2"/>
      <c r="C30" s="15"/>
      <c r="D30" s="15"/>
      <c r="E30" s="15">
        <v>100</v>
      </c>
      <c r="F30" s="15">
        <v>100</v>
      </c>
      <c r="G30" s="15"/>
      <c r="H30" s="15"/>
      <c r="I30" s="15"/>
      <c r="J30" s="15"/>
      <c r="K30" s="15">
        <f>SUM(C30:J30)/2</f>
        <v>100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4"/>
      <c r="X30" s="23"/>
      <c r="Y30" s="23"/>
      <c r="Z30" s="23">
        <v>100</v>
      </c>
      <c r="AA30" s="23">
        <v>100</v>
      </c>
      <c r="AB30" s="23"/>
      <c r="AC30" s="23"/>
      <c r="AD30" s="23"/>
      <c r="AE30" s="23"/>
      <c r="AF30" s="23">
        <f>SUM(X30:AE30)/2</f>
        <v>100</v>
      </c>
    </row>
    <row r="31" spans="1:32" ht="30">
      <c r="A31" s="2" t="s">
        <v>35</v>
      </c>
      <c r="B31" s="2" t="s">
        <v>18</v>
      </c>
      <c r="C31" s="1"/>
      <c r="D31" s="1"/>
      <c r="E31" s="1">
        <v>100</v>
      </c>
      <c r="F31" s="1">
        <v>100</v>
      </c>
      <c r="G31" s="1"/>
      <c r="H31" s="1"/>
      <c r="I31" s="1"/>
      <c r="J31" s="1"/>
      <c r="K31" s="15">
        <f t="shared" ref="K31:K33" si="7">SUM(C31:J31)/2</f>
        <v>100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4">
        <f t="shared" si="4"/>
        <v>0</v>
      </c>
      <c r="X31" s="23"/>
      <c r="Y31" s="23"/>
      <c r="Z31" s="23">
        <v>100</v>
      </c>
      <c r="AA31" s="23">
        <v>100</v>
      </c>
      <c r="AB31" s="23"/>
      <c r="AC31" s="23"/>
      <c r="AD31" s="23"/>
      <c r="AE31" s="23"/>
      <c r="AF31" s="23">
        <f t="shared" ref="AF31:AF33" si="8">SUM(X31:AE31)/2</f>
        <v>100</v>
      </c>
    </row>
    <row r="32" spans="1:32" ht="30">
      <c r="A32" s="2" t="s">
        <v>14</v>
      </c>
      <c r="B32" s="2" t="s">
        <v>18</v>
      </c>
      <c r="C32" s="1"/>
      <c r="D32" s="1"/>
      <c r="E32" s="1">
        <v>100</v>
      </c>
      <c r="F32" s="1">
        <v>100</v>
      </c>
      <c r="G32" s="1"/>
      <c r="H32" s="1"/>
      <c r="I32" s="1"/>
      <c r="J32" s="1"/>
      <c r="K32" s="15">
        <f t="shared" si="7"/>
        <v>100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4">
        <f t="shared" si="4"/>
        <v>0</v>
      </c>
      <c r="X32" s="23"/>
      <c r="Y32" s="23"/>
      <c r="Z32" s="23">
        <v>100</v>
      </c>
      <c r="AA32" s="23">
        <v>100</v>
      </c>
      <c r="AB32" s="23"/>
      <c r="AC32" s="23"/>
      <c r="AD32" s="23"/>
      <c r="AE32" s="23"/>
      <c r="AF32" s="23">
        <f t="shared" si="8"/>
        <v>100</v>
      </c>
    </row>
    <row r="33" spans="1:32" ht="30">
      <c r="A33" s="2" t="s">
        <v>16</v>
      </c>
      <c r="B33" s="2"/>
      <c r="C33" s="1"/>
      <c r="D33" s="1"/>
      <c r="E33" s="1">
        <v>94</v>
      </c>
      <c r="F33" s="1">
        <v>94</v>
      </c>
      <c r="G33" s="1"/>
      <c r="H33" s="1"/>
      <c r="I33" s="1"/>
      <c r="J33" s="1"/>
      <c r="K33" s="15">
        <f t="shared" si="7"/>
        <v>94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4">
        <f t="shared" si="4"/>
        <v>0</v>
      </c>
      <c r="X33" s="23"/>
      <c r="Y33" s="23"/>
      <c r="Z33" s="23">
        <v>94</v>
      </c>
      <c r="AA33" s="23">
        <v>95</v>
      </c>
      <c r="AB33" s="23"/>
      <c r="AC33" s="23"/>
      <c r="AD33" s="23"/>
      <c r="AE33" s="23"/>
      <c r="AF33" s="23">
        <f t="shared" si="8"/>
        <v>94.5</v>
      </c>
    </row>
    <row r="34" spans="1:32" ht="45">
      <c r="A34" s="2" t="s">
        <v>20</v>
      </c>
      <c r="B34" s="2"/>
      <c r="C34" s="1"/>
      <c r="D34" s="1"/>
      <c r="E34" s="15" t="s">
        <v>15</v>
      </c>
      <c r="F34" s="15" t="s">
        <v>15</v>
      </c>
      <c r="G34" s="1"/>
      <c r="H34" s="1"/>
      <c r="I34" s="1"/>
      <c r="J34" s="1"/>
      <c r="K34" s="15" t="s">
        <v>15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4">
        <f t="shared" si="4"/>
        <v>0</v>
      </c>
      <c r="X34" s="23"/>
      <c r="Y34" s="23"/>
      <c r="Z34" s="23" t="s">
        <v>15</v>
      </c>
      <c r="AA34" s="23" t="s">
        <v>15</v>
      </c>
      <c r="AB34" s="23"/>
      <c r="AC34" s="23"/>
      <c r="AD34" s="23"/>
      <c r="AE34" s="23"/>
      <c r="AF34" s="23" t="s">
        <v>15</v>
      </c>
    </row>
    <row r="35" spans="1:32">
      <c r="A35" s="2" t="s">
        <v>36</v>
      </c>
      <c r="B35" s="2" t="s">
        <v>21</v>
      </c>
      <c r="C35" s="1"/>
      <c r="D35" s="1"/>
      <c r="E35" s="1">
        <v>9</v>
      </c>
      <c r="F35" s="1">
        <v>7</v>
      </c>
      <c r="G35" s="1"/>
      <c r="H35" s="1"/>
      <c r="I35" s="1"/>
      <c r="J35" s="1"/>
      <c r="K35" s="15">
        <f>SUM(C35:J35)</f>
        <v>16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4">
        <f>L35+M35+N35+O35+P35+Q35+R35+S35</f>
        <v>0</v>
      </c>
      <c r="X35" s="23"/>
      <c r="Y35" s="23"/>
      <c r="Z35" s="23">
        <v>5</v>
      </c>
      <c r="AA35" s="23">
        <v>6</v>
      </c>
      <c r="AB35" s="23"/>
      <c r="AC35" s="23"/>
      <c r="AD35" s="23"/>
      <c r="AE35" s="23"/>
      <c r="AF35" s="23">
        <f>SUM(X35:AE35)</f>
        <v>11</v>
      </c>
    </row>
    <row r="36" spans="1:32">
      <c r="A36" s="2" t="s">
        <v>37</v>
      </c>
      <c r="B36" s="1" t="s">
        <v>18</v>
      </c>
      <c r="C36" s="1"/>
      <c r="D36" s="1"/>
      <c r="E36" s="1">
        <v>2223</v>
      </c>
      <c r="F36" s="1">
        <v>1729</v>
      </c>
      <c r="G36" s="1"/>
      <c r="H36" s="1"/>
      <c r="I36" s="1"/>
      <c r="J36" s="1"/>
      <c r="K36" s="15">
        <f>SUM(C36:J36)</f>
        <v>3952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4">
        <f t="shared" si="4"/>
        <v>0</v>
      </c>
      <c r="X36" s="23"/>
      <c r="Y36" s="23"/>
      <c r="Z36" s="23">
        <v>742</v>
      </c>
      <c r="AA36" s="23">
        <v>1082</v>
      </c>
      <c r="AB36" s="23"/>
      <c r="AC36" s="23"/>
      <c r="AD36" s="23"/>
      <c r="AE36" s="23"/>
      <c r="AF36" s="23">
        <f>SUM(X36:AE36)</f>
        <v>1824</v>
      </c>
    </row>
    <row r="37" spans="1:32" hidden="1">
      <c r="A37" s="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23"/>
      <c r="Y37" s="23"/>
      <c r="Z37" s="23"/>
      <c r="AA37" s="23"/>
      <c r="AB37" s="23"/>
      <c r="AC37" s="23"/>
      <c r="AD37" s="23"/>
      <c r="AE37" s="23"/>
      <c r="AF37" s="23"/>
    </row>
    <row r="38" spans="1:32" hidden="1">
      <c r="A38" s="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23"/>
      <c r="Y38" s="23"/>
      <c r="Z38" s="23"/>
      <c r="AA38" s="23"/>
      <c r="AB38" s="23"/>
      <c r="AC38" s="23"/>
      <c r="AD38" s="23"/>
      <c r="AE38" s="23"/>
      <c r="AF38" s="23"/>
    </row>
    <row r="39" spans="1:32" hidden="1">
      <c r="A39" s="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23"/>
      <c r="Y39" s="23"/>
      <c r="Z39" s="23"/>
      <c r="AA39" s="23"/>
      <c r="AB39" s="23"/>
      <c r="AC39" s="23"/>
      <c r="AD39" s="23"/>
      <c r="AE39" s="23"/>
      <c r="AF39" s="23"/>
    </row>
    <row r="40" spans="1:32" hidden="1">
      <c r="A40" s="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23"/>
      <c r="Y40" s="23"/>
      <c r="Z40" s="23"/>
      <c r="AA40" s="23"/>
      <c r="AB40" s="23"/>
      <c r="AC40" s="23"/>
      <c r="AD40" s="23"/>
      <c r="AE40" s="23"/>
      <c r="AF40" s="23"/>
    </row>
    <row r="41" spans="1:32" hidden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23"/>
      <c r="Y41" s="23"/>
      <c r="Z41" s="23"/>
      <c r="AA41" s="23"/>
      <c r="AB41" s="23"/>
      <c r="AC41" s="23"/>
      <c r="AD41" s="23"/>
      <c r="AE41" s="23"/>
      <c r="AF41" s="23"/>
    </row>
    <row r="42" spans="1:32" hidden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23"/>
      <c r="Y42" s="23"/>
      <c r="Z42" s="23"/>
      <c r="AA42" s="23"/>
      <c r="AB42" s="23"/>
      <c r="AC42" s="23"/>
      <c r="AD42" s="23"/>
      <c r="AE42" s="23"/>
      <c r="AF42" s="23"/>
    </row>
    <row r="43" spans="1:32" hidden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23"/>
      <c r="Y43" s="23"/>
      <c r="Z43" s="23"/>
      <c r="AA43" s="23"/>
      <c r="AB43" s="23"/>
      <c r="AC43" s="23"/>
      <c r="AD43" s="23"/>
      <c r="AE43" s="23"/>
      <c r="AF43" s="23"/>
    </row>
    <row r="44" spans="1:32" hidden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23"/>
      <c r="Y44" s="23"/>
      <c r="Z44" s="23"/>
      <c r="AA44" s="23"/>
      <c r="AB44" s="23"/>
      <c r="AC44" s="23"/>
      <c r="AD44" s="23"/>
      <c r="AE44" s="23"/>
      <c r="AF44" s="23"/>
    </row>
    <row r="45" spans="1:32" hidden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23"/>
      <c r="Y45" s="23"/>
      <c r="Z45" s="23"/>
      <c r="AA45" s="23"/>
      <c r="AB45" s="23"/>
      <c r="AC45" s="23"/>
      <c r="AD45" s="23"/>
      <c r="AE45" s="23"/>
      <c r="AF45" s="23"/>
    </row>
    <row r="46" spans="1:32" hidden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23"/>
      <c r="Y46" s="23"/>
      <c r="Z46" s="23"/>
      <c r="AA46" s="23"/>
      <c r="AB46" s="23"/>
      <c r="AC46" s="23"/>
      <c r="AD46" s="23"/>
      <c r="AE46" s="23"/>
      <c r="AF46" s="23"/>
    </row>
    <row r="47" spans="1:32" hidden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23"/>
      <c r="Y47" s="23"/>
      <c r="Z47" s="23"/>
      <c r="AA47" s="23"/>
      <c r="AB47" s="23"/>
      <c r="AC47" s="23"/>
      <c r="AD47" s="23"/>
      <c r="AE47" s="23"/>
      <c r="AF47" s="23"/>
    </row>
    <row r="48" spans="1:32" hidden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23"/>
      <c r="Y48" s="23"/>
      <c r="Z48" s="23"/>
      <c r="AA48" s="23"/>
      <c r="AB48" s="23"/>
      <c r="AC48" s="23"/>
      <c r="AD48" s="23"/>
      <c r="AE48" s="23"/>
      <c r="AF48" s="23"/>
    </row>
    <row r="49" spans="1:32" hidden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23"/>
      <c r="Y49" s="23"/>
      <c r="Z49" s="23"/>
      <c r="AA49" s="23"/>
      <c r="AB49" s="23"/>
      <c r="AC49" s="23"/>
      <c r="AD49" s="23"/>
      <c r="AE49" s="23"/>
      <c r="AF49" s="23"/>
    </row>
    <row r="50" spans="1:32" hidden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23"/>
      <c r="Y50" s="23"/>
      <c r="Z50" s="23"/>
      <c r="AA50" s="23"/>
      <c r="AB50" s="23"/>
      <c r="AC50" s="23"/>
      <c r="AD50" s="23"/>
      <c r="AE50" s="23"/>
      <c r="AF50" s="23"/>
    </row>
    <row r="51" spans="1:32" hidden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2" hidden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23"/>
      <c r="Y52" s="23"/>
      <c r="Z52" s="23"/>
      <c r="AA52" s="23"/>
      <c r="AB52" s="23"/>
      <c r="AC52" s="23"/>
      <c r="AD52" s="23"/>
      <c r="AE52" s="23"/>
      <c r="AF52" s="23"/>
    </row>
    <row r="53" spans="1:32" hidden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23"/>
      <c r="Y53" s="23"/>
      <c r="Z53" s="23"/>
      <c r="AA53" s="23"/>
      <c r="AB53" s="23"/>
      <c r="AC53" s="23"/>
      <c r="AD53" s="23"/>
      <c r="AE53" s="23"/>
      <c r="AF53" s="23"/>
    </row>
    <row r="54" spans="1:32" hidden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23"/>
      <c r="Y54" s="23"/>
      <c r="Z54" s="23"/>
      <c r="AA54" s="23"/>
      <c r="AB54" s="23"/>
      <c r="AC54" s="23"/>
      <c r="AD54" s="23"/>
      <c r="AE54" s="23"/>
      <c r="AF54" s="23"/>
    </row>
    <row r="55" spans="1:32" hidden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23"/>
      <c r="Y55" s="23"/>
      <c r="Z55" s="23"/>
      <c r="AA55" s="23"/>
      <c r="AB55" s="23"/>
      <c r="AC55" s="23"/>
      <c r="AD55" s="23"/>
      <c r="AE55" s="23"/>
      <c r="AF55" s="23"/>
    </row>
    <row r="56" spans="1:32" hidden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23"/>
      <c r="Y56" s="23"/>
      <c r="Z56" s="23"/>
      <c r="AA56" s="23"/>
      <c r="AB56" s="23"/>
      <c r="AC56" s="23"/>
      <c r="AD56" s="23"/>
      <c r="AE56" s="23"/>
      <c r="AF56" s="23"/>
    </row>
    <row r="57" spans="1:32" hidden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23"/>
      <c r="Y57" s="23"/>
      <c r="Z57" s="23"/>
      <c r="AA57" s="23"/>
      <c r="AB57" s="23"/>
      <c r="AC57" s="23"/>
      <c r="AD57" s="23"/>
      <c r="AE57" s="23"/>
      <c r="AF57" s="23"/>
    </row>
    <row r="58" spans="1:32" hidden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23"/>
      <c r="Y58" s="23"/>
      <c r="Z58" s="23"/>
      <c r="AA58" s="23"/>
      <c r="AB58" s="23"/>
      <c r="AC58" s="23"/>
      <c r="AD58" s="23"/>
      <c r="AE58" s="23"/>
      <c r="AF58" s="23"/>
    </row>
    <row r="59" spans="1:32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23"/>
      <c r="Y59" s="23"/>
      <c r="Z59" s="23"/>
      <c r="AA59" s="23"/>
      <c r="AB59" s="23"/>
      <c r="AC59" s="23"/>
      <c r="AD59" s="23"/>
      <c r="AE59" s="23"/>
      <c r="AF59" s="23"/>
    </row>
    <row r="60" spans="1:32" hidden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23"/>
      <c r="Y60" s="23"/>
      <c r="Z60" s="23"/>
      <c r="AA60" s="23"/>
      <c r="AB60" s="23"/>
      <c r="AC60" s="23"/>
      <c r="AD60" s="23"/>
      <c r="AE60" s="23"/>
      <c r="AF60" s="23"/>
    </row>
  </sheetData>
  <mergeCells count="11">
    <mergeCell ref="X4:AF4"/>
    <mergeCell ref="A20:K20"/>
    <mergeCell ref="A21:K21"/>
    <mergeCell ref="A29:K29"/>
    <mergeCell ref="A13:K13"/>
    <mergeCell ref="A6:K6"/>
    <mergeCell ref="A4:A5"/>
    <mergeCell ref="B4:B5"/>
    <mergeCell ref="C4:K4"/>
    <mergeCell ref="L4:W4"/>
    <mergeCell ref="A3:K3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>
      <selection activeCell="D17" sqref="D17"/>
    </sheetView>
  </sheetViews>
  <sheetFormatPr defaultRowHeight="15"/>
  <cols>
    <col min="1" max="1" width="38.28515625" customWidth="1"/>
    <col min="2" max="2" width="15.5703125" customWidth="1"/>
    <col min="3" max="4" width="15.42578125" customWidth="1"/>
  </cols>
  <sheetData>
    <row r="1" spans="1:4" ht="47.25" customHeight="1">
      <c r="A1" s="39" t="s">
        <v>30</v>
      </c>
      <c r="B1" s="39"/>
      <c r="C1" s="39"/>
      <c r="D1" s="39"/>
    </row>
    <row r="2" spans="1:4">
      <c r="A2" s="47" t="s">
        <v>64</v>
      </c>
      <c r="B2" s="47"/>
      <c r="C2" s="47"/>
      <c r="D2" s="47"/>
    </row>
    <row r="5" spans="1:4">
      <c r="A5" s="40" t="s">
        <v>0</v>
      </c>
      <c r="B5" s="40" t="s">
        <v>29</v>
      </c>
      <c r="C5" s="40" t="s">
        <v>73</v>
      </c>
      <c r="D5" s="40" t="s">
        <v>74</v>
      </c>
    </row>
    <row r="6" spans="1:4">
      <c r="A6" s="40"/>
      <c r="B6" s="40"/>
      <c r="C6" s="40"/>
      <c r="D6" s="40"/>
    </row>
    <row r="7" spans="1:4">
      <c r="A7" s="40"/>
      <c r="B7" s="40"/>
      <c r="C7" s="40"/>
      <c r="D7" s="40"/>
    </row>
    <row r="8" spans="1:4">
      <c r="A8" s="40"/>
      <c r="B8" s="40"/>
      <c r="C8" s="40"/>
      <c r="D8" s="40"/>
    </row>
    <row r="9" spans="1:4">
      <c r="A9" s="40"/>
      <c r="B9" s="40"/>
      <c r="C9" s="16" t="s">
        <v>59</v>
      </c>
      <c r="D9" s="21" t="s">
        <v>59</v>
      </c>
    </row>
    <row r="10" spans="1:4" ht="45">
      <c r="A10" s="12" t="s">
        <v>57</v>
      </c>
      <c r="B10" s="12" t="s">
        <v>18</v>
      </c>
      <c r="C10" s="12">
        <v>100</v>
      </c>
      <c r="D10" s="12">
        <v>100</v>
      </c>
    </row>
    <row r="11" spans="1:4" ht="75">
      <c r="A11" s="12" t="s">
        <v>58</v>
      </c>
      <c r="B11" s="12" t="s">
        <v>18</v>
      </c>
      <c r="C11" s="12">
        <v>20</v>
      </c>
      <c r="D11" s="12">
        <v>26.7</v>
      </c>
    </row>
    <row r="12" spans="1:4" ht="60">
      <c r="A12" s="12" t="s">
        <v>48</v>
      </c>
      <c r="B12" s="12" t="s">
        <v>18</v>
      </c>
      <c r="C12" s="12">
        <v>100</v>
      </c>
      <c r="D12" s="12">
        <v>100</v>
      </c>
    </row>
    <row r="13" spans="1:4">
      <c r="A13" s="12" t="s">
        <v>61</v>
      </c>
      <c r="B13" s="12" t="s">
        <v>62</v>
      </c>
      <c r="C13" s="12">
        <v>79777</v>
      </c>
      <c r="D13" s="12">
        <v>79777</v>
      </c>
    </row>
  </sheetData>
  <mergeCells count="6">
    <mergeCell ref="A5:A9"/>
    <mergeCell ref="B5:B9"/>
    <mergeCell ref="C5:C8"/>
    <mergeCell ref="D5:D8"/>
    <mergeCell ref="A1:D1"/>
    <mergeCell ref="A2: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12"/>
  <sheetViews>
    <sheetView workbookViewId="0">
      <selection activeCell="B22" sqref="B22"/>
    </sheetView>
  </sheetViews>
  <sheetFormatPr defaultRowHeight="15"/>
  <cols>
    <col min="1" max="1" width="42.140625" customWidth="1"/>
    <col min="2" max="2" width="15.42578125" customWidth="1"/>
    <col min="3" max="4" width="23.140625" customWidth="1"/>
  </cols>
  <sheetData>
    <row r="2" spans="1:4">
      <c r="A2" s="41" t="s">
        <v>65</v>
      </c>
      <c r="B2" s="41"/>
      <c r="C2" s="41"/>
      <c r="D2" s="41"/>
    </row>
    <row r="3" spans="1:4" ht="41.25" customHeight="1">
      <c r="A3" s="39" t="s">
        <v>66</v>
      </c>
      <c r="B3" s="39"/>
      <c r="C3" s="39"/>
      <c r="D3" s="39"/>
    </row>
    <row r="4" spans="1:4">
      <c r="A4" s="10"/>
    </row>
    <row r="5" spans="1:4" ht="15" customHeight="1">
      <c r="A5" s="42" t="s">
        <v>0</v>
      </c>
      <c r="B5" s="42" t="s">
        <v>29</v>
      </c>
      <c r="C5" s="42" t="s">
        <v>73</v>
      </c>
      <c r="D5" s="42" t="s">
        <v>74</v>
      </c>
    </row>
    <row r="6" spans="1:4" ht="15" customHeight="1">
      <c r="A6" s="42"/>
      <c r="B6" s="42"/>
      <c r="C6" s="43"/>
      <c r="D6" s="43"/>
    </row>
    <row r="7" spans="1:4" ht="15" customHeight="1">
      <c r="A7" s="42"/>
      <c r="B7" s="42"/>
      <c r="C7" s="43"/>
      <c r="D7" s="43"/>
    </row>
    <row r="8" spans="1:4" ht="15" customHeight="1">
      <c r="A8" s="42"/>
      <c r="B8" s="42"/>
      <c r="C8" s="43"/>
      <c r="D8" s="43"/>
    </row>
    <row r="9" spans="1:4" ht="32.25" customHeight="1">
      <c r="A9" s="42"/>
      <c r="B9" s="42"/>
      <c r="C9" s="14" t="s">
        <v>59</v>
      </c>
      <c r="D9" s="22" t="s">
        <v>59</v>
      </c>
    </row>
    <row r="10" spans="1:4" ht="31.5">
      <c r="A10" s="11" t="s">
        <v>67</v>
      </c>
      <c r="B10" s="11" t="s">
        <v>18</v>
      </c>
      <c r="C10" s="11">
        <v>100</v>
      </c>
      <c r="D10" s="11">
        <v>100</v>
      </c>
    </row>
    <row r="11" spans="1:4" ht="15.75">
      <c r="A11" s="11" t="s">
        <v>68</v>
      </c>
      <c r="B11" s="11" t="s">
        <v>69</v>
      </c>
      <c r="C11" s="11">
        <v>0</v>
      </c>
      <c r="D11" s="11">
        <v>0</v>
      </c>
    </row>
    <row r="12" spans="1:4" ht="47.25">
      <c r="A12" s="11" t="s">
        <v>70</v>
      </c>
      <c r="B12" s="11" t="s">
        <v>71</v>
      </c>
      <c r="C12" s="11">
        <v>15</v>
      </c>
      <c r="D12" s="11">
        <v>3.8</v>
      </c>
    </row>
  </sheetData>
  <mergeCells count="6">
    <mergeCell ref="D5:D8"/>
    <mergeCell ref="A2:D2"/>
    <mergeCell ref="A3:D3"/>
    <mergeCell ref="A5:A9"/>
    <mergeCell ref="B5:B9"/>
    <mergeCell ref="C5:C8"/>
  </mergeCells>
  <pageMargins left="0.7" right="0.7" top="0.75" bottom="0.75" header="0.3" footer="0.3"/>
  <pageSetup paperSize="9" scale="84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2"/>
  <sheetViews>
    <sheetView workbookViewId="0">
      <selection activeCell="A15" sqref="A15"/>
    </sheetView>
  </sheetViews>
  <sheetFormatPr defaultRowHeight="15"/>
  <cols>
    <col min="1" max="1" width="56.42578125" customWidth="1"/>
    <col min="3" max="4" width="14.28515625" customWidth="1"/>
  </cols>
  <sheetData>
    <row r="1" spans="1:4" ht="34.5" customHeight="1">
      <c r="A1" s="39" t="s">
        <v>31</v>
      </c>
      <c r="B1" s="39"/>
      <c r="C1" s="39"/>
      <c r="D1" s="39"/>
    </row>
    <row r="3" spans="1:4" ht="40.5" customHeight="1">
      <c r="A3" s="46" t="s">
        <v>60</v>
      </c>
      <c r="B3" s="46"/>
      <c r="C3" s="46"/>
      <c r="D3" s="46"/>
    </row>
    <row r="4" spans="1:4" ht="15" customHeight="1">
      <c r="A4" s="40" t="s">
        <v>0</v>
      </c>
      <c r="B4" s="40" t="s">
        <v>29</v>
      </c>
      <c r="C4" s="40" t="s">
        <v>73</v>
      </c>
      <c r="D4" s="40" t="s">
        <v>74</v>
      </c>
    </row>
    <row r="5" spans="1:4">
      <c r="A5" s="40"/>
      <c r="B5" s="40"/>
      <c r="C5" s="40"/>
      <c r="D5" s="40"/>
    </row>
    <row r="6" spans="1:4">
      <c r="A6" s="40"/>
      <c r="B6" s="40"/>
      <c r="C6" s="40"/>
      <c r="D6" s="40"/>
    </row>
    <row r="7" spans="1:4">
      <c r="A7" s="40"/>
      <c r="B7" s="40"/>
      <c r="C7" s="40"/>
      <c r="D7" s="40"/>
    </row>
    <row r="8" spans="1:4">
      <c r="A8" s="40"/>
      <c r="B8" s="40"/>
      <c r="C8" s="16" t="s">
        <v>59</v>
      </c>
      <c r="D8" s="21" t="s">
        <v>59</v>
      </c>
    </row>
    <row r="9" spans="1:4" ht="30">
      <c r="A9" s="12" t="s">
        <v>57</v>
      </c>
      <c r="B9" s="12" t="s">
        <v>18</v>
      </c>
      <c r="C9" s="12">
        <v>49</v>
      </c>
      <c r="D9" s="12">
        <v>49.7</v>
      </c>
    </row>
    <row r="10" spans="1:4" ht="49.5" customHeight="1">
      <c r="A10" s="12" t="s">
        <v>58</v>
      </c>
      <c r="B10" s="12" t="s">
        <v>18</v>
      </c>
      <c r="C10" s="12">
        <v>20</v>
      </c>
      <c r="D10" s="12">
        <v>20.399999999999999</v>
      </c>
    </row>
    <row r="11" spans="1:4" ht="45">
      <c r="A11" s="12" t="s">
        <v>48</v>
      </c>
      <c r="B11" s="12" t="s">
        <v>18</v>
      </c>
      <c r="C11" s="12">
        <v>90</v>
      </c>
      <c r="D11" s="12">
        <v>90</v>
      </c>
    </row>
    <row r="12" spans="1:4">
      <c r="A12" s="12" t="s">
        <v>36</v>
      </c>
      <c r="B12" s="12" t="s">
        <v>21</v>
      </c>
      <c r="C12" s="12">
        <v>930</v>
      </c>
      <c r="D12" s="12">
        <v>942</v>
      </c>
    </row>
  </sheetData>
  <mergeCells count="6">
    <mergeCell ref="D4:D7"/>
    <mergeCell ref="A1:D1"/>
    <mergeCell ref="A3:D3"/>
    <mergeCell ref="A4:A8"/>
    <mergeCell ref="B4:B8"/>
    <mergeCell ref="C4:C7"/>
  </mergeCells>
  <pageMargins left="0.7" right="0.7" top="0.75" bottom="0.75" header="0.3" footer="0.3"/>
  <pageSetup paperSize="9" scale="92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workbookViewId="0">
      <selection activeCell="A23" sqref="A23"/>
    </sheetView>
  </sheetViews>
  <sheetFormatPr defaultRowHeight="15"/>
  <cols>
    <col min="1" max="1" width="56.42578125" customWidth="1"/>
    <col min="3" max="3" width="14.42578125" customWidth="1"/>
    <col min="4" max="5" width="10" hidden="1" customWidth="1"/>
    <col min="6" max="6" width="6.85546875" hidden="1" customWidth="1"/>
    <col min="7" max="7" width="7.7109375" hidden="1" customWidth="1"/>
    <col min="8" max="8" width="11.140625" hidden="1" customWidth="1"/>
    <col min="9" max="9" width="14.42578125" customWidth="1"/>
  </cols>
  <sheetData>
    <row r="1" spans="1:9" ht="29.25" customHeight="1">
      <c r="A1" s="44" t="s">
        <v>32</v>
      </c>
      <c r="B1" s="44"/>
      <c r="C1" s="44"/>
      <c r="D1" s="44"/>
      <c r="E1" s="44"/>
      <c r="F1" s="44"/>
      <c r="G1" s="44"/>
      <c r="H1" s="44"/>
      <c r="I1" s="44"/>
    </row>
    <row r="2" spans="1:9" ht="57.75" customHeight="1">
      <c r="A2" s="45" t="s">
        <v>63</v>
      </c>
      <c r="B2" s="45"/>
      <c r="C2" s="45"/>
      <c r="D2" s="45"/>
      <c r="E2" s="45"/>
      <c r="F2" s="45"/>
      <c r="G2" s="45"/>
      <c r="H2" s="45"/>
      <c r="I2" s="45"/>
    </row>
    <row r="5" spans="1:9">
      <c r="A5" s="40" t="s">
        <v>0</v>
      </c>
      <c r="B5" s="40" t="s">
        <v>29</v>
      </c>
      <c r="C5" s="40" t="s">
        <v>73</v>
      </c>
      <c r="I5" s="40" t="s">
        <v>74</v>
      </c>
    </row>
    <row r="6" spans="1:9">
      <c r="A6" s="40"/>
      <c r="B6" s="40"/>
      <c r="C6" s="40"/>
      <c r="I6" s="40"/>
    </row>
    <row r="7" spans="1:9">
      <c r="A7" s="40"/>
      <c r="B7" s="40"/>
      <c r="C7" s="40"/>
      <c r="I7" s="40"/>
    </row>
    <row r="8" spans="1:9">
      <c r="A8" s="40"/>
      <c r="B8" s="40"/>
      <c r="C8" s="40"/>
      <c r="I8" s="40"/>
    </row>
    <row r="9" spans="1:9">
      <c r="A9" s="40"/>
      <c r="B9" s="40"/>
      <c r="C9" s="16" t="s">
        <v>59</v>
      </c>
      <c r="I9" s="21" t="s">
        <v>59</v>
      </c>
    </row>
    <row r="10" spans="1:9" ht="30">
      <c r="A10" s="12" t="s">
        <v>57</v>
      </c>
      <c r="B10" s="12" t="s">
        <v>18</v>
      </c>
      <c r="C10" s="12">
        <v>80</v>
      </c>
      <c r="I10" s="12">
        <v>80</v>
      </c>
    </row>
    <row r="11" spans="1:9" ht="60">
      <c r="A11" s="12" t="s">
        <v>58</v>
      </c>
      <c r="B11" s="12" t="s">
        <v>18</v>
      </c>
      <c r="C11" s="12">
        <v>20</v>
      </c>
      <c r="I11" s="12">
        <v>20</v>
      </c>
    </row>
    <row r="12" spans="1:9" ht="45">
      <c r="A12" s="12" t="s">
        <v>48</v>
      </c>
      <c r="B12" s="12" t="s">
        <v>18</v>
      </c>
      <c r="C12" s="12">
        <v>75</v>
      </c>
      <c r="I12" s="12">
        <v>75</v>
      </c>
    </row>
    <row r="13" spans="1:9">
      <c r="A13" s="12" t="s">
        <v>61</v>
      </c>
      <c r="B13" s="12" t="s">
        <v>62</v>
      </c>
      <c r="C13" s="12">
        <v>169416</v>
      </c>
      <c r="I13" s="12">
        <v>169416</v>
      </c>
    </row>
  </sheetData>
  <mergeCells count="6">
    <mergeCell ref="I5:I8"/>
    <mergeCell ref="A1:I1"/>
    <mergeCell ref="A2:I2"/>
    <mergeCell ref="A5:A9"/>
    <mergeCell ref="B5:B9"/>
    <mergeCell ref="C5:C8"/>
  </mergeCells>
  <pageMargins left="0.7" right="0.7" top="0.75" bottom="0.75" header="0.3" footer="0.3"/>
  <pageSetup paperSize="9" scale="9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ДОУ</vt:lpstr>
      <vt:lpstr>ОУ</vt:lpstr>
      <vt:lpstr>ДШИ</vt:lpstr>
      <vt:lpstr>МФЦ</vt:lpstr>
      <vt:lpstr>ЦДОДД</vt:lpstr>
      <vt:lpstr>МАУ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2017-02-09T15:35:34Z</dcterms:modified>
</cp:coreProperties>
</file>