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4.2023" sheetId="49" r:id="rId1"/>
  </sheets>
  <calcPr calcId="145621"/>
</workbook>
</file>

<file path=xl/calcChain.xml><?xml version="1.0" encoding="utf-8"?>
<calcChain xmlns="http://schemas.openxmlformats.org/spreadsheetml/2006/main">
  <c r="H19" i="49" l="1"/>
  <c r="H20" i="49"/>
  <c r="H21" i="49"/>
  <c r="H22" i="49"/>
  <c r="H23" i="49"/>
  <c r="H25" i="49"/>
  <c r="H27" i="49"/>
  <c r="H28" i="49"/>
  <c r="H29" i="49"/>
  <c r="H30" i="49"/>
  <c r="H31" i="49"/>
  <c r="H32" i="49"/>
  <c r="H36" i="49"/>
  <c r="H39" i="49"/>
  <c r="H43" i="49"/>
  <c r="H47" i="49"/>
  <c r="G49" i="49"/>
  <c r="H49" i="49" s="1"/>
  <c r="G48" i="49"/>
  <c r="H48" i="49" s="1"/>
  <c r="G47" i="49"/>
  <c r="G46" i="49"/>
  <c r="H46" i="49" s="1"/>
  <c r="F45" i="49"/>
  <c r="G45" i="49" s="1"/>
  <c r="H45" i="49" s="1"/>
  <c r="E45" i="49"/>
  <c r="D45" i="49"/>
  <c r="G44" i="49"/>
  <c r="H44" i="49" s="1"/>
  <c r="G43" i="49"/>
  <c r="G42" i="49"/>
  <c r="H42" i="49" s="1"/>
  <c r="G41" i="49"/>
  <c r="H41" i="49" s="1"/>
  <c r="F40" i="49"/>
  <c r="G40" i="49" s="1"/>
  <c r="H40" i="49" s="1"/>
  <c r="E40" i="49"/>
  <c r="D40" i="49"/>
  <c r="G39" i="49"/>
  <c r="G38" i="49"/>
  <c r="H38" i="49" s="1"/>
  <c r="F37" i="49"/>
  <c r="G37" i="49" s="1"/>
  <c r="H37" i="49" s="1"/>
  <c r="E37" i="49"/>
  <c r="D37" i="49"/>
  <c r="G36" i="49"/>
  <c r="G35" i="49"/>
  <c r="H35" i="49" s="1"/>
  <c r="G34" i="49"/>
  <c r="H34" i="49" s="1"/>
  <c r="F33" i="49"/>
  <c r="G33" i="49" s="1"/>
  <c r="H33" i="49" s="1"/>
  <c r="E33" i="49"/>
  <c r="D33" i="49"/>
  <c r="G32" i="49"/>
  <c r="G31" i="49"/>
  <c r="G30" i="49"/>
  <c r="G29" i="49"/>
  <c r="F29" i="49"/>
  <c r="E29" i="49"/>
  <c r="D29" i="49"/>
  <c r="G28" i="49"/>
  <c r="F27" i="49"/>
  <c r="G27" i="49" s="1"/>
  <c r="E27" i="49"/>
  <c r="D27" i="49"/>
  <c r="G26" i="49"/>
  <c r="H26" i="49" s="1"/>
  <c r="G25" i="49"/>
  <c r="F24" i="49"/>
  <c r="E24" i="49"/>
  <c r="D24" i="49"/>
  <c r="G24" i="49" s="1"/>
  <c r="H24" i="49" s="1"/>
  <c r="G23" i="49"/>
  <c r="G22" i="49"/>
  <c r="F21" i="49"/>
  <c r="G21" i="49" s="1"/>
  <c r="E21" i="49"/>
  <c r="D21" i="49"/>
  <c r="G20" i="49"/>
  <c r="G19" i="49"/>
  <c r="F18" i="49"/>
  <c r="G18" i="49" s="1"/>
  <c r="H18" i="49" s="1"/>
  <c r="E18" i="49"/>
  <c r="D18" i="49"/>
  <c r="G17" i="49"/>
  <c r="H17" i="49" s="1"/>
  <c r="G16" i="49"/>
  <c r="H16" i="49" s="1"/>
  <c r="G15" i="49"/>
  <c r="H15" i="49" s="1"/>
  <c r="F14" i="49"/>
  <c r="G14" i="49" s="1"/>
  <c r="H14" i="49" s="1"/>
  <c r="E14" i="49"/>
  <c r="D14" i="49"/>
  <c r="G13" i="49"/>
  <c r="H13" i="49" s="1"/>
  <c r="G12" i="49"/>
  <c r="H12" i="49" s="1"/>
  <c r="G11" i="49"/>
  <c r="H11" i="49" s="1"/>
  <c r="G10" i="49"/>
  <c r="H10" i="49" s="1"/>
  <c r="G9" i="49"/>
  <c r="H9" i="49" s="1"/>
  <c r="G8" i="49"/>
  <c r="H8" i="49" s="1"/>
  <c r="F7" i="49"/>
  <c r="E7" i="49"/>
  <c r="D7" i="49"/>
  <c r="F50" i="49" l="1"/>
  <c r="G50" i="49" s="1"/>
  <c r="H50" i="49" s="1"/>
  <c r="E50" i="49"/>
  <c r="D50" i="49"/>
  <c r="G7" i="49"/>
  <c r="H7" i="49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<sst xmlns="http://schemas.openxmlformats.org/spreadsheetml/2006/main" count="113" uniqueCount="109">
  <si>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</si>
  <si>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</si>
  <si>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</si>
  <si>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</si>
  <si>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</si>
  <si>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</si>
  <si>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</si>
  <si>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</si>
  <si>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</si>
  <si>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</si>
  <si>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</si>
  <si>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</si>
  <si>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</si>
  <si>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</si>
  <si>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</si>
  <si>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</si>
  <si>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</si>
  <si>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</si>
  <si>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</si>
  <si>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</si>
  <si>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</si>
  <si>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</si>
  <si>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</si>
  <si>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</si>
  <si>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</si>
  <si>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</si>
  <si>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</si>
  <si>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</si>
  <si>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</si>
  <si>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</si>
  <si>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</si>
  <si>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</si>
  <si>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</si>
  <si>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</si>
  <si>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</si>
  <si>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</si>
  <si>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</si>
  <si>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</si>
  <si>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</si>
  <si>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</si>
  <si>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</si>
  <si>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</si>
  <si>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</si>
  <si>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</si>
  <si>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</si>
  <si>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</si>
  <si>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</si>
  <si>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</si>
  <si>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</si>
  <si>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</si>
  <si>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</si>
  <si>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</si>
  <si>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</si>
  <si>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</si>
  <si>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</si>
  <si>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</si>
  <si>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</si>
  <si>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</si>
  <si>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</si>
  <si>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</si>
  <si>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</si>
  <si>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</si>
  <si>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</si>
  <si>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</si>
  <si>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</si>
  <si>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</si>
  <si>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</si>
  <si>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</si>
  <si>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</si>
  <si>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</si>
  <si>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</si>
  <si>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</si>
  <si>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</si>
  <si>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</si>
  <si>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</si>
  <si>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</si>
  <si>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</si>
  <si>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</si>
  <si>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</si>
  <si>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</si>
  <si>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</si>
  <si>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</si>
  <si>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</si>
  <si>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</si>
  <si>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</si>
  <si>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</si>
  <si>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</si>
  <si>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</si>
  <si>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</si>
  <si>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</si>
  <si>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</si>
  <si>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</si>
  <si>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</si>
  <si>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</si>
  <si>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</si>
  <si>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</si>
  <si>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</si>
  <si>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</si>
  <si>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</si>
  <si>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</si>
  <si>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</si>
  <si>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</si>
  <si>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</si>
  <si>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</si>
  <si>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</si>
  <si>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за январь-март 2023 года</t>
  </si>
  <si>
    <t>утверждено по состоянию на 01.04.2023</t>
  </si>
  <si>
    <t>профинансировано за январь-март 2023</t>
  </si>
  <si>
    <t>кассовые расходы за январь-март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</si>
</sst>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workbookViewId="0">
      <selection activeCell="K12" sqref="K12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4" spans="1:13" x14ac:dyDescent="0.25">
      <c r="G4" s="19" t="s">
        <v>47</v>
      </c>
      <c r="H4" s="18">
        <v>0.25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502147230.76999998</v>
      </c>
      <c r="E7" s="20">
        <f t="shared" ref="E7:F7" si="0">E8+E9+E10+E11+E12</f>
        <v>59146081.519999996</v>
      </c>
      <c r="F7" s="20">
        <f t="shared" si="0"/>
        <v>45719411.43</v>
      </c>
      <c r="G7" s="20">
        <f>F7/D7*100</f>
        <v>9.1047821492300542</v>
      </c>
      <c r="H7" s="21">
        <f>G7-3*100/12</f>
        <v>-15.895217850769946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100267464.68000001</v>
      </c>
      <c r="E8" s="2">
        <v>21497817.91</v>
      </c>
      <c r="F8" s="2">
        <v>15839204.34</v>
      </c>
      <c r="G8" s="20">
        <f t="shared" ref="G8:G49" si="1">F8/D8*100</f>
        <v>15.796953070021516</v>
      </c>
      <c r="H8" s="21">
        <f t="shared" ref="H8:H50" si="2">G8-3*100/12</f>
        <v>-9.2030469299784841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371567383.69999999</v>
      </c>
      <c r="E9" s="2">
        <v>31344011.359999999</v>
      </c>
      <c r="F9" s="2">
        <v>24670377.539999999</v>
      </c>
      <c r="G9" s="20">
        <f t="shared" si="1"/>
        <v>6.6395433566684172</v>
      </c>
      <c r="H9" s="21">
        <f t="shared" si="2"/>
        <v>-18.360456643331581</v>
      </c>
    </row>
    <row r="10" spans="1:13" ht="30" x14ac:dyDescent="0.25">
      <c r="A10" s="28" t="s">
        <v>26</v>
      </c>
      <c r="B10" s="4" t="s">
        <v>64</v>
      </c>
      <c r="C10" s="27"/>
      <c r="D10" s="2">
        <v>16745428.630000001</v>
      </c>
      <c r="E10" s="2">
        <v>3863497.91</v>
      </c>
      <c r="F10" s="2">
        <v>3290383.13</v>
      </c>
      <c r="G10" s="20">
        <f t="shared" si="1"/>
        <v>19.649441066591557</v>
      </c>
      <c r="H10" s="21">
        <f t="shared" si="2"/>
        <v>-5.3505589334084434</v>
      </c>
    </row>
    <row r="11" spans="1:13" ht="30" x14ac:dyDescent="0.25">
      <c r="A11" s="28" t="s">
        <v>27</v>
      </c>
      <c r="B11" s="27" t="s">
        <v>65</v>
      </c>
      <c r="C11" s="27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x14ac:dyDescent="0.25">
      <c r="A12" s="28" t="s">
        <v>28</v>
      </c>
      <c r="B12" s="4" t="s">
        <v>66</v>
      </c>
      <c r="C12" s="27"/>
      <c r="D12" s="2">
        <v>12848133.76</v>
      </c>
      <c r="E12" s="2">
        <v>2440754.34</v>
      </c>
      <c r="F12" s="2">
        <v>1919446.42</v>
      </c>
      <c r="G12" s="20">
        <f t="shared" si="1"/>
        <v>14.939495928784602</v>
      </c>
      <c r="H12" s="21">
        <f t="shared" si="2"/>
        <v>-10.060504071215398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120000</v>
      </c>
      <c r="E13" s="1">
        <v>2200</v>
      </c>
      <c r="F13" s="1">
        <v>2200</v>
      </c>
      <c r="G13" s="20">
        <f t="shared" si="1"/>
        <v>1.8333333333333333</v>
      </c>
      <c r="H13" s="21">
        <f t="shared" si="2"/>
        <v>-23.166666666666668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16668833.17</v>
      </c>
      <c r="E14" s="1">
        <f>E15+E16+E17</f>
        <v>11342207.370000001</v>
      </c>
      <c r="F14" s="1">
        <f>F15+F16+F17</f>
        <v>4522402.09</v>
      </c>
      <c r="G14" s="20">
        <f t="shared" si="1"/>
        <v>27.130885790729884</v>
      </c>
      <c r="H14" s="21">
        <f t="shared" si="2"/>
        <v>2.1308857907298844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12244078.76</v>
      </c>
      <c r="E15" s="2">
        <v>10105825.220000001</v>
      </c>
      <c r="F15" s="2">
        <v>3286019.94</v>
      </c>
      <c r="G15" s="20">
        <f t="shared" si="1"/>
        <v>26.837624981105563</v>
      </c>
      <c r="H15" s="21">
        <f t="shared" si="2"/>
        <v>1.8376249811055629</v>
      </c>
    </row>
    <row r="16" spans="1:13" ht="30" x14ac:dyDescent="0.25">
      <c r="A16" s="28" t="s">
        <v>55</v>
      </c>
      <c r="B16" s="4" t="s">
        <v>53</v>
      </c>
      <c r="C16" s="4"/>
      <c r="D16" s="22">
        <v>4419754.41</v>
      </c>
      <c r="E16" s="2">
        <v>1234782.1499999999</v>
      </c>
      <c r="F16" s="2">
        <v>1234782.1499999999</v>
      </c>
      <c r="G16" s="20">
        <f t="shared" si="1"/>
        <v>27.937800055275012</v>
      </c>
      <c r="H16" s="21">
        <f t="shared" si="2"/>
        <v>2.9378000552750123</v>
      </c>
    </row>
    <row r="17" spans="1:8" ht="30" x14ac:dyDescent="0.25">
      <c r="A17" s="28" t="s">
        <v>52</v>
      </c>
      <c r="B17" s="4" t="s">
        <v>70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7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141100</v>
      </c>
      <c r="F18" s="1">
        <f t="shared" si="3"/>
        <v>35280</v>
      </c>
      <c r="G18" s="20">
        <f t="shared" si="1"/>
        <v>2.0978569142896175</v>
      </c>
      <c r="H18" s="21">
        <f t="shared" si="2"/>
        <v>-22.902143085710382</v>
      </c>
    </row>
    <row r="19" spans="1:8" ht="30" x14ac:dyDescent="0.25">
      <c r="A19" s="28" t="s">
        <v>34</v>
      </c>
      <c r="B19" s="4" t="s">
        <v>29</v>
      </c>
      <c r="C19" s="4"/>
      <c r="D19" s="22">
        <v>141100</v>
      </c>
      <c r="E19" s="22">
        <v>141100</v>
      </c>
      <c r="F19" s="22">
        <v>35280</v>
      </c>
      <c r="G19" s="20">
        <f t="shared" si="1"/>
        <v>25.003543586109146</v>
      </c>
      <c r="H19" s="21">
        <f t="shared" si="2"/>
        <v>3.5435861091457355E-3</v>
      </c>
    </row>
    <row r="20" spans="1:8" ht="45" x14ac:dyDescent="0.25">
      <c r="A20" s="28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-25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21">
        <f t="shared" si="2"/>
        <v>-25</v>
      </c>
    </row>
    <row r="22" spans="1:8" ht="45" x14ac:dyDescent="0.25">
      <c r="A22" s="28" t="s">
        <v>36</v>
      </c>
      <c r="B22" s="4" t="s">
        <v>71</v>
      </c>
      <c r="C22" s="4"/>
      <c r="D22" s="2">
        <v>175000</v>
      </c>
      <c r="E22" s="2">
        <v>150000</v>
      </c>
      <c r="F22" s="2">
        <v>0</v>
      </c>
      <c r="G22" s="20">
        <f t="shared" si="1"/>
        <v>0</v>
      </c>
      <c r="H22" s="21">
        <f t="shared" si="2"/>
        <v>-25</v>
      </c>
    </row>
    <row r="23" spans="1:8" ht="30" x14ac:dyDescent="0.25">
      <c r="A23" s="3" t="s">
        <v>37</v>
      </c>
      <c r="B23" s="4" t="s">
        <v>72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-25</v>
      </c>
    </row>
    <row r="24" spans="1:8" s="9" customFormat="1" ht="31.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42474964.149999999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-25</v>
      </c>
    </row>
    <row r="25" spans="1:8" ht="30" x14ac:dyDescent="0.25">
      <c r="A25" s="28" t="s">
        <v>38</v>
      </c>
      <c r="B25" s="4" t="s">
        <v>74</v>
      </c>
      <c r="C25" s="27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-25</v>
      </c>
    </row>
    <row r="26" spans="1:8" x14ac:dyDescent="0.25">
      <c r="A26" s="28" t="s">
        <v>51</v>
      </c>
      <c r="B26" s="27" t="s">
        <v>75</v>
      </c>
      <c r="C26" s="27"/>
      <c r="D26" s="2">
        <v>4808515.8</v>
      </c>
      <c r="E26" s="22">
        <v>0</v>
      </c>
      <c r="F26" s="22">
        <v>0</v>
      </c>
      <c r="G26" s="20">
        <f t="shared" si="1"/>
        <v>0</v>
      </c>
      <c r="H26" s="21">
        <f t="shared" si="2"/>
        <v>-25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8.774841331931782E-2</v>
      </c>
    </row>
    <row r="28" spans="1:8" ht="60" x14ac:dyDescent="0.25">
      <c r="A28" s="28" t="s">
        <v>39</v>
      </c>
      <c r="B28" s="27" t="s">
        <v>61</v>
      </c>
      <c r="C28" s="27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8.774841331931782E-2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-25</v>
      </c>
    </row>
    <row r="30" spans="1:8" ht="30" x14ac:dyDescent="0.25">
      <c r="A30" s="28" t="s">
        <v>78</v>
      </c>
      <c r="B30" s="27" t="s">
        <v>80</v>
      </c>
      <c r="C30" s="27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-25</v>
      </c>
    </row>
    <row r="31" spans="1:8" ht="30" x14ac:dyDescent="0.25">
      <c r="A31" s="28" t="s">
        <v>79</v>
      </c>
      <c r="B31" s="27" t="s">
        <v>81</v>
      </c>
      <c r="C31" s="27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s="9" customFormat="1" ht="35.25" customHeight="1" x14ac:dyDescent="0.25">
      <c r="A32" s="5" t="s">
        <v>82</v>
      </c>
      <c r="B32" s="6" t="s">
        <v>17</v>
      </c>
      <c r="C32" s="6" t="s">
        <v>18</v>
      </c>
      <c r="D32" s="20">
        <v>26120322.809999999</v>
      </c>
      <c r="E32" s="20">
        <v>3106401</v>
      </c>
      <c r="F32" s="20">
        <v>3095094.6</v>
      </c>
      <c r="G32" s="20">
        <f t="shared" si="1"/>
        <v>11.849373464921586</v>
      </c>
      <c r="H32" s="21">
        <f t="shared" si="2"/>
        <v>-13.150626535078414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2148642.0099999998</v>
      </c>
      <c r="E33" s="1">
        <f t="shared" ref="E33:F33" si="8">E34+E35+E36</f>
        <v>1381439.6</v>
      </c>
      <c r="F33" s="1">
        <f t="shared" si="8"/>
        <v>107887.63</v>
      </c>
      <c r="G33" s="20">
        <f t="shared" si="1"/>
        <v>5.0212008095289926</v>
      </c>
      <c r="H33" s="21">
        <f t="shared" si="2"/>
        <v>-19.978799190471008</v>
      </c>
    </row>
    <row r="34" spans="1:10" ht="30" x14ac:dyDescent="0.25">
      <c r="A34" s="3" t="s">
        <v>31</v>
      </c>
      <c r="B34" s="4" t="s">
        <v>84</v>
      </c>
      <c r="C34" s="4"/>
      <c r="D34" s="22">
        <v>908036.01</v>
      </c>
      <c r="E34" s="22">
        <v>140833.60000000001</v>
      </c>
      <c r="F34" s="22">
        <v>107887.63</v>
      </c>
      <c r="G34" s="20">
        <f t="shared" si="1"/>
        <v>11.881426376471568</v>
      </c>
      <c r="H34" s="21">
        <f t="shared" si="2"/>
        <v>-13.118573623528432</v>
      </c>
    </row>
    <row r="35" spans="1:10" x14ac:dyDescent="0.25">
      <c r="A35" s="28" t="s">
        <v>32</v>
      </c>
      <c r="B35" s="4" t="s">
        <v>85</v>
      </c>
      <c r="C35" s="4"/>
      <c r="D35" s="22">
        <v>140606</v>
      </c>
      <c r="E35" s="22">
        <v>140606</v>
      </c>
      <c r="F35" s="22">
        <v>0</v>
      </c>
      <c r="G35" s="20">
        <f t="shared" si="1"/>
        <v>0</v>
      </c>
      <c r="H35" s="21">
        <f t="shared" si="2"/>
        <v>-25</v>
      </c>
    </row>
    <row r="36" spans="1:10" x14ac:dyDescent="0.25">
      <c r="A36" s="28" t="s">
        <v>104</v>
      </c>
      <c r="B36" s="4" t="s">
        <v>86</v>
      </c>
      <c r="C36" s="4"/>
      <c r="D36" s="22">
        <v>1100000</v>
      </c>
      <c r="E36" s="22">
        <v>1100000</v>
      </c>
      <c r="F36" s="22">
        <v>0</v>
      </c>
      <c r="G36" s="20">
        <f t="shared" si="1"/>
        <v>0</v>
      </c>
      <c r="H36" s="21">
        <f t="shared" si="2"/>
        <v>-25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5688240</v>
      </c>
      <c r="E37" s="1">
        <f t="shared" ref="E37:F37" si="9">E38+E39</f>
        <v>1111500</v>
      </c>
      <c r="F37" s="1">
        <f t="shared" si="9"/>
        <v>986672.16</v>
      </c>
      <c r="G37" s="20">
        <f t="shared" si="1"/>
        <v>17.345825070672124</v>
      </c>
      <c r="H37" s="21">
        <f t="shared" si="2"/>
        <v>-7.6541749293278762</v>
      </c>
    </row>
    <row r="38" spans="1:10" ht="30" x14ac:dyDescent="0.25">
      <c r="A38" s="28" t="s">
        <v>87</v>
      </c>
      <c r="B38" s="4" t="s">
        <v>90</v>
      </c>
      <c r="C38" s="4"/>
      <c r="D38" s="22">
        <v>5688240</v>
      </c>
      <c r="E38" s="22">
        <v>1111500</v>
      </c>
      <c r="F38" s="22">
        <v>986672.16</v>
      </c>
      <c r="G38" s="20">
        <f t="shared" si="1"/>
        <v>17.345825070672124</v>
      </c>
      <c r="H38" s="21">
        <f t="shared" si="2"/>
        <v>-7.6541749293278762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13793908.279999999</v>
      </c>
      <c r="F40" s="1">
        <f t="shared" si="10"/>
        <v>10041977.459999999</v>
      </c>
      <c r="G40" s="20">
        <f t="shared" si="1"/>
        <v>20.912383544027694</v>
      </c>
      <c r="H40" s="21">
        <f t="shared" si="2"/>
        <v>-4.0876164559723058</v>
      </c>
    </row>
    <row r="41" spans="1:10" ht="30" x14ac:dyDescent="0.25">
      <c r="A41" s="11" t="s">
        <v>92</v>
      </c>
      <c r="B41" s="4" t="s">
        <v>93</v>
      </c>
      <c r="C41" s="6"/>
      <c r="D41" s="22">
        <v>30631235.940000001</v>
      </c>
      <c r="E41" s="22">
        <v>8760034</v>
      </c>
      <c r="F41" s="22">
        <v>6837038.0999999996</v>
      </c>
      <c r="G41" s="20">
        <f t="shared" si="1"/>
        <v>22.320477415251169</v>
      </c>
      <c r="H41" s="21">
        <f t="shared" si="2"/>
        <v>-2.6795225847488311</v>
      </c>
    </row>
    <row r="42" spans="1:10" ht="75" x14ac:dyDescent="0.25">
      <c r="A42" s="13" t="s">
        <v>95</v>
      </c>
      <c r="B42" s="14" t="s">
        <v>94</v>
      </c>
      <c r="C42" s="6"/>
      <c r="D42" s="22">
        <v>14193000</v>
      </c>
      <c r="E42" s="22">
        <v>2490236.5299999998</v>
      </c>
      <c r="F42" s="22">
        <v>2406176.61</v>
      </c>
      <c r="G42" s="20">
        <f t="shared" si="1"/>
        <v>16.953262946522933</v>
      </c>
      <c r="H42" s="21">
        <f t="shared" si="2"/>
        <v>-8.0467370534770666</v>
      </c>
    </row>
    <row r="43" spans="1:10" ht="75" x14ac:dyDescent="0.25">
      <c r="A43" s="13" t="s">
        <v>97</v>
      </c>
      <c r="B43" s="14" t="s">
        <v>96</v>
      </c>
      <c r="C43" s="12"/>
      <c r="D43" s="22">
        <v>3195051</v>
      </c>
      <c r="E43" s="22">
        <v>2543637.75</v>
      </c>
      <c r="F43" s="22">
        <v>798762.75</v>
      </c>
      <c r="G43" s="20">
        <f t="shared" si="1"/>
        <v>25</v>
      </c>
      <c r="H43" s="21">
        <f t="shared" si="2"/>
        <v>0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3448901.71</v>
      </c>
      <c r="E44" s="1">
        <v>1097007.1299999999</v>
      </c>
      <c r="F44" s="1">
        <v>339831.12</v>
      </c>
      <c r="G44" s="20">
        <f t="shared" si="1"/>
        <v>9.8533141438814731</v>
      </c>
      <c r="H44" s="21">
        <f t="shared" si="2"/>
        <v>-15.146685856118527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15500</v>
      </c>
      <c r="G45" s="20">
        <f t="shared" si="1"/>
        <v>31.860226104830421</v>
      </c>
      <c r="H45" s="21">
        <f t="shared" si="2"/>
        <v>6.8602261048304207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19700</v>
      </c>
      <c r="E46" s="22">
        <v>14700</v>
      </c>
      <c r="F46" s="22">
        <v>14700</v>
      </c>
      <c r="G46" s="20">
        <f t="shared" si="1"/>
        <v>74.619289340101531</v>
      </c>
      <c r="H46" s="21">
        <f t="shared" si="2"/>
        <v>49.619289340101531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21">
        <f t="shared" si="2"/>
        <v>-22.236614853195164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486042.18</v>
      </c>
      <c r="F48" s="1">
        <v>443260.09</v>
      </c>
      <c r="G48" s="20">
        <f t="shared" si="1"/>
        <v>24.74405709564693</v>
      </c>
      <c r="H48" s="21">
        <f t="shared" si="2"/>
        <v>-0.25594290435306988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313385632.54000002</v>
      </c>
      <c r="F49" s="1">
        <v>313162942.54000002</v>
      </c>
      <c r="G49" s="20">
        <f t="shared" si="1"/>
        <v>48.598502672652636</v>
      </c>
      <c r="H49" s="21">
        <f t="shared" si="2"/>
        <v>23.598502672652636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1303565013.46</v>
      </c>
      <c r="E50" s="1">
        <f>E7+E13+E14+E18+E21+E24+E27+E29+E32+E33+E37+E40+E44+E45+E48+E49</f>
        <v>407539119.62</v>
      </c>
      <c r="F50" s="1">
        <f>F7+F13+F14+F18+F21+F24+F27+F29+F32+F33+F37+F40+F44+F45+F48+F49</f>
        <v>380552559.12</v>
      </c>
      <c r="G50" s="20">
        <f>F50/D50*100</f>
        <v>29.193216693497682</v>
      </c>
      <c r="H50" s="21">
        <f t="shared" si="2"/>
        <v>4.193216693497682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2023-04-25T10:55:14Z</dcterms:modified>
</cp:coreProperties>
</file>