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L7" i="3" l="1"/>
  <c r="P26" i="3"/>
  <c r="P27" i="3"/>
  <c r="P29" i="3"/>
  <c r="P30" i="3"/>
  <c r="Q27" i="3"/>
  <c r="Q29" i="3"/>
  <c r="Q30" i="3"/>
  <c r="I28" i="3"/>
  <c r="J28" i="3"/>
  <c r="K28" i="3"/>
  <c r="L28" i="3"/>
  <c r="M28" i="3"/>
  <c r="N28" i="3"/>
  <c r="O28" i="3"/>
  <c r="P28" i="3" s="1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H23" i="3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O7" i="3" l="1"/>
  <c r="H7" i="3"/>
  <c r="Q28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<sst xmlns="http://schemas.openxmlformats.org/spreadsheetml/2006/main" count="128" uniqueCount="111">
  <si>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</si>
  <si>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</si>
  <si>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</si>
  <si>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</si>
  <si>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</si>
  <si>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</si>
  <si>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</si>
  <si>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</si>
  <si>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</si>
  <si>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</si>
  <si>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</si>
  <si>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</si>
  <si>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</si>
  <si>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</si>
  <si>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</si>
  <si>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</si>
  <si>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</si>
  <si>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</si>
  <si>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</si>
  <si>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</si>
  <si>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</si>
  <si>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</si>
  <si>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</si>
  <si>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</si>
  <si>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</si>
  <si>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</si>
  <si>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</si>
  <si>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</si>
  <si>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</si>
  <si>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</si>
  <si>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</si>
  <si>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</si>
  <si>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</si>
  <si>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</si>
  <si>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</si>
  <si>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</si>
  <si>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</si>
  <si>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</si>
  <si>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</si>
  <si>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</si>
  <si>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</si>
  <si>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</si>
  <si>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</si>
  <si>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</si>
  <si>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</si>
  <si>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</si>
  <si>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</si>
  <si>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</si>
  <si>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</si>
  <si>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</si>
  <si>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</si>
  <si>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</si>
  <si>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</si>
  <si>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</si>
  <si>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</si>
  <si>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</si>
  <si>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</si>
  <si>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</si>
  <si>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</si>
  <si>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</si>
  <si>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</si>
  <si>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</si>
  <si>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</si>
  <si>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</si>
  <si>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</si>
  <si>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</si>
  <si>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</si>
  <si>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</si>
  <si>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</si>
  <si>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</si>
  <si>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</si>
  <si>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</si>
  <si>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</si>
  <si>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</si>
  <si>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</si>
  <si>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</si>
  <si>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</si>
  <si>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</si>
  <si>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</si>
  <si>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</si>
  <si>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</si>
  <si>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</si>
  <si>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</si>
  <si>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</si>
  <si>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</si>
  <si>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</si>
  <si>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</si>
  <si>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</si>
  <si>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</si>
  <si>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</si>
  <si>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</si>
  <si>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</si>
  <si>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</si>
  <si>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</si>
  <si>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</si>
  <si>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</si>
  <si>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</si>
  <si>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</si>
  <si>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</si>
  <si>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</si>
  <si>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</si>
  <si>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</si>
  <si>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</si>
  <si>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</si>
  <si>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</si>
  <si>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</si>
  <si>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</si>
  <si>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Рост (снижение) 2023 года к 2022 году (по состоянию на 1 июля)</t>
  </si>
  <si>
    <t>Аналитические данные о расходах бюджета Заволжского муниципального района по разделам и подразделам классификации расходов  за 1 полугодие 2023 года в сравнении с соответствующим периодом 2022 года</t>
  </si>
  <si>
    <t>Исполнено за 1 полугодие 2022 года (руб.)</t>
  </si>
  <si>
    <t>Исполнено за 1 полугодие 2023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</si>
</sst>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O47" sqref="O47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109</v>
      </c>
      <c r="I4" s="26"/>
      <c r="J4" s="26"/>
      <c r="K4" s="26"/>
      <c r="L4" s="26"/>
      <c r="M4" s="26"/>
      <c r="N4" s="26"/>
      <c r="O4" s="42" t="s">
        <v>110</v>
      </c>
      <c r="P4" s="43" t="s">
        <v>107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331420778.14999998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670114890.42000008</v>
      </c>
      <c r="P7" s="34">
        <f>O7/H7*100</f>
        <v>202.194592071324</v>
      </c>
      <c r="Q7" s="31">
        <f>O7-H7</f>
        <v>338694112.2700001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26906225.699999996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24048523.489999998</v>
      </c>
      <c r="P9" s="34">
        <f>O9/H9*100</f>
        <v>89.379029813163285</v>
      </c>
      <c r="Q9" s="31">
        <f t="shared" ref="Q9:Q47" si="2">O9-H9</f>
        <v>-2857702.2099999972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737631.52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870990.78</v>
      </c>
      <c r="P10" s="36">
        <f t="shared" ref="P10:P47" si="3">O10/H10*100</f>
        <v>118.07938738843482</v>
      </c>
      <c r="Q10" s="30">
        <f t="shared" si="2"/>
        <v>133359.26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11501306.119999999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13663003.060000001</v>
      </c>
      <c r="P11" s="36">
        <f t="shared" si="3"/>
        <v>118.79523001514545</v>
      </c>
      <c r="Q11" s="30">
        <f t="shared" si="2"/>
        <v>2161696.9400000013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1789408.36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2314911.86</v>
      </c>
      <c r="P12" s="36">
        <f t="shared" si="3"/>
        <v>129.36744410873322</v>
      </c>
      <c r="Q12" s="30">
        <f t="shared" si="2"/>
        <v>525503.49999999977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12877879.699999999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7199617.79</v>
      </c>
      <c r="P14" s="36">
        <f t="shared" si="3"/>
        <v>55.906857011562238</v>
      </c>
      <c r="Q14" s="30">
        <f t="shared" si="2"/>
        <v>-5678261.9099999992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0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1540606</v>
      </c>
      <c r="P15" s="34" t="e">
        <f t="shared" si="3"/>
        <v>#DIV/0!</v>
      </c>
      <c r="Q15" s="31">
        <f t="shared" si="2"/>
        <v>1540606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1540606</v>
      </c>
      <c r="P16" s="36" t="e">
        <f t="shared" si="3"/>
        <v>#DIV/0!</v>
      </c>
      <c r="Q16" s="30">
        <f t="shared" si="2"/>
        <v>1540606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0</v>
      </c>
      <c r="P17" s="36" t="e">
        <f t="shared" si="3"/>
        <v>#DIV/0!</v>
      </c>
      <c r="Q17" s="30">
        <f t="shared" si="2"/>
        <v>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3651332.33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8026304.7300000004</v>
      </c>
      <c r="P18" s="34">
        <f t="shared" si="3"/>
        <v>219.81852114786827</v>
      </c>
      <c r="Q18" s="31">
        <f t="shared" si="2"/>
        <v>4374972.4000000004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3651332.33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8026304.7300000004</v>
      </c>
      <c r="P22" s="36">
        <f t="shared" si="3"/>
        <v>219.81852114786827</v>
      </c>
      <c r="Q22" s="30">
        <f t="shared" si="2"/>
        <v>4374972.4000000004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1223652.3800000001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7364160.9100000001</v>
      </c>
      <c r="P23" s="34">
        <f t="shared" si="3"/>
        <v>601.81805146327576</v>
      </c>
      <c r="Q23" s="31">
        <f t="shared" si="2"/>
        <v>6140508.5300000003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610355.53</v>
      </c>
      <c r="I24" s="24"/>
      <c r="J24" s="23"/>
      <c r="K24" s="23"/>
      <c r="L24" s="23"/>
      <c r="M24" s="23"/>
      <c r="N24" s="23"/>
      <c r="O24" s="23">
        <v>543667.63</v>
      </c>
      <c r="P24" s="36">
        <f t="shared" si="3"/>
        <v>89.073925487330314</v>
      </c>
      <c r="Q24" s="30">
        <f t="shared" si="2"/>
        <v>-66687.900000000023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608348.17000000004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6266001.8399999999</v>
      </c>
      <c r="P25" s="36">
        <f t="shared" si="3"/>
        <v>1030.0025789508004</v>
      </c>
      <c r="Q25" s="30">
        <f t="shared" si="2"/>
        <v>5657653.6699999999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4948.68</v>
      </c>
      <c r="I26" s="24"/>
      <c r="J26" s="23"/>
      <c r="K26" s="23"/>
      <c r="L26" s="23"/>
      <c r="M26" s="23"/>
      <c r="N26" s="23"/>
      <c r="O26" s="23">
        <v>150000</v>
      </c>
      <c r="P26" s="36">
        <f t="shared" si="3"/>
        <v>3031.1113266568054</v>
      </c>
      <c r="Q26" s="30">
        <f t="shared" si="2"/>
        <v>145051.32</v>
      </c>
    </row>
    <row r="27" spans="1:19" ht="33" x14ac:dyDescent="0.25">
      <c r="A27" s="37" t="s">
        <v>94</v>
      </c>
      <c r="B27" s="22" t="s">
        <v>93</v>
      </c>
      <c r="C27" s="23"/>
      <c r="D27" s="23"/>
      <c r="E27" s="23"/>
      <c r="F27" s="23"/>
      <c r="G27" s="23"/>
      <c r="H27" s="23">
        <v>0</v>
      </c>
      <c r="I27" s="24"/>
      <c r="J27" s="23"/>
      <c r="K27" s="23"/>
      <c r="L27" s="23"/>
      <c r="M27" s="23"/>
      <c r="N27" s="23"/>
      <c r="O27" s="23">
        <v>404491.44</v>
      </c>
      <c r="P27" s="36" t="e">
        <f t="shared" si="3"/>
        <v>#DIV/0!</v>
      </c>
      <c r="Q27" s="30">
        <f t="shared" si="2"/>
        <v>404491.44</v>
      </c>
    </row>
    <row r="28" spans="1:19" ht="16.5" x14ac:dyDescent="0.25">
      <c r="A28" s="38" t="s">
        <v>104</v>
      </c>
      <c r="B28" s="20" t="s">
        <v>101</v>
      </c>
      <c r="C28" s="23"/>
      <c r="D28" s="23"/>
      <c r="E28" s="23"/>
      <c r="F28" s="23"/>
      <c r="G28" s="23"/>
      <c r="H28" s="16">
        <f>H29+H30</f>
        <v>180850192.75999999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464932932.48000002</v>
      </c>
      <c r="P28" s="34">
        <f t="shared" si="3"/>
        <v>257.08180090081316</v>
      </c>
      <c r="Q28" s="31">
        <f t="shared" si="2"/>
        <v>284082739.72000003</v>
      </c>
    </row>
    <row r="29" spans="1:19" ht="23.25" customHeight="1" x14ac:dyDescent="0.25">
      <c r="A29" s="37" t="s">
        <v>105</v>
      </c>
      <c r="B29" s="22" t="s">
        <v>102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0</v>
      </c>
      <c r="P29" s="36" t="e">
        <f t="shared" si="3"/>
        <v>#DIV/0!</v>
      </c>
      <c r="Q29" s="30">
        <f t="shared" si="2"/>
        <v>0</v>
      </c>
    </row>
    <row r="30" spans="1:19" ht="33" x14ac:dyDescent="0.25">
      <c r="A30" s="37" t="s">
        <v>106</v>
      </c>
      <c r="B30" s="22" t="s">
        <v>103</v>
      </c>
      <c r="C30" s="23"/>
      <c r="D30" s="23"/>
      <c r="E30" s="23"/>
      <c r="F30" s="23"/>
      <c r="G30" s="23"/>
      <c r="H30" s="23">
        <v>180850192.75999999</v>
      </c>
      <c r="I30" s="24"/>
      <c r="J30" s="23"/>
      <c r="K30" s="23"/>
      <c r="L30" s="23"/>
      <c r="M30" s="23"/>
      <c r="N30" s="23"/>
      <c r="O30" s="23">
        <v>464932932.48000002</v>
      </c>
      <c r="P30" s="36">
        <f t="shared" si="3"/>
        <v>257.08180090081316</v>
      </c>
      <c r="Q30" s="30">
        <f t="shared" si="2"/>
        <v>284082739.72000003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115226557.34999999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154375209.16999999</v>
      </c>
      <c r="P31" s="34">
        <f t="shared" si="3"/>
        <v>133.97537227558243</v>
      </c>
      <c r="Q31" s="31">
        <f t="shared" si="2"/>
        <v>39148651.819999993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37116653.780000001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38058296.450000003</v>
      </c>
      <c r="P32" s="36">
        <f t="shared" si="3"/>
        <v>102.53698158131755</v>
      </c>
      <c r="Q32" s="30">
        <f t="shared" si="2"/>
        <v>941642.67000000179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60760973.100000001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101706758.77</v>
      </c>
      <c r="P33" s="36">
        <f t="shared" si="3"/>
        <v>167.38829808175012</v>
      </c>
      <c r="Q33" s="30">
        <f t="shared" si="2"/>
        <v>40945785.669999994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13016547.359999999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9930568.0700000003</v>
      </c>
      <c r="P34" s="36">
        <f t="shared" si="3"/>
        <v>76.291875221203057</v>
      </c>
      <c r="Q34" s="30">
        <f t="shared" si="2"/>
        <v>-3085979.2899999991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8800</v>
      </c>
      <c r="P35" s="36" t="e">
        <f t="shared" si="3"/>
        <v>#DIV/0!</v>
      </c>
      <c r="Q35" s="30">
        <f t="shared" si="2"/>
        <v>8800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1600</v>
      </c>
      <c r="P36" s="36" t="e">
        <f t="shared" si="3"/>
        <v>#DIV/0!</v>
      </c>
      <c r="Q36" s="30">
        <f t="shared" si="2"/>
        <v>1600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4332383.1100000003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4669185.88</v>
      </c>
      <c r="P37" s="36">
        <f t="shared" si="3"/>
        <v>107.77407633278304</v>
      </c>
      <c r="Q37" s="30">
        <f t="shared" si="2"/>
        <v>336802.76999999955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2205044.7200000002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2763298.58</v>
      </c>
      <c r="P38" s="34">
        <f t="shared" si="3"/>
        <v>125.31712191306485</v>
      </c>
      <c r="Q38" s="31">
        <f t="shared" si="2"/>
        <v>558253.85999999987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2205044.7200000002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2763298.58</v>
      </c>
      <c r="P39" s="36">
        <f t="shared" si="3"/>
        <v>125.31712191306485</v>
      </c>
      <c r="Q39" s="30">
        <f t="shared" si="2"/>
        <v>558253.85999999987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1259784.01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2552509.5499999998</v>
      </c>
      <c r="P40" s="34">
        <f t="shared" si="3"/>
        <v>202.61485538302711</v>
      </c>
      <c r="Q40" s="31">
        <f t="shared" si="2"/>
        <v>1292725.5399999998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766800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910931.98</v>
      </c>
      <c r="P41" s="36">
        <f t="shared" si="3"/>
        <v>118.79655451225875</v>
      </c>
      <c r="Q41" s="30">
        <f t="shared" si="2"/>
        <v>144131.97999999998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41000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36">
        <v>0</v>
      </c>
      <c r="Q42" s="30">
        <f t="shared" si="2"/>
        <v>-41000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381424.01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1571017.57</v>
      </c>
      <c r="P43" s="36">
        <f t="shared" si="3"/>
        <v>411.88219116043587</v>
      </c>
      <c r="Q43" s="30">
        <f t="shared" si="2"/>
        <v>1189593.56</v>
      </c>
    </row>
    <row r="44" spans="1:19" ht="33" x14ac:dyDescent="0.25">
      <c r="A44" s="37" t="s">
        <v>96</v>
      </c>
      <c r="B44" s="22" t="s">
        <v>95</v>
      </c>
      <c r="C44" s="23"/>
      <c r="D44" s="23"/>
      <c r="E44" s="23"/>
      <c r="F44" s="23"/>
      <c r="G44" s="23"/>
      <c r="H44" s="23">
        <v>70560</v>
      </c>
      <c r="I44" s="24"/>
      <c r="J44" s="23"/>
      <c r="K44" s="23"/>
      <c r="L44" s="23"/>
      <c r="M44" s="23"/>
      <c r="N44" s="23"/>
      <c r="O44" s="23">
        <v>70560</v>
      </c>
      <c r="P44" s="36">
        <f t="shared" si="3"/>
        <v>100</v>
      </c>
      <c r="Q44" s="30">
        <f t="shared" si="2"/>
        <v>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97988.9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4511345.51</v>
      </c>
      <c r="P45" s="34">
        <f t="shared" si="3"/>
        <v>4603.9352518499545</v>
      </c>
      <c r="Q45" s="31">
        <f t="shared" si="2"/>
        <v>4413356.6099999994</v>
      </c>
    </row>
    <row r="46" spans="1:19" ht="16.5" x14ac:dyDescent="0.25">
      <c r="A46" s="21" t="s">
        <v>97</v>
      </c>
      <c r="B46" s="22" t="s">
        <v>100</v>
      </c>
      <c r="C46" s="16"/>
      <c r="D46" s="16"/>
      <c r="E46" s="16"/>
      <c r="F46" s="16"/>
      <c r="G46" s="16"/>
      <c r="H46" s="23">
        <v>97988.9</v>
      </c>
      <c r="I46" s="24"/>
      <c r="J46" s="23"/>
      <c r="K46" s="23"/>
      <c r="L46" s="23"/>
      <c r="M46" s="23"/>
      <c r="N46" s="23"/>
      <c r="O46" s="23">
        <v>103847.6</v>
      </c>
      <c r="P46" s="36">
        <f t="shared" si="3"/>
        <v>105.97894251287647</v>
      </c>
      <c r="Q46" s="30">
        <f t="shared" si="2"/>
        <v>5858.7000000000116</v>
      </c>
    </row>
    <row r="47" spans="1:19" ht="16.5" x14ac:dyDescent="0.25">
      <c r="A47" s="21" t="s">
        <v>98</v>
      </c>
      <c r="B47" s="22" t="s">
        <v>99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4407497.91</v>
      </c>
      <c r="P47" s="36" t="e">
        <f t="shared" si="3"/>
        <v>#DIV/0!</v>
      </c>
      <c r="Q47" s="30">
        <f t="shared" si="2"/>
        <v>4407497.91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2023-11-08T11:39:22Z</cp:lastPrinted>
  <dcterms:created xsi:type="dcterms:W3CDTF">2017-04-11T06:11:50Z</dcterms:created>
  <dcterms:modified xsi:type="dcterms:W3CDTF">2023-11-08T11:40:12Z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