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5" i="1"/>
  <c r="F22" i="1"/>
  <c r="F16" i="1"/>
  <c r="F10" i="1"/>
  <c r="F5" i="1"/>
  <c r="F6" i="1"/>
  <c r="D16" i="1"/>
  <c r="C16" i="1"/>
  <c r="D10" i="1"/>
  <c r="C10" i="1"/>
  <c r="D6" i="1"/>
  <c r="C6" i="1"/>
</calcChain>
</file>

<file path=xl/sharedStrings.xml><?xml version="1.0" encoding="utf-8"?>
<sst xmlns="http://schemas.openxmlformats.org/spreadsheetml/2006/main" count="41" uniqueCount="41">
  <si>
    <t>Код бюджетной классификации Российской Федерации</t>
  </si>
  <si>
    <t>Наименование доходов</t>
  </si>
  <si>
    <t>План 2023 г.</t>
  </si>
  <si>
    <t>Факт                               по состоянию             на 01.10.2023 г.</t>
  </si>
  <si>
    <t>% исполнения</t>
  </si>
  <si>
    <t xml:space="preserve"> 1 00 00000 00 0000 000</t>
  </si>
  <si>
    <t>НАЛОГОВЫЕ И НЕНАЛОГОВЫЕ ДОХОДЫ</t>
  </si>
  <si>
    <t>НАЛОГОВЫЕ ДОХОДЫ:</t>
  </si>
  <si>
    <t xml:space="preserve"> 1 01 00000 00 0000 000</t>
  </si>
  <si>
    <t>НАЛОГИ  НА ПРИБЫЛЬ, ДОХОДЫ</t>
  </si>
  <si>
    <t xml:space="preserve"> 1 03 00000 00 0000 000</t>
  </si>
  <si>
    <t>НАЛОГИ  НА ТОВАРЫ (РАБОТЫ,УСЛУГИ), РЕАЛИЗУЕМЫЕ НА ТЕРРИТОРИИ РОССИЙСКОЙ  ФЕДЕРАЦИИ</t>
  </si>
  <si>
    <t xml:space="preserve"> 1 06 00000 00 0000 000</t>
  </si>
  <si>
    <t>НАЛОГИ  НА  ИМУЩЕСТВО</t>
  </si>
  <si>
    <t>НЕНАЛОГОВЫЕ ДОХОДЫ :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</si>
  <si>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</si>
  <si>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</si>
  <si>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1 13 00000 00 0000 000</t>
  </si>
  <si>
    <t>ДОХОДЫ ОТ ОКАЗАНИЯ ПЛАТНЫХ УСЛУГ (РАБОТ) И КОМПЕНСАЦИИ ЗАТРАТ ГОСУДАРСТВА</t>
  </si>
  <si>
    <t xml:space="preserve"> 1 14 00000 00 0000 000</t>
  </si>
  <si>
    <t>ДОХОДЫ  ОТ  ПРОДАЖИ  МАТЕРИАЛЬНЫХ  И  НЕМАТЕРИАЛЬНЫХ  АКТИВОВ</t>
  </si>
  <si>
    <t xml:space="preserve"> 1 16 00000 00 0000 000</t>
  </si>
  <si>
    <t>ШТРАФЫ, САНКЦИИ, ВОЗМЕЩЕНИЕ УЩЕРБА</t>
  </si>
  <si>
    <t xml:space="preserve"> 1 17 00000 00 0000 000</t>
  </si>
  <si>
    <t>ПРОЧИЕ НЕНАЛОГОВЫЕ  ДОХОДЫ</t>
  </si>
  <si>
    <t xml:space="preserve"> 2 00 00000 00 0000 000</t>
  </si>
  <si>
    <t>БЕЗВОЗМЕЗДНЫЕ ПОСТУПЛЕНИЯ</t>
  </si>
  <si>
    <t xml:space="preserve"> 2 02 10000 00 0000 150</t>
  </si>
  <si>
    <t>Дотации бюджетам бюджетной системы Российской Федерации</t>
  </si>
  <si>
    <t xml:space="preserve"> 2 02 20000 00 0000 150</t>
  </si>
  <si>
    <t>Субсидии бюджетам бюджетной системы Российской Федерации (межбюджетные субсидии)</t>
  </si>
  <si>
    <t xml:space="preserve"> 2 02 40000 00 0000 150</t>
  </si>
  <si>
    <t>Иные межбюджетные трансферты</t>
  </si>
  <si>
    <t xml:space="preserve"> 2 07 00000 00 0000 000</t>
  </si>
  <si>
    <t>Прочие безвозмездные поступления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</si>
  <si>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</si>
  <si>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</si>
  <si>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 С Е Г О:</t>
  </si>
  <si>
    <t>Ожидаемое исполнение                  за 2023 год , руб.</t>
  </si>
  <si>
    <t xml:space="preserve">ОЖИДАЕМОЕ  ИСПОЛНЕНИЕ  ДОХОДНОЙ  ЧАСТИ                                                                                                                                           БЮДЖЕТА  ЗАВОЛЖСКОГО  ГОРОДСКОГО ПОСЕЛЕНИЯ                                                                                                                                              ЗА  2023  ГОД                                                                                                                  </t>
  </si>
  <si>
    <t>% исполнения                                               за 2023 год                                                                    ( по ожидаемому исполнению)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</si>
</sst>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Georgia"/>
      <family val="1"/>
      <charset val="204"/>
    </font>
    <font>
      <u/>
      <sz val="10"/>
      <color indexed="12"/>
      <name val="Georgia"/>
      <family val="1"/>
      <charset val="204"/>
    </font>
    <font>
      <sz val="10"/>
      <name val="Georgi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Georgia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 Cyr"/>
    </font>
    <font>
      <sz val="10"/>
      <color rgb="FF000000"/>
      <name val="Arial"/>
      <family val="2"/>
      <charset val="204"/>
    </font>
    <font>
      <b/>
      <sz val="12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12" fillId="0" borderId="3">
      <alignment horizontal="left" wrapText="1" indent="2"/>
    </xf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13" fillId="0" borderId="0">
      <alignment vertical="top" wrapText="1"/>
    </xf>
    <xf numFmtId="0" fontId="4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10" fillId="0" borderId="0" xfId="1" applyFont="1" applyAlignment="1">
      <alignment horizontal="right"/>
    </xf>
    <xf numFmtId="0" fontId="11" fillId="3" borderId="1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0" xfId="1" applyFont="1"/>
    <xf numFmtId="0" fontId="15" fillId="0" borderId="0" xfId="0" applyFont="1"/>
    <xf numFmtId="0" fontId="11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4" fontId="11" fillId="4" borderId="1" xfId="1" applyNumberFormat="1" applyFont="1" applyFill="1" applyBorder="1" applyAlignment="1">
      <alignment horizontal="center" vertical="center" shrinkToFit="1"/>
    </xf>
    <xf numFmtId="168" fontId="11" fillId="4" borderId="1" xfId="1" applyNumberFormat="1" applyFont="1" applyFill="1" applyBorder="1" applyAlignment="1">
      <alignment horizontal="center" vertical="center" shrinkToFit="1"/>
    </xf>
    <xf numFmtId="2" fontId="15" fillId="4" borderId="1" xfId="0" applyNumberFormat="1" applyFont="1" applyFill="1" applyBorder="1" applyAlignment="1">
      <alignment horizontal="center" vertical="center"/>
    </xf>
    <xf numFmtId="169" fontId="5" fillId="4" borderId="1" xfId="1" applyNumberFormat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shrinkToFit="1"/>
    </xf>
    <xf numFmtId="4" fontId="5" fillId="4" borderId="1" xfId="1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/>
    </xf>
    <xf numFmtId="169" fontId="5" fillId="3" borderId="1" xfId="1" applyNumberFormat="1" applyFont="1" applyFill="1" applyBorder="1" applyAlignment="1">
      <alignment horizontal="center" vertical="center"/>
    </xf>
    <xf numFmtId="0" fontId="2" fillId="3" borderId="0" xfId="1" applyFill="1"/>
    <xf numFmtId="0" fontId="0" fillId="3" borderId="0" xfId="0" applyFill="1"/>
    <xf numFmtId="0" fontId="11" fillId="3" borderId="1" xfId="3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68" fontId="11" fillId="3" borderId="1" xfId="1" applyNumberFormat="1" applyFont="1" applyFill="1" applyBorder="1" applyAlignment="1">
      <alignment horizontal="center" vertical="center" shrinkToFit="1"/>
    </xf>
    <xf numFmtId="0" fontId="14" fillId="3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8" fillId="0" borderId="0" xfId="1" applyFont="1" applyFill="1" applyAlignment="1">
      <alignment horizontal="right" vertical="center" wrapText="1"/>
    </xf>
    <xf numFmtId="0" fontId="9" fillId="2" borderId="0" xfId="1" applyFont="1" applyFill="1" applyBorder="1" applyAlignment="1">
      <alignment horizontal="center" vertical="center" wrapText="1"/>
    </xf>
  </cellXfs>
  <cellStyles count="11">
    <cellStyle name="xl32" xfId="2"/>
    <cellStyle name="Гиперссылка" xfId="3" builtinId="8"/>
    <cellStyle name="Денежный [0] 2" xfId="5"/>
    <cellStyle name="Денежный 2" xfId="4"/>
    <cellStyle name="Обычный" xfId="0" builtinId="0"/>
    <cellStyle name="Обычный 2" xfId="6"/>
    <cellStyle name="Обычный 3" xfId="7"/>
    <cellStyle name="Обычный 4" xfId="8"/>
    <cellStyle name="Обычный 5" xfId="1"/>
    <cellStyle name="Финансовый [0] 2" xfId="10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90" zoomScaleNormal="100" zoomScaleSheetLayoutView="90" workbookViewId="0">
      <selection activeCell="G4" sqref="G4"/>
    </sheetView>
  </sheetViews>
  <sheetFormatPr defaultRowHeight="15" x14ac:dyDescent="0.25"/>
  <cols>
    <col min="1" max="1" width="21.85546875" style="13" customWidth="1"/>
    <col min="2" max="2" width="32.85546875" customWidth="1"/>
    <col min="3" max="3" width="14.140625" customWidth="1"/>
    <col min="4" max="4" width="15" customWidth="1"/>
    <col min="5" max="5" width="11" customWidth="1"/>
    <col min="6" max="6" width="14.7109375" style="15" customWidth="1"/>
    <col min="7" max="7" width="17.28515625" customWidth="1"/>
    <col min="8" max="8" width="0.5703125" customWidth="1"/>
    <col min="9" max="11" width="9.140625" hidden="1" customWidth="1"/>
  </cols>
  <sheetData>
    <row r="1" spans="1:11" ht="15.75" x14ac:dyDescent="0.25">
      <c r="A1" s="38"/>
      <c r="B1" s="38"/>
      <c r="C1" s="38"/>
      <c r="D1" s="38"/>
      <c r="E1" s="38"/>
      <c r="F1" s="14"/>
      <c r="G1" s="4"/>
      <c r="H1" s="4"/>
      <c r="I1" s="4"/>
      <c r="J1" s="4"/>
      <c r="K1" s="4"/>
    </row>
    <row r="2" spans="1:11" ht="15.75" x14ac:dyDescent="0.25">
      <c r="A2" s="39"/>
      <c r="B2" s="39"/>
      <c r="C2" s="39"/>
      <c r="D2" s="39"/>
      <c r="E2" s="39"/>
      <c r="F2" s="14"/>
      <c r="G2" s="1"/>
      <c r="H2" s="1"/>
      <c r="I2" s="1"/>
      <c r="J2" s="1"/>
      <c r="K2" s="1"/>
    </row>
    <row r="3" spans="1:11" ht="72.75" customHeight="1" x14ac:dyDescent="0.25">
      <c r="A3" s="36" t="s">
        <v>39</v>
      </c>
      <c r="B3" s="37"/>
      <c r="C3" s="37"/>
      <c r="D3" s="37"/>
      <c r="E3" s="37"/>
      <c r="F3" s="37"/>
      <c r="G3" s="37"/>
      <c r="H3" s="1"/>
      <c r="I3" s="1"/>
      <c r="J3" s="1"/>
      <c r="K3" s="1"/>
    </row>
    <row r="4" spans="1:11" ht="54.75" customHeight="1" x14ac:dyDescent="0.25">
      <c r="A4" s="10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9" t="s">
        <v>38</v>
      </c>
      <c r="G4" s="9" t="s">
        <v>40</v>
      </c>
      <c r="H4" s="1"/>
      <c r="I4" s="1"/>
      <c r="J4" s="1"/>
      <c r="K4" s="1"/>
    </row>
    <row r="5" spans="1:11" ht="43.5" customHeight="1" x14ac:dyDescent="0.25">
      <c r="A5" s="22" t="s">
        <v>5</v>
      </c>
      <c r="B5" s="17" t="s">
        <v>6</v>
      </c>
      <c r="C5" s="18">
        <v>59171094.140000001</v>
      </c>
      <c r="D5" s="18">
        <v>47901871.379999988</v>
      </c>
      <c r="E5" s="18">
        <v>80.954851479783684</v>
      </c>
      <c r="F5" s="25">
        <f>F6+F10</f>
        <v>61628957.299999997</v>
      </c>
      <c r="G5" s="21">
        <f>F5*100/C5</f>
        <v>104.15382408543037</v>
      </c>
      <c r="H5" s="1"/>
      <c r="I5" s="1"/>
      <c r="J5" s="1"/>
      <c r="K5" s="1"/>
    </row>
    <row r="6" spans="1:11" ht="15" customHeight="1" x14ac:dyDescent="0.25">
      <c r="A6" s="22"/>
      <c r="B6" s="17" t="s">
        <v>7</v>
      </c>
      <c r="C6" s="18">
        <f>C7+C8+C9</f>
        <v>54519765.520000003</v>
      </c>
      <c r="D6" s="18">
        <f>D7+D8+D9</f>
        <v>43843145.04999999</v>
      </c>
      <c r="E6" s="18">
        <v>80.416972875491538</v>
      </c>
      <c r="F6" s="25">
        <f>F7+F8+F9</f>
        <v>57097285.909999996</v>
      </c>
      <c r="G6" s="21">
        <f t="shared" ref="G6:G22" si="0">F6*100/C6</f>
        <v>104.72768062264402</v>
      </c>
      <c r="H6" s="1"/>
      <c r="I6" s="1"/>
      <c r="J6" s="1"/>
      <c r="K6" s="1"/>
    </row>
    <row r="7" spans="1:11" s="31" customFormat="1" ht="31.5" x14ac:dyDescent="0.25">
      <c r="A7" s="5" t="s">
        <v>8</v>
      </c>
      <c r="B7" s="26" t="s">
        <v>9</v>
      </c>
      <c r="C7" s="27">
        <v>46974865.520000003</v>
      </c>
      <c r="D7" s="27">
        <v>39178769.129999995</v>
      </c>
      <c r="E7" s="27">
        <v>83.403685558863927</v>
      </c>
      <c r="F7" s="28">
        <v>48945950</v>
      </c>
      <c r="G7" s="29">
        <f t="shared" si="0"/>
        <v>104.19604070853761</v>
      </c>
      <c r="H7" s="30"/>
      <c r="I7" s="30"/>
      <c r="J7" s="30"/>
      <c r="K7" s="30"/>
    </row>
    <row r="8" spans="1:11" s="31" customFormat="1" ht="51" x14ac:dyDescent="0.25">
      <c r="A8" s="5" t="s">
        <v>10</v>
      </c>
      <c r="B8" s="32" t="s">
        <v>11</v>
      </c>
      <c r="C8" s="27">
        <v>2324900</v>
      </c>
      <c r="D8" s="27">
        <v>1952832.41</v>
      </c>
      <c r="E8" s="27">
        <v>83.996404576540925</v>
      </c>
      <c r="F8" s="28">
        <v>2352335.91</v>
      </c>
      <c r="G8" s="29">
        <f t="shared" si="0"/>
        <v>101.18008989633962</v>
      </c>
      <c r="H8" s="30"/>
      <c r="I8" s="30"/>
    </row>
    <row r="9" spans="1:11" s="31" customFormat="1" ht="31.5" x14ac:dyDescent="0.25">
      <c r="A9" s="5" t="s">
        <v>12</v>
      </c>
      <c r="B9" s="26" t="s">
        <v>13</v>
      </c>
      <c r="C9" s="27">
        <v>5220000</v>
      </c>
      <c r="D9" s="27">
        <v>2711543.5100000002</v>
      </c>
      <c r="E9" s="27">
        <v>51.945277969348659</v>
      </c>
      <c r="F9" s="28">
        <v>5799000</v>
      </c>
      <c r="G9" s="29">
        <f t="shared" si="0"/>
        <v>111.0919540229885</v>
      </c>
      <c r="H9" s="30"/>
      <c r="I9" s="30"/>
    </row>
    <row r="10" spans="1:11" ht="15.75" x14ac:dyDescent="0.25">
      <c r="A10" s="22"/>
      <c r="B10" s="17" t="s">
        <v>14</v>
      </c>
      <c r="C10" s="18">
        <f>C11+C12+C13+C14+C15</f>
        <v>4651328.62</v>
      </c>
      <c r="D10" s="18">
        <f>D11+D12+D13+D14+D15</f>
        <v>4058726.33</v>
      </c>
      <c r="E10" s="18">
        <v>87.259505005690173</v>
      </c>
      <c r="F10" s="24">
        <f>F11+F12+F13+F14+F15</f>
        <v>4531671.3900000006</v>
      </c>
      <c r="G10" s="21">
        <f t="shared" si="0"/>
        <v>97.427461274494959</v>
      </c>
    </row>
    <row r="11" spans="1:11" s="31" customFormat="1" ht="110.25" x14ac:dyDescent="0.25">
      <c r="A11" s="5" t="s">
        <v>15</v>
      </c>
      <c r="B11" s="26" t="s">
        <v>16</v>
      </c>
      <c r="C11" s="27">
        <v>1895635</v>
      </c>
      <c r="D11" s="27">
        <v>1155412.46</v>
      </c>
      <c r="E11" s="27">
        <v>60.951209489168534</v>
      </c>
      <c r="F11" s="33">
        <v>1550635</v>
      </c>
      <c r="G11" s="29">
        <f t="shared" si="0"/>
        <v>81.800293832937243</v>
      </c>
    </row>
    <row r="12" spans="1:11" s="31" customFormat="1" ht="63" x14ac:dyDescent="0.25">
      <c r="A12" s="5" t="s">
        <v>17</v>
      </c>
      <c r="B12" s="26" t="s">
        <v>18</v>
      </c>
      <c r="C12" s="34">
        <v>1583987.34</v>
      </c>
      <c r="D12" s="27">
        <v>1689473.66</v>
      </c>
      <c r="E12" s="27">
        <v>106.65954312488381</v>
      </c>
      <c r="F12" s="33">
        <v>1715663.66</v>
      </c>
      <c r="G12" s="29">
        <f t="shared" si="0"/>
        <v>108.31296543064542</v>
      </c>
    </row>
    <row r="13" spans="1:11" s="31" customFormat="1" ht="63" x14ac:dyDescent="0.25">
      <c r="A13" s="5" t="s">
        <v>19</v>
      </c>
      <c r="B13" s="26" t="s">
        <v>20</v>
      </c>
      <c r="C13" s="27">
        <v>850512.55</v>
      </c>
      <c r="D13" s="27">
        <v>997726</v>
      </c>
      <c r="E13" s="34">
        <v>117.30879221006204</v>
      </c>
      <c r="F13" s="6">
        <v>997726</v>
      </c>
      <c r="G13" s="29">
        <f t="shared" si="0"/>
        <v>117.30879221006204</v>
      </c>
    </row>
    <row r="14" spans="1:11" s="31" customFormat="1" ht="31.5" x14ac:dyDescent="0.25">
      <c r="A14" s="5" t="s">
        <v>21</v>
      </c>
      <c r="B14" s="26" t="s">
        <v>22</v>
      </c>
      <c r="C14" s="27">
        <v>193900</v>
      </c>
      <c r="D14" s="27">
        <v>139403.5</v>
      </c>
      <c r="E14" s="34">
        <v>71.894533264569361</v>
      </c>
      <c r="F14" s="6">
        <v>159900</v>
      </c>
      <c r="G14" s="29">
        <f t="shared" si="0"/>
        <v>82.465188241361531</v>
      </c>
    </row>
    <row r="15" spans="1:11" s="31" customFormat="1" ht="31.5" x14ac:dyDescent="0.25">
      <c r="A15" s="5" t="s">
        <v>23</v>
      </c>
      <c r="B15" s="26" t="s">
        <v>24</v>
      </c>
      <c r="C15" s="27">
        <v>127293.73000000001</v>
      </c>
      <c r="D15" s="27">
        <v>76710.709999999992</v>
      </c>
      <c r="E15" s="34">
        <v>60.262756068189681</v>
      </c>
      <c r="F15" s="6">
        <v>107746.73</v>
      </c>
      <c r="G15" s="29">
        <f t="shared" si="0"/>
        <v>84.644176897008194</v>
      </c>
    </row>
    <row r="16" spans="1:11" ht="31.5" x14ac:dyDescent="0.25">
      <c r="A16" s="22" t="s">
        <v>25</v>
      </c>
      <c r="B16" s="17" t="s">
        <v>26</v>
      </c>
      <c r="C16" s="18">
        <f>C17+C18+C19+C20+C21</f>
        <v>243161524.95999998</v>
      </c>
      <c r="D16" s="18">
        <f>D17+D18+D19+D20+D21</f>
        <v>201390352.52000001</v>
      </c>
      <c r="E16" s="19">
        <v>82.821635763770061</v>
      </c>
      <c r="F16" s="23">
        <f>F17+F18+F19+F20+F21</f>
        <v>242969525.50999999</v>
      </c>
      <c r="G16" s="21">
        <f t="shared" si="0"/>
        <v>99.921040366056445</v>
      </c>
      <c r="H16" s="1"/>
    </row>
    <row r="17" spans="1:8" s="31" customFormat="1" ht="47.25" x14ac:dyDescent="0.25">
      <c r="A17" s="5" t="s">
        <v>27</v>
      </c>
      <c r="B17" s="26" t="s">
        <v>28</v>
      </c>
      <c r="C17" s="27">
        <v>21832542</v>
      </c>
      <c r="D17" s="27">
        <v>16374408</v>
      </c>
      <c r="E17" s="34">
        <v>75.000006870478018</v>
      </c>
      <c r="F17" s="27">
        <v>21832542</v>
      </c>
      <c r="G17" s="29">
        <f t="shared" si="0"/>
        <v>100</v>
      </c>
      <c r="H17" s="30"/>
    </row>
    <row r="18" spans="1:8" s="31" customFormat="1" ht="63" x14ac:dyDescent="0.25">
      <c r="A18" s="5" t="s">
        <v>29</v>
      </c>
      <c r="B18" s="26" t="s">
        <v>30</v>
      </c>
      <c r="C18" s="27">
        <v>193751158.53</v>
      </c>
      <c r="D18" s="27">
        <v>159762853</v>
      </c>
      <c r="E18" s="34">
        <v>82.457753652741474</v>
      </c>
      <c r="F18" s="27">
        <v>193751158.53</v>
      </c>
      <c r="G18" s="29">
        <f t="shared" si="0"/>
        <v>100</v>
      </c>
      <c r="H18" s="30"/>
    </row>
    <row r="19" spans="1:8" s="31" customFormat="1" ht="31.5" x14ac:dyDescent="0.25">
      <c r="A19" s="5" t="s">
        <v>31</v>
      </c>
      <c r="B19" s="26" t="s">
        <v>32</v>
      </c>
      <c r="C19" s="27">
        <v>28472817.359999999</v>
      </c>
      <c r="D19" s="27">
        <v>26340083.899999999</v>
      </c>
      <c r="E19" s="27">
        <v>92.509580513110137</v>
      </c>
      <c r="F19" s="27">
        <v>28472817.359999999</v>
      </c>
      <c r="G19" s="29">
        <f t="shared" si="0"/>
        <v>100</v>
      </c>
    </row>
    <row r="20" spans="1:8" s="31" customFormat="1" ht="31.5" x14ac:dyDescent="0.25">
      <c r="A20" s="5" t="s">
        <v>33</v>
      </c>
      <c r="B20" s="35" t="s">
        <v>34</v>
      </c>
      <c r="C20" s="27">
        <v>80000</v>
      </c>
      <c r="D20" s="27">
        <v>80000</v>
      </c>
      <c r="E20" s="34">
        <v>100</v>
      </c>
      <c r="F20" s="27">
        <v>80000</v>
      </c>
      <c r="G20" s="29">
        <f t="shared" si="0"/>
        <v>100</v>
      </c>
    </row>
    <row r="21" spans="1:8" s="31" customFormat="1" ht="78.75" x14ac:dyDescent="0.25">
      <c r="A21" s="5" t="s">
        <v>35</v>
      </c>
      <c r="B21" s="26" t="s">
        <v>36</v>
      </c>
      <c r="C21" s="27">
        <v>-974992.93</v>
      </c>
      <c r="D21" s="27">
        <v>-1166992.3799999999</v>
      </c>
      <c r="E21" s="34">
        <v>119.69239407715497</v>
      </c>
      <c r="F21" s="27">
        <v>-1166992.3799999999</v>
      </c>
      <c r="G21" s="29">
        <f t="shared" si="0"/>
        <v>119.69239407715497</v>
      </c>
    </row>
    <row r="22" spans="1:8" ht="13.5" customHeight="1" x14ac:dyDescent="0.25">
      <c r="A22" s="16"/>
      <c r="B22" s="17" t="s">
        <v>37</v>
      </c>
      <c r="C22" s="18">
        <v>302332619.09999996</v>
      </c>
      <c r="D22" s="18">
        <v>249292223.90000001</v>
      </c>
      <c r="E22" s="19">
        <v>82.456277672619819</v>
      </c>
      <c r="F22" s="20">
        <f>F5+F16</f>
        <v>304598482.81</v>
      </c>
      <c r="G22" s="21">
        <f t="shared" si="0"/>
        <v>100.7494605500211</v>
      </c>
    </row>
    <row r="23" spans="1:8" ht="15.75" hidden="1" x14ac:dyDescent="0.25">
      <c r="A23" s="11"/>
      <c r="B23" s="3"/>
      <c r="C23" s="2"/>
      <c r="D23" s="2"/>
      <c r="E23" s="2"/>
    </row>
    <row r="24" spans="1:8" ht="15.75" hidden="1" x14ac:dyDescent="0.25">
      <c r="A24" s="12"/>
      <c r="B24" s="3"/>
      <c r="C24" s="2"/>
      <c r="D24" s="2"/>
      <c r="E24" s="2"/>
    </row>
  </sheetData>
  <mergeCells count="3">
    <mergeCell ref="A3:G3"/>
    <mergeCell ref="A1:E1"/>
    <mergeCell ref="A2:E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2023-11-09T14:49:47Z</cp:lastPrinted>
  <dcterms:created xsi:type="dcterms:W3CDTF">2023-11-09T13:49:09Z</dcterms:created>
  <dcterms:modified xsi:type="dcterms:W3CDTF">2023-11-10T03:40:55Z</dcterms:modified>
</cp:coreProperties>
</file>