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1.2024" sheetId="58" r:id="rId1"/>
  </sheets>
  <calcPr calcId="145621"/>
</workbook>
</file>

<file path=xl/calcChain.xml><?xml version="1.0" encoding="utf-8"?>
<calcChain xmlns="http://schemas.openxmlformats.org/spreadsheetml/2006/main">
  <c r="H8" i="58" l="1"/>
  <c r="H9" i="58"/>
  <c r="H10" i="58"/>
  <c r="H11" i="58"/>
  <c r="H12" i="58"/>
  <c r="H13" i="58"/>
  <c r="H14" i="58"/>
  <c r="H15" i="58"/>
  <c r="H16" i="58"/>
  <c r="H17" i="58"/>
  <c r="H18" i="58"/>
  <c r="H19" i="58"/>
  <c r="H20" i="58"/>
  <c r="H21" i="58"/>
  <c r="H22" i="58"/>
  <c r="H23" i="58"/>
  <c r="H24" i="58"/>
  <c r="H25" i="58"/>
  <c r="H26" i="58"/>
  <c r="H27" i="58"/>
  <c r="H28" i="58"/>
  <c r="H29" i="58"/>
  <c r="H30" i="58"/>
  <c r="H31" i="58"/>
  <c r="H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7" i="58"/>
  <c r="G49" i="58" l="1"/>
  <c r="G48" i="58"/>
  <c r="G47" i="58"/>
  <c r="G46" i="58"/>
  <c r="F45" i="58"/>
  <c r="E45" i="58"/>
  <c r="D45" i="58"/>
  <c r="G45" i="58" s="1"/>
  <c r="G44" i="58"/>
  <c r="G43" i="58"/>
  <c r="G42" i="58"/>
  <c r="G41" i="58"/>
  <c r="F40" i="58"/>
  <c r="E40" i="58"/>
  <c r="D40" i="58"/>
  <c r="G40" i="58" s="1"/>
  <c r="G39" i="58"/>
  <c r="G38" i="58"/>
  <c r="F37" i="58"/>
  <c r="G37" i="58" s="1"/>
  <c r="E37" i="58"/>
  <c r="D37" i="58"/>
  <c r="G36" i="58"/>
  <c r="G35" i="58"/>
  <c r="G34" i="58"/>
  <c r="F33" i="58"/>
  <c r="G33" i="58" s="1"/>
  <c r="E33" i="58"/>
  <c r="D33" i="58"/>
  <c r="G32" i="58"/>
  <c r="G31" i="58"/>
  <c r="G30" i="58"/>
  <c r="F29" i="58"/>
  <c r="E29" i="58"/>
  <c r="D29" i="58"/>
  <c r="G29" i="58" s="1"/>
  <c r="G28" i="58"/>
  <c r="F27" i="58"/>
  <c r="G27" i="58" s="1"/>
  <c r="E27" i="58"/>
  <c r="D27" i="58"/>
  <c r="G26" i="58"/>
  <c r="G25" i="58"/>
  <c r="G24" i="58"/>
  <c r="F24" i="58"/>
  <c r="E24" i="58"/>
  <c r="D24" i="58"/>
  <c r="G23" i="58"/>
  <c r="G22" i="58"/>
  <c r="F21" i="58"/>
  <c r="G21" i="58" s="1"/>
  <c r="E21" i="58"/>
  <c r="D21" i="58"/>
  <c r="G20" i="58"/>
  <c r="G19" i="58"/>
  <c r="F18" i="58"/>
  <c r="G18" i="58" s="1"/>
  <c r="E18" i="58"/>
  <c r="D18" i="58"/>
  <c r="G17" i="58"/>
  <c r="G16" i="58"/>
  <c r="G15" i="58"/>
  <c r="F14" i="58"/>
  <c r="G14" i="58" s="1"/>
  <c r="E14" i="58"/>
  <c r="D14" i="58"/>
  <c r="G13" i="58"/>
  <c r="G12" i="58"/>
  <c r="G11" i="58"/>
  <c r="G10" i="58"/>
  <c r="G9" i="58"/>
  <c r="G8" i="58"/>
  <c r="F7" i="58"/>
  <c r="F50" i="58" s="1"/>
  <c r="E7" i="58"/>
  <c r="D7" i="58"/>
  <c r="E50" i="58" l="1"/>
  <c r="D50" i="58"/>
  <c r="G50" i="58"/>
  <c r="G7" i="58"/>
</calcChain>
</file>

<file path=xl/sharedStrings.xml><?xml version="1.0" encoding="utf-8"?>
<sst xmlns="http://schemas.openxmlformats.org/spreadsheetml/2006/main" count="113" uniqueCount="109">
  <si>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</si>
  <si>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</si>
  <si>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</si>
  <si>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</si>
  <si>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</si>
  <si>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</si>
  <si>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</si>
  <si>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</si>
  <si>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</si>
  <si>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</si>
  <si>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</si>
  <si>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</si>
  <si>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</si>
  <si>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</si>
  <si>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</si>
  <si>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</si>
  <si>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</si>
  <si>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</si>
  <si>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</si>
  <si>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</si>
  <si>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</si>
  <si>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</si>
  <si>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</si>
  <si>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</si>
  <si>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</si>
  <si>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</si>
  <si>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</si>
  <si>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</si>
  <si>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</si>
  <si>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</si>
  <si>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</si>
  <si>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</si>
  <si>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</si>
  <si>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</si>
  <si>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</si>
  <si>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</si>
  <si>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</si>
  <si>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</si>
  <si>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</si>
  <si>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</si>
  <si>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</si>
  <si>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</si>
  <si>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</si>
  <si>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</si>
  <si>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</si>
  <si>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</si>
  <si>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</si>
  <si>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</si>
  <si>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</si>
  <si>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</si>
  <si>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</si>
  <si>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</si>
  <si>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</si>
  <si>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</si>
  <si>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</si>
  <si>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</si>
  <si>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</si>
  <si>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</si>
  <si>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</si>
  <si>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</si>
  <si>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</si>
  <si>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</si>
  <si>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</si>
  <si>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</si>
  <si>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</si>
  <si>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</si>
  <si>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</si>
  <si>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</si>
  <si>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</si>
  <si>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</si>
  <si>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</si>
  <si>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</si>
  <si>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</si>
  <si>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</si>
  <si>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</si>
  <si>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</si>
  <si>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</si>
  <si>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</si>
  <si>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</si>
  <si>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</si>
  <si>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</si>
  <si>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</si>
  <si>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</si>
  <si>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</si>
  <si>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</si>
  <si>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</si>
  <si>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</si>
  <si>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</si>
  <si>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</si>
  <si>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</si>
  <si>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</si>
  <si>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</si>
  <si>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</si>
  <si>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</si>
  <si>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</si>
  <si>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</si>
  <si>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</si>
  <si>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</si>
  <si>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</si>
  <si>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</si>
  <si>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</si>
  <si>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</si>
  <si>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</si>
  <si>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</si>
  <si>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</si>
  <si>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утверждено по состоянию на 01.01.2024</t>
  </si>
  <si>
    <t>профинансировано за январь-декабрь 2023</t>
  </si>
  <si>
    <t>кассовые расходы за январь-декабрь 2023</t>
  </si>
  <si>
    <t>Исполнение по муниципальным программам Заволжского муниципального района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</si>
</sst>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tabSelected="1" workbookViewId="0">
      <selection activeCell="M9" sqref="M9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30" t="s">
        <v>108</v>
      </c>
      <c r="B2" s="30"/>
      <c r="C2" s="30"/>
      <c r="D2" s="30"/>
      <c r="E2" s="30"/>
      <c r="F2" s="30"/>
      <c r="G2" s="30"/>
      <c r="M2" t="s">
        <v>50</v>
      </c>
    </row>
    <row r="4" spans="1:13" x14ac:dyDescent="0.25">
      <c r="G4" s="19" t="s">
        <v>47</v>
      </c>
      <c r="H4" s="18">
        <v>1</v>
      </c>
    </row>
    <row r="5" spans="1:13" ht="48.75" customHeight="1" x14ac:dyDescent="0.25">
      <c r="A5" s="31" t="s">
        <v>56</v>
      </c>
      <c r="B5" s="29" t="s">
        <v>21</v>
      </c>
      <c r="C5" s="31" t="s">
        <v>0</v>
      </c>
      <c r="D5" s="31" t="s">
        <v>105</v>
      </c>
      <c r="E5" s="31" t="s">
        <v>106</v>
      </c>
      <c r="F5" s="31" t="s">
        <v>107</v>
      </c>
      <c r="G5" s="31" t="s">
        <v>23</v>
      </c>
      <c r="H5" s="29" t="s">
        <v>45</v>
      </c>
    </row>
    <row r="6" spans="1:13" ht="41.25" customHeight="1" x14ac:dyDescent="0.25">
      <c r="A6" s="31"/>
      <c r="B6" s="29"/>
      <c r="C6" s="31"/>
      <c r="D6" s="31"/>
      <c r="E6" s="31"/>
      <c r="F6" s="31"/>
      <c r="G6" s="31"/>
      <c r="H6" s="29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516659531.50999999</v>
      </c>
      <c r="E7" s="20">
        <f t="shared" ref="E7:F7" si="0">E8+E9+E10+E11+E12</f>
        <v>497605067.69000006</v>
      </c>
      <c r="F7" s="20">
        <f t="shared" si="0"/>
        <v>497605067.69000006</v>
      </c>
      <c r="G7" s="20">
        <f>F7/D7*100</f>
        <v>96.31198832927538</v>
      </c>
      <c r="H7" s="21">
        <f>G7-12*100/12</f>
        <v>-3.6880116707246202</v>
      </c>
      <c r="L7" s="9" t="s">
        <v>50</v>
      </c>
    </row>
    <row r="8" spans="1:13" ht="30" x14ac:dyDescent="0.25">
      <c r="A8" s="3" t="s">
        <v>24</v>
      </c>
      <c r="B8" s="27" t="s">
        <v>62</v>
      </c>
      <c r="C8" s="27"/>
      <c r="D8" s="2">
        <v>99630242.480000004</v>
      </c>
      <c r="E8" s="2">
        <v>94322350.280000001</v>
      </c>
      <c r="F8" s="2">
        <v>94322350.280000001</v>
      </c>
      <c r="G8" s="20">
        <f t="shared" ref="G8:G49" si="1">F8/D8*100</f>
        <v>94.672408630275569</v>
      </c>
      <c r="H8" s="21">
        <f t="shared" ref="H8:H50" si="2">G8-12*100/12</f>
        <v>-5.3275913697244306</v>
      </c>
      <c r="K8" t="s">
        <v>50</v>
      </c>
    </row>
    <row r="9" spans="1:13" ht="75" x14ac:dyDescent="0.25">
      <c r="A9" s="28" t="s">
        <v>25</v>
      </c>
      <c r="B9" s="4" t="s">
        <v>63</v>
      </c>
      <c r="C9" s="27"/>
      <c r="D9" s="2">
        <v>384369031.95999998</v>
      </c>
      <c r="E9" s="2">
        <v>373380068.54000002</v>
      </c>
      <c r="F9" s="2">
        <v>373380068.54000002</v>
      </c>
      <c r="G9" s="20">
        <f t="shared" si="1"/>
        <v>97.141038297501666</v>
      </c>
      <c r="H9" s="21">
        <f t="shared" si="2"/>
        <v>-2.858961702498334</v>
      </c>
    </row>
    <row r="10" spans="1:13" ht="30" x14ac:dyDescent="0.25">
      <c r="A10" s="28" t="s">
        <v>26</v>
      </c>
      <c r="B10" s="4" t="s">
        <v>64</v>
      </c>
      <c r="C10" s="27"/>
      <c r="D10" s="2">
        <v>18311529.309999999</v>
      </c>
      <c r="E10" s="2">
        <v>15918607.310000001</v>
      </c>
      <c r="F10" s="2">
        <v>15918607.310000001</v>
      </c>
      <c r="G10" s="20">
        <f t="shared" si="1"/>
        <v>86.932156460065769</v>
      </c>
      <c r="H10" s="21">
        <f t="shared" si="2"/>
        <v>-13.067843539934231</v>
      </c>
    </row>
    <row r="11" spans="1:13" ht="30" x14ac:dyDescent="0.25">
      <c r="A11" s="28" t="s">
        <v>27</v>
      </c>
      <c r="B11" s="27" t="s">
        <v>65</v>
      </c>
      <c r="C11" s="27"/>
      <c r="D11" s="2">
        <v>665765</v>
      </c>
      <c r="E11" s="2">
        <v>665765</v>
      </c>
      <c r="F11" s="2">
        <v>665765</v>
      </c>
      <c r="G11" s="20">
        <f t="shared" si="1"/>
        <v>100</v>
      </c>
      <c r="H11" s="21">
        <f t="shared" si="2"/>
        <v>0</v>
      </c>
    </row>
    <row r="12" spans="1:13" ht="45" x14ac:dyDescent="0.25">
      <c r="A12" s="28" t="s">
        <v>28</v>
      </c>
      <c r="B12" s="4" t="s">
        <v>66</v>
      </c>
      <c r="C12" s="27"/>
      <c r="D12" s="2">
        <v>13682962.76</v>
      </c>
      <c r="E12" s="2">
        <v>13318276.560000001</v>
      </c>
      <c r="F12" s="2">
        <v>13318276.560000001</v>
      </c>
      <c r="G12" s="20">
        <f t="shared" si="1"/>
        <v>97.334742435562987</v>
      </c>
      <c r="H12" s="21">
        <f t="shared" si="2"/>
        <v>-2.6652575644370131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120000</v>
      </c>
      <c r="E13" s="1">
        <v>97198.6</v>
      </c>
      <c r="F13" s="1">
        <v>97198.6</v>
      </c>
      <c r="G13" s="20">
        <f t="shared" si="1"/>
        <v>80.998833333333337</v>
      </c>
      <c r="H13" s="21">
        <f t="shared" si="2"/>
        <v>-19.001166666666663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18280129.530000001</v>
      </c>
      <c r="E14" s="1">
        <f>E15+E16+E17</f>
        <v>18170853.780000001</v>
      </c>
      <c r="F14" s="1">
        <f>F15+F16+F17</f>
        <v>18170853.780000001</v>
      </c>
      <c r="G14" s="20">
        <f t="shared" si="1"/>
        <v>99.402215669092143</v>
      </c>
      <c r="H14" s="21">
        <f t="shared" si="2"/>
        <v>-0.59778433090785654</v>
      </c>
    </row>
    <row r="15" spans="1:13" ht="62.25" customHeight="1" x14ac:dyDescent="0.25">
      <c r="A15" s="28" t="s">
        <v>33</v>
      </c>
      <c r="B15" s="26" t="s">
        <v>69</v>
      </c>
      <c r="C15" s="4"/>
      <c r="D15" s="22">
        <v>13607324.66</v>
      </c>
      <c r="E15" s="2">
        <v>13602306.4</v>
      </c>
      <c r="F15" s="2">
        <v>13602306.4</v>
      </c>
      <c r="G15" s="20">
        <f t="shared" si="1"/>
        <v>99.963120891686003</v>
      </c>
      <c r="H15" s="21">
        <f t="shared" si="2"/>
        <v>-3.6879108313996767E-2</v>
      </c>
    </row>
    <row r="16" spans="1:13" ht="30" x14ac:dyDescent="0.25">
      <c r="A16" s="28" t="s">
        <v>55</v>
      </c>
      <c r="B16" s="4" t="s">
        <v>53</v>
      </c>
      <c r="C16" s="4"/>
      <c r="D16" s="22">
        <v>4667804.87</v>
      </c>
      <c r="E16" s="2">
        <v>4566947.38</v>
      </c>
      <c r="F16" s="2">
        <v>4566947.38</v>
      </c>
      <c r="G16" s="20">
        <f t="shared" si="1"/>
        <v>97.839295068904619</v>
      </c>
      <c r="H16" s="21">
        <f t="shared" si="2"/>
        <v>-2.1607049310953812</v>
      </c>
    </row>
    <row r="17" spans="1:8" ht="30" x14ac:dyDescent="0.25">
      <c r="A17" s="28" t="s">
        <v>52</v>
      </c>
      <c r="B17" s="4" t="s">
        <v>70</v>
      </c>
      <c r="C17" s="4"/>
      <c r="D17" s="22">
        <v>5000</v>
      </c>
      <c r="E17" s="2">
        <v>1600</v>
      </c>
      <c r="F17" s="2">
        <v>1600</v>
      </c>
      <c r="G17" s="20">
        <f t="shared" si="1"/>
        <v>32</v>
      </c>
      <c r="H17" s="21">
        <f t="shared" si="2"/>
        <v>-68</v>
      </c>
    </row>
    <row r="18" spans="1:8" s="9" customFormat="1" ht="27" customHeight="1" x14ac:dyDescent="0.25">
      <c r="A18" s="5" t="s">
        <v>8</v>
      </c>
      <c r="B18" s="6" t="s">
        <v>9</v>
      </c>
      <c r="C18" s="6" t="s">
        <v>10</v>
      </c>
      <c r="D18" s="1">
        <f>D19+D20</f>
        <v>1960906.14</v>
      </c>
      <c r="E18" s="1">
        <f t="shared" ref="E18:F18" si="3">E19+E20</f>
        <v>1960906.14</v>
      </c>
      <c r="F18" s="1">
        <f t="shared" si="3"/>
        <v>1960906.14</v>
      </c>
      <c r="G18" s="20">
        <f t="shared" si="1"/>
        <v>100</v>
      </c>
      <c r="H18" s="21">
        <f t="shared" si="2"/>
        <v>0</v>
      </c>
    </row>
    <row r="19" spans="1:8" ht="30" x14ac:dyDescent="0.25">
      <c r="A19" s="28" t="s">
        <v>34</v>
      </c>
      <c r="B19" s="4" t="s">
        <v>29</v>
      </c>
      <c r="C19" s="4"/>
      <c r="D19" s="22">
        <v>141100</v>
      </c>
      <c r="E19" s="22">
        <v>141100</v>
      </c>
      <c r="F19" s="22">
        <v>141100</v>
      </c>
      <c r="G19" s="20">
        <f t="shared" si="1"/>
        <v>100</v>
      </c>
      <c r="H19" s="21">
        <f t="shared" si="2"/>
        <v>0</v>
      </c>
    </row>
    <row r="20" spans="1:8" ht="45" x14ac:dyDescent="0.25">
      <c r="A20" s="28" t="s">
        <v>35</v>
      </c>
      <c r="B20" s="23" t="s">
        <v>30</v>
      </c>
      <c r="C20" s="4"/>
      <c r="D20" s="22">
        <v>1819806.14</v>
      </c>
      <c r="E20" s="22">
        <v>1819806.14</v>
      </c>
      <c r="F20" s="22">
        <v>1819806.14</v>
      </c>
      <c r="G20" s="20">
        <f t="shared" si="1"/>
        <v>100</v>
      </c>
      <c r="H20" s="21">
        <f t="shared" si="2"/>
        <v>0</v>
      </c>
    </row>
    <row r="21" spans="1:8" s="9" customFormat="1" ht="31.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655000</v>
      </c>
      <c r="E21" s="20">
        <f t="shared" ref="E21:F21" si="4">E22+E23</f>
        <v>654611.27</v>
      </c>
      <c r="F21" s="20">
        <f t="shared" si="4"/>
        <v>654611.27</v>
      </c>
      <c r="G21" s="20">
        <f t="shared" si="1"/>
        <v>99.940651908396944</v>
      </c>
      <c r="H21" s="21">
        <f t="shared" si="2"/>
        <v>-5.9348091603055764E-2</v>
      </c>
    </row>
    <row r="22" spans="1:8" ht="45" x14ac:dyDescent="0.25">
      <c r="A22" s="28" t="s">
        <v>36</v>
      </c>
      <c r="B22" s="4" t="s">
        <v>71</v>
      </c>
      <c r="C22" s="4"/>
      <c r="D22" s="2">
        <v>355000</v>
      </c>
      <c r="E22" s="2">
        <v>354611.27</v>
      </c>
      <c r="F22" s="2">
        <v>354611.27</v>
      </c>
      <c r="G22" s="20">
        <f t="shared" si="1"/>
        <v>99.890498591549303</v>
      </c>
      <c r="H22" s="21">
        <f t="shared" si="2"/>
        <v>-0.10950140845069711</v>
      </c>
    </row>
    <row r="23" spans="1:8" ht="30" x14ac:dyDescent="0.25">
      <c r="A23" s="3" t="s">
        <v>37</v>
      </c>
      <c r="B23" s="4" t="s">
        <v>72</v>
      </c>
      <c r="C23" s="4"/>
      <c r="D23" s="2">
        <v>300000</v>
      </c>
      <c r="E23" s="2">
        <v>300000</v>
      </c>
      <c r="F23" s="2">
        <v>300000</v>
      </c>
      <c r="G23" s="20">
        <f t="shared" si="1"/>
        <v>100</v>
      </c>
      <c r="H23" s="21">
        <f t="shared" si="2"/>
        <v>0</v>
      </c>
    </row>
    <row r="24" spans="1:8" s="9" customFormat="1" ht="30.75" customHeight="1" x14ac:dyDescent="0.25">
      <c r="A24" s="5" t="s">
        <v>14</v>
      </c>
      <c r="B24" s="8" t="s">
        <v>73</v>
      </c>
      <c r="C24" s="8" t="s">
        <v>15</v>
      </c>
      <c r="D24" s="20">
        <f>D25+D26</f>
        <v>47724632.049999997</v>
      </c>
      <c r="E24" s="20">
        <f>E25+E26</f>
        <v>32355605.400000002</v>
      </c>
      <c r="F24" s="20">
        <f t="shared" ref="F24" si="5">F25+F26</f>
        <v>32355605.400000002</v>
      </c>
      <c r="G24" s="20">
        <f t="shared" si="1"/>
        <v>67.796448102736079</v>
      </c>
      <c r="H24" s="21">
        <f t="shared" si="2"/>
        <v>-32.203551897263921</v>
      </c>
    </row>
    <row r="25" spans="1:8" ht="30" x14ac:dyDescent="0.25">
      <c r="A25" s="28" t="s">
        <v>38</v>
      </c>
      <c r="B25" s="4" t="s">
        <v>74</v>
      </c>
      <c r="C25" s="27"/>
      <c r="D25" s="2">
        <v>44616116.25</v>
      </c>
      <c r="E25" s="22">
        <v>29247089.600000001</v>
      </c>
      <c r="F25" s="22">
        <v>29247089.600000001</v>
      </c>
      <c r="G25" s="20">
        <f t="shared" si="1"/>
        <v>65.552746536964662</v>
      </c>
      <c r="H25" s="21">
        <f t="shared" si="2"/>
        <v>-34.447253463035338</v>
      </c>
    </row>
    <row r="26" spans="1:8" x14ac:dyDescent="0.25">
      <c r="A26" s="28" t="s">
        <v>51</v>
      </c>
      <c r="B26" s="27" t="s">
        <v>75</v>
      </c>
      <c r="C26" s="27"/>
      <c r="D26" s="2">
        <v>3108515.8</v>
      </c>
      <c r="E26" s="2">
        <v>3108515.8</v>
      </c>
      <c r="F26" s="2">
        <v>3108515.8</v>
      </c>
      <c r="G26" s="20">
        <f t="shared" si="1"/>
        <v>100</v>
      </c>
      <c r="H26" s="21">
        <f t="shared" si="2"/>
        <v>0</v>
      </c>
    </row>
    <row r="27" spans="1:8" ht="42.75" x14ac:dyDescent="0.25">
      <c r="A27" s="5" t="s">
        <v>16</v>
      </c>
      <c r="B27" s="8" t="s">
        <v>76</v>
      </c>
      <c r="C27" s="27"/>
      <c r="D27" s="20">
        <f>D28</f>
        <v>9198578.5600000005</v>
      </c>
      <c r="E27" s="20">
        <f t="shared" ref="E27:F27" si="6">E28</f>
        <v>8179987.54</v>
      </c>
      <c r="F27" s="20">
        <f t="shared" si="6"/>
        <v>8179987.54</v>
      </c>
      <c r="G27" s="20">
        <f t="shared" si="1"/>
        <v>88.92664759716962</v>
      </c>
      <c r="H27" s="21">
        <f t="shared" si="2"/>
        <v>-11.07335240283038</v>
      </c>
    </row>
    <row r="28" spans="1:8" ht="60" x14ac:dyDescent="0.25">
      <c r="A28" s="28" t="s">
        <v>39</v>
      </c>
      <c r="B28" s="27" t="s">
        <v>61</v>
      </c>
      <c r="C28" s="27"/>
      <c r="D28" s="2">
        <v>9198578.5600000005</v>
      </c>
      <c r="E28" s="22">
        <v>8179987.54</v>
      </c>
      <c r="F28" s="22">
        <v>8179987.54</v>
      </c>
      <c r="G28" s="20">
        <f t="shared" si="1"/>
        <v>88.92664759716962</v>
      </c>
      <c r="H28" s="21">
        <f t="shared" si="2"/>
        <v>-11.07335240283038</v>
      </c>
    </row>
    <row r="29" spans="1:8" ht="42.75" x14ac:dyDescent="0.25">
      <c r="A29" s="5" t="s">
        <v>77</v>
      </c>
      <c r="B29" s="8" t="s">
        <v>60</v>
      </c>
      <c r="C29" s="27"/>
      <c r="D29" s="20">
        <f>D30+D31</f>
        <v>720</v>
      </c>
      <c r="E29" s="20">
        <f t="shared" ref="E29:F29" si="7">E30+E31</f>
        <v>720</v>
      </c>
      <c r="F29" s="20">
        <f t="shared" si="7"/>
        <v>720</v>
      </c>
      <c r="G29" s="20">
        <f t="shared" si="1"/>
        <v>100</v>
      </c>
      <c r="H29" s="21">
        <f t="shared" si="2"/>
        <v>0</v>
      </c>
    </row>
    <row r="30" spans="1:8" ht="30" x14ac:dyDescent="0.25">
      <c r="A30" s="28" t="s">
        <v>78</v>
      </c>
      <c r="B30" s="27" t="s">
        <v>80</v>
      </c>
      <c r="C30" s="27"/>
      <c r="D30" s="2">
        <v>0</v>
      </c>
      <c r="E30" s="22">
        <v>0</v>
      </c>
      <c r="F30" s="22">
        <v>0</v>
      </c>
      <c r="G30" s="20" t="e">
        <f t="shared" si="1"/>
        <v>#DIV/0!</v>
      </c>
      <c r="H30" s="21" t="e">
        <f t="shared" si="2"/>
        <v>#DIV/0!</v>
      </c>
    </row>
    <row r="31" spans="1:8" ht="30" x14ac:dyDescent="0.25">
      <c r="A31" s="28" t="s">
        <v>79</v>
      </c>
      <c r="B31" s="27" t="s">
        <v>81</v>
      </c>
      <c r="C31" s="27"/>
      <c r="D31" s="2">
        <v>720</v>
      </c>
      <c r="E31" s="22">
        <v>720</v>
      </c>
      <c r="F31" s="22">
        <v>720</v>
      </c>
      <c r="G31" s="20">
        <f t="shared" si="1"/>
        <v>100</v>
      </c>
      <c r="H31" s="21">
        <f t="shared" si="2"/>
        <v>0</v>
      </c>
    </row>
    <row r="32" spans="1:8" s="9" customFormat="1" ht="28.5" customHeight="1" x14ac:dyDescent="0.25">
      <c r="A32" s="5" t="s">
        <v>82</v>
      </c>
      <c r="B32" s="6" t="s">
        <v>17</v>
      </c>
      <c r="C32" s="6" t="s">
        <v>18</v>
      </c>
      <c r="D32" s="20">
        <v>26118535.489999998</v>
      </c>
      <c r="E32" s="20">
        <v>23202392.07</v>
      </c>
      <c r="F32" s="20">
        <v>23202392.07</v>
      </c>
      <c r="G32" s="20">
        <f t="shared" si="1"/>
        <v>88.834965799990968</v>
      </c>
      <c r="H32" s="21">
        <f t="shared" si="2"/>
        <v>-11.165034200009032</v>
      </c>
    </row>
    <row r="33" spans="1:10" s="9" customFormat="1" ht="33.7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2948642.01</v>
      </c>
      <c r="E33" s="1">
        <f t="shared" ref="E33:F33" si="8">E34+E35+E36</f>
        <v>2867294.06</v>
      </c>
      <c r="F33" s="1">
        <f t="shared" si="8"/>
        <v>2867294.06</v>
      </c>
      <c r="G33" s="20">
        <f t="shared" si="1"/>
        <v>97.241172386335236</v>
      </c>
      <c r="H33" s="21">
        <f t="shared" si="2"/>
        <v>-2.7588276136647636</v>
      </c>
    </row>
    <row r="34" spans="1:10" ht="30" x14ac:dyDescent="0.25">
      <c r="A34" s="3" t="s">
        <v>31</v>
      </c>
      <c r="B34" s="4" t="s">
        <v>84</v>
      </c>
      <c r="C34" s="4"/>
      <c r="D34" s="22">
        <v>908036.01</v>
      </c>
      <c r="E34" s="22">
        <v>826688.06</v>
      </c>
      <c r="F34" s="22">
        <v>826688.06</v>
      </c>
      <c r="G34" s="20">
        <f t="shared" si="1"/>
        <v>91.041329957828438</v>
      </c>
      <c r="H34" s="21">
        <f t="shared" si="2"/>
        <v>-8.9586700421715619</v>
      </c>
    </row>
    <row r="35" spans="1:10" x14ac:dyDescent="0.25">
      <c r="A35" s="28" t="s">
        <v>32</v>
      </c>
      <c r="B35" s="4" t="s">
        <v>85</v>
      </c>
      <c r="C35" s="4"/>
      <c r="D35" s="22">
        <v>140606</v>
      </c>
      <c r="E35" s="22">
        <v>140606</v>
      </c>
      <c r="F35" s="22">
        <v>140606</v>
      </c>
      <c r="G35" s="20">
        <f t="shared" si="1"/>
        <v>100</v>
      </c>
      <c r="H35" s="21">
        <f t="shared" si="2"/>
        <v>0</v>
      </c>
    </row>
    <row r="36" spans="1:10" x14ac:dyDescent="0.25">
      <c r="A36" s="28" t="s">
        <v>104</v>
      </c>
      <c r="B36" s="4" t="s">
        <v>86</v>
      </c>
      <c r="C36" s="4"/>
      <c r="D36" s="22">
        <v>1900000</v>
      </c>
      <c r="E36" s="22">
        <v>1900000</v>
      </c>
      <c r="F36" s="22">
        <v>1900000</v>
      </c>
      <c r="G36" s="20">
        <f t="shared" si="1"/>
        <v>100</v>
      </c>
      <c r="H36" s="21">
        <f t="shared" si="2"/>
        <v>0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5688240</v>
      </c>
      <c r="E37" s="1">
        <f t="shared" ref="E37:F37" si="9">E38+E39</f>
        <v>4869942.0199999996</v>
      </c>
      <c r="F37" s="1">
        <f t="shared" si="9"/>
        <v>4869942.0199999996</v>
      </c>
      <c r="G37" s="20">
        <f t="shared" si="1"/>
        <v>85.614214941704276</v>
      </c>
      <c r="H37" s="21">
        <f t="shared" si="2"/>
        <v>-14.385785058295724</v>
      </c>
    </row>
    <row r="38" spans="1:10" ht="30" x14ac:dyDescent="0.25">
      <c r="A38" s="28" t="s">
        <v>87</v>
      </c>
      <c r="B38" s="4" t="s">
        <v>90</v>
      </c>
      <c r="C38" s="4"/>
      <c r="D38" s="22">
        <v>5688240</v>
      </c>
      <c r="E38" s="22">
        <v>4869942.0199999996</v>
      </c>
      <c r="F38" s="22">
        <v>4869942.0199999996</v>
      </c>
      <c r="G38" s="20">
        <f t="shared" si="1"/>
        <v>85.614214941704276</v>
      </c>
      <c r="H38" s="21">
        <f t="shared" si="2"/>
        <v>-14.385785058295724</v>
      </c>
    </row>
    <row r="39" spans="1:10" ht="30" x14ac:dyDescent="0.25">
      <c r="A39" s="28" t="s">
        <v>88</v>
      </c>
      <c r="B39" s="4" t="s">
        <v>91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29.25" customHeight="1" x14ac:dyDescent="0.25">
      <c r="A40" s="5" t="s">
        <v>43</v>
      </c>
      <c r="B40" s="6" t="s">
        <v>41</v>
      </c>
      <c r="C40" s="6" t="s">
        <v>44</v>
      </c>
      <c r="D40" s="1">
        <f t="shared" ref="D40:F40" si="10">D41+D42+D43</f>
        <v>51408280.640000001</v>
      </c>
      <c r="E40" s="1">
        <f t="shared" si="10"/>
        <v>48897137.82</v>
      </c>
      <c r="F40" s="1">
        <f t="shared" si="10"/>
        <v>48897137.82</v>
      </c>
      <c r="G40" s="20">
        <f t="shared" si="1"/>
        <v>95.115295067763611</v>
      </c>
      <c r="H40" s="21">
        <f t="shared" si="2"/>
        <v>-4.8847049322363887</v>
      </c>
    </row>
    <row r="41" spans="1:10" ht="30" x14ac:dyDescent="0.25">
      <c r="A41" s="11" t="s">
        <v>92</v>
      </c>
      <c r="B41" s="4" t="s">
        <v>93</v>
      </c>
      <c r="C41" s="6"/>
      <c r="D41" s="22">
        <v>32348434.640000001</v>
      </c>
      <c r="E41" s="22">
        <v>32059106.84</v>
      </c>
      <c r="F41" s="22">
        <v>32059106.84</v>
      </c>
      <c r="G41" s="20">
        <f t="shared" si="1"/>
        <v>99.105589487652551</v>
      </c>
      <c r="H41" s="21">
        <f t="shared" si="2"/>
        <v>-0.89441051234744862</v>
      </c>
    </row>
    <row r="42" spans="1:10" ht="75" x14ac:dyDescent="0.25">
      <c r="A42" s="13" t="s">
        <v>95</v>
      </c>
      <c r="B42" s="14" t="s">
        <v>94</v>
      </c>
      <c r="C42" s="6"/>
      <c r="D42" s="22">
        <v>15802670</v>
      </c>
      <c r="E42" s="22">
        <v>13580854.98</v>
      </c>
      <c r="F42" s="22">
        <v>13580854.98</v>
      </c>
      <c r="G42" s="20">
        <f t="shared" si="1"/>
        <v>85.940255539095617</v>
      </c>
      <c r="H42" s="21">
        <f t="shared" si="2"/>
        <v>-14.059744460904383</v>
      </c>
    </row>
    <row r="43" spans="1:10" ht="75" x14ac:dyDescent="0.25">
      <c r="A43" s="13" t="s">
        <v>97</v>
      </c>
      <c r="B43" s="14" t="s">
        <v>96</v>
      </c>
      <c r="C43" s="12"/>
      <c r="D43" s="22">
        <v>3257176</v>
      </c>
      <c r="E43" s="22">
        <v>3257176</v>
      </c>
      <c r="F43" s="22">
        <v>3257176</v>
      </c>
      <c r="G43" s="20">
        <f t="shared" si="1"/>
        <v>100</v>
      </c>
      <c r="H43" s="21">
        <f t="shared" si="2"/>
        <v>0</v>
      </c>
      <c r="J43" t="s">
        <v>50</v>
      </c>
    </row>
    <row r="44" spans="1:10" s="9" customFormat="1" ht="46.5" customHeight="1" x14ac:dyDescent="0.25">
      <c r="A44" s="5" t="s">
        <v>48</v>
      </c>
      <c r="B44" s="15" t="s">
        <v>42</v>
      </c>
      <c r="C44" s="12" t="s">
        <v>44</v>
      </c>
      <c r="D44" s="1">
        <v>3577981.99</v>
      </c>
      <c r="E44" s="1">
        <v>2667683.7599999998</v>
      </c>
      <c r="F44" s="1">
        <v>2667683.7599999998</v>
      </c>
      <c r="G44" s="20">
        <f t="shared" si="1"/>
        <v>74.558333928338186</v>
      </c>
      <c r="H44" s="21">
        <f t="shared" si="2"/>
        <v>-25.441666071661814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31700</v>
      </c>
      <c r="E45" s="1">
        <f t="shared" ref="E45:F45" si="11">E46+E47</f>
        <v>25580</v>
      </c>
      <c r="F45" s="1">
        <f t="shared" si="11"/>
        <v>25580</v>
      </c>
      <c r="G45" s="20">
        <f t="shared" si="1"/>
        <v>80.694006309148264</v>
      </c>
      <c r="H45" s="21">
        <f t="shared" si="2"/>
        <v>-19.305993690851736</v>
      </c>
    </row>
    <row r="46" spans="1:10" s="9" customFormat="1" ht="47.25" x14ac:dyDescent="0.25">
      <c r="A46" s="28" t="s">
        <v>100</v>
      </c>
      <c r="B46" s="25" t="s">
        <v>102</v>
      </c>
      <c r="C46" s="12"/>
      <c r="D46" s="22">
        <v>14700</v>
      </c>
      <c r="E46" s="22">
        <v>14700</v>
      </c>
      <c r="F46" s="22">
        <v>14700</v>
      </c>
      <c r="G46" s="20">
        <f t="shared" si="1"/>
        <v>100</v>
      </c>
      <c r="H46" s="21">
        <f t="shared" si="2"/>
        <v>0</v>
      </c>
    </row>
    <row r="47" spans="1:10" s="9" customFormat="1" ht="47.25" x14ac:dyDescent="0.25">
      <c r="A47" s="28" t="s">
        <v>101</v>
      </c>
      <c r="B47" s="25" t="s">
        <v>103</v>
      </c>
      <c r="C47" s="12"/>
      <c r="D47" s="22">
        <v>17000</v>
      </c>
      <c r="E47" s="22">
        <v>10880</v>
      </c>
      <c r="F47" s="22">
        <v>10880</v>
      </c>
      <c r="G47" s="20">
        <f t="shared" si="1"/>
        <v>64</v>
      </c>
      <c r="H47" s="21">
        <f t="shared" si="2"/>
        <v>-36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1756781.3</v>
      </c>
      <c r="E48" s="1">
        <v>1316045.6000000001</v>
      </c>
      <c r="F48" s="1">
        <v>1316045.6000000001</v>
      </c>
      <c r="G48" s="20">
        <f t="shared" si="1"/>
        <v>74.912318340364848</v>
      </c>
      <c r="H48" s="21">
        <f t="shared" si="2"/>
        <v>-25.087681659635152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884258423.97000003</v>
      </c>
      <c r="E49" s="1">
        <v>884198267.85000002</v>
      </c>
      <c r="F49" s="1">
        <v>884198267.85000002</v>
      </c>
      <c r="G49" s="20">
        <f t="shared" si="1"/>
        <v>99.99319699780412</v>
      </c>
      <c r="H49" s="21">
        <f t="shared" si="2"/>
        <v>-6.8030021958804809E-3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1570388083.1899998</v>
      </c>
      <c r="E50" s="1">
        <f>E7+E13+E14+E18+E21+E24+E27+E29+E32+E33+E37+E40+E44+E45+E48+E49</f>
        <v>1527069293.5999999</v>
      </c>
      <c r="F50" s="1">
        <f>F7+F13+F14+F18+F21+F24+F27+F29+F32+F33+F37+F40+F44+F45+F48+F49</f>
        <v>1527069293.5999999</v>
      </c>
      <c r="G50" s="20">
        <f>F50/D50*100</f>
        <v>97.241523286269185</v>
      </c>
      <c r="H50" s="21">
        <f t="shared" si="2"/>
        <v>-2.7584767137308148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2024-03-02T08:42:16Z</dcterms:modified>
</cp:coreProperties>
</file>