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I40" i="3" l="1"/>
  <c r="J40" i="3"/>
  <c r="K40" i="3"/>
  <c r="L40" i="3"/>
  <c r="M40" i="3"/>
  <c r="N40" i="3"/>
  <c r="O40" i="3"/>
  <c r="I23" i="3"/>
  <c r="J23" i="3"/>
  <c r="K23" i="3"/>
  <c r="L23" i="3"/>
  <c r="M23" i="3"/>
  <c r="N23" i="3"/>
  <c r="O23" i="3"/>
  <c r="I45" i="3"/>
  <c r="J45" i="3"/>
  <c r="J7" i="3" s="1"/>
  <c r="K45" i="3"/>
  <c r="L45" i="3"/>
  <c r="M45" i="3"/>
  <c r="N45" i="3"/>
  <c r="N7" i="3" s="1"/>
  <c r="O45" i="3"/>
  <c r="I7" i="3"/>
  <c r="K7" i="3"/>
  <c r="M7" i="3"/>
  <c r="L7" i="3" l="1"/>
  <c r="P26" i="3"/>
  <c r="P27" i="3"/>
  <c r="P29" i="3"/>
  <c r="P30" i="3"/>
  <c r="Q27" i="3"/>
  <c r="Q29" i="3"/>
  <c r="Q30" i="3"/>
  <c r="I28" i="3"/>
  <c r="J28" i="3"/>
  <c r="K28" i="3"/>
  <c r="L28" i="3"/>
  <c r="M28" i="3"/>
  <c r="N28" i="3"/>
  <c r="O28" i="3"/>
  <c r="H28" i="3"/>
  <c r="Q44" i="3"/>
  <c r="P44" i="3"/>
  <c r="Q46" i="3"/>
  <c r="P46" i="3"/>
  <c r="H45" i="3"/>
  <c r="H40" i="3"/>
  <c r="I31" i="3"/>
  <c r="J31" i="3"/>
  <c r="K31" i="3"/>
  <c r="L31" i="3"/>
  <c r="M31" i="3"/>
  <c r="N31" i="3"/>
  <c r="O31" i="3"/>
  <c r="I38" i="3"/>
  <c r="J38" i="3"/>
  <c r="K38" i="3"/>
  <c r="L38" i="3"/>
  <c r="M38" i="3"/>
  <c r="N38" i="3"/>
  <c r="O38" i="3"/>
  <c r="H38" i="3"/>
  <c r="H31" i="3"/>
  <c r="H23" i="3"/>
  <c r="I18" i="3"/>
  <c r="J18" i="3"/>
  <c r="K18" i="3"/>
  <c r="L18" i="3"/>
  <c r="M18" i="3"/>
  <c r="N18" i="3"/>
  <c r="O18" i="3"/>
  <c r="I9" i="3"/>
  <c r="J9" i="3"/>
  <c r="K9" i="3"/>
  <c r="L9" i="3"/>
  <c r="M9" i="3"/>
  <c r="N9" i="3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P28" i="3" l="1"/>
  <c r="O7" i="3"/>
  <c r="H7" i="3"/>
  <c r="Q28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7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1" i="3"/>
  <c r="P32" i="3"/>
  <c r="P33" i="3"/>
  <c r="P34" i="3"/>
  <c r="P35" i="3"/>
  <c r="P36" i="3"/>
  <c r="P37" i="3"/>
  <c r="P38" i="3"/>
  <c r="P39" i="3"/>
  <c r="P40" i="3"/>
  <c r="P41" i="3"/>
  <c r="P43" i="3"/>
  <c r="P45" i="3"/>
  <c r="P47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<sst xmlns="http://schemas.openxmlformats.org/spreadsheetml/2006/main" count="128" uniqueCount="111">
  <si>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</si>
  <si>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</si>
  <si>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</si>
  <si>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</si>
  <si>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</si>
  <si>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</si>
  <si>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</si>
  <si>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</si>
  <si>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</si>
  <si>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</si>
  <si>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</si>
  <si>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</si>
  <si>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</si>
  <si>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</si>
  <si>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</si>
  <si>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</si>
  <si>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</si>
  <si>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</si>
  <si>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</si>
  <si>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</si>
  <si>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</si>
  <si>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</si>
  <si>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</si>
  <si>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</si>
  <si>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</si>
  <si>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</si>
  <si>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</si>
  <si>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</si>
  <si>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</si>
  <si>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</si>
  <si>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</si>
  <si>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</si>
  <si>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</si>
  <si>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</si>
  <si>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</si>
  <si>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</si>
  <si>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</si>
  <si>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</si>
  <si>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</si>
  <si>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</si>
  <si>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</si>
  <si>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</si>
  <si>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</si>
  <si>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</si>
  <si>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</si>
  <si>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</si>
  <si>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</si>
  <si>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</si>
  <si>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</si>
  <si>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</si>
  <si>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</si>
  <si>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</si>
  <si>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</si>
  <si>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</si>
  <si>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</si>
  <si>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</si>
  <si>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</si>
  <si>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</si>
  <si>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</si>
  <si>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</si>
  <si>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</si>
  <si>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</si>
  <si>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</si>
  <si>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</si>
  <si>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</si>
  <si>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</si>
  <si>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</si>
  <si>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</si>
  <si>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</si>
  <si>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</si>
  <si>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</si>
  <si>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</si>
  <si>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</si>
  <si>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</si>
  <si>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</si>
  <si>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</si>
  <si>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</si>
  <si>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</si>
  <si>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</si>
  <si>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</si>
  <si>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</si>
  <si>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</si>
  <si>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</si>
  <si>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</si>
  <si>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</si>
  <si>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</si>
  <si>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</si>
  <si>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</si>
  <si>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</si>
  <si>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</si>
  <si>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</si>
  <si>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</si>
  <si>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</si>
  <si>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</si>
  <si>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</si>
  <si>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</si>
  <si>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</si>
  <si>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</si>
  <si>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</si>
  <si>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</si>
  <si>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</si>
  <si>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</si>
  <si>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</si>
  <si>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</si>
  <si>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</si>
  <si>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</si>
  <si>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</si>
  <si>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Исполнено за 1 полугодие 2023 года (руб.)</t>
  </si>
  <si>
    <t>Аналитические данные о расходах бюджета Заволжского муниципального района по разделам и подразделам классификации расходов  за 1 полугодие 2024 года в сравнении с соответствующим периодом 2023 года</t>
  </si>
  <si>
    <t>Исполнено за 1 полугодие 2024 года (руб.)</t>
  </si>
  <si>
    <t>Рост (снижение) 2024 года к 2023 году (по состоянию на 1 июля)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</si>
</sst>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T32" sqref="T32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107</v>
      </c>
      <c r="I4" s="26"/>
      <c r="J4" s="26"/>
      <c r="K4" s="26"/>
      <c r="L4" s="26"/>
      <c r="M4" s="26"/>
      <c r="N4" s="26"/>
      <c r="O4" s="42" t="s">
        <v>109</v>
      </c>
      <c r="P4" s="43" t="s">
        <v>110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H9+H15+H18+H23+H31+H38+H40+H45+H28</f>
        <v>670114890.42000008</v>
      </c>
      <c r="I7" s="16">
        <f t="shared" ref="I7:O7" si="0">I9+I15+I18+I23+I31+I38+I40+I45+I28</f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553025339.68000007</v>
      </c>
      <c r="P7" s="34">
        <f>O7/H7*100</f>
        <v>82.526943899632926</v>
      </c>
      <c r="Q7" s="31">
        <f>O7-H7</f>
        <v>-117089550.74000001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24048523.489999998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35474014.75</v>
      </c>
      <c r="P9" s="34">
        <f>O9/H9*100</f>
        <v>147.51015697388249</v>
      </c>
      <c r="Q9" s="31">
        <f t="shared" ref="Q9:Q47" si="2">O9-H9</f>
        <v>11425491.260000002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870990.78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1391475.61</v>
      </c>
      <c r="P10" s="36">
        <f t="shared" ref="P10:P47" si="3">O10/H10*100</f>
        <v>159.75778871046145</v>
      </c>
      <c r="Q10" s="30">
        <f t="shared" si="2"/>
        <v>520484.83000000007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13663003.060000001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18723216.68</v>
      </c>
      <c r="P11" s="36">
        <f t="shared" si="3"/>
        <v>137.03588148065597</v>
      </c>
      <c r="Q11" s="30">
        <f t="shared" si="2"/>
        <v>5060213.6199999992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2314911.86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3434995.14</v>
      </c>
      <c r="P12" s="36">
        <f t="shared" si="3"/>
        <v>148.38556920262184</v>
      </c>
      <c r="Q12" s="30">
        <f t="shared" si="2"/>
        <v>1120083.2800000003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7199617.79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11924327.32</v>
      </c>
      <c r="P14" s="36">
        <f t="shared" si="3"/>
        <v>165.62444935010919</v>
      </c>
      <c r="Q14" s="30">
        <f t="shared" si="2"/>
        <v>4724709.53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1540606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1533530</v>
      </c>
      <c r="P15" s="34">
        <f t="shared" si="3"/>
        <v>99.540700217966176</v>
      </c>
      <c r="Q15" s="31">
        <f t="shared" si="2"/>
        <v>-7076</v>
      </c>
    </row>
    <row r="16" spans="1:19" ht="45.75" customHeight="1" x14ac:dyDescent="0.25">
      <c r="A16" s="37" t="s">
        <v>91</v>
      </c>
      <c r="B16" s="22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1540606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1482700</v>
      </c>
      <c r="P16" s="36">
        <f t="shared" si="3"/>
        <v>96.241349183373288</v>
      </c>
      <c r="Q16" s="30">
        <f t="shared" si="2"/>
        <v>-57906</v>
      </c>
    </row>
    <row r="17" spans="1:19" ht="46.5" customHeight="1" x14ac:dyDescent="0.25">
      <c r="A17" s="37" t="s">
        <v>92</v>
      </c>
      <c r="B17" s="22" t="s">
        <v>90</v>
      </c>
      <c r="C17" s="23"/>
      <c r="D17" s="23"/>
      <c r="E17" s="23"/>
      <c r="F17" s="23"/>
      <c r="G17" s="23"/>
      <c r="H17" s="23">
        <v>0</v>
      </c>
      <c r="I17" s="24"/>
      <c r="J17" s="23"/>
      <c r="K17" s="23"/>
      <c r="L17" s="23"/>
      <c r="M17" s="23"/>
      <c r="N17" s="23"/>
      <c r="O17" s="23">
        <v>50830</v>
      </c>
      <c r="P17" s="36" t="e">
        <f t="shared" si="3"/>
        <v>#DIV/0!</v>
      </c>
      <c r="Q17" s="30">
        <f t="shared" si="2"/>
        <v>50830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8026304.7300000004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19024392.91</v>
      </c>
      <c r="P18" s="34">
        <f t="shared" si="3"/>
        <v>237.02554973887712</v>
      </c>
      <c r="Q18" s="31">
        <f t="shared" si="2"/>
        <v>10998088.18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0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8026304.7300000004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19024392.91</v>
      </c>
      <c r="P22" s="36">
        <f t="shared" si="3"/>
        <v>237.02554973887712</v>
      </c>
      <c r="Q22" s="30">
        <f t="shared" si="2"/>
        <v>10998088.18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H24+H25+H26+H27</f>
        <v>7364160.9100000001</v>
      </c>
      <c r="I23" s="16">
        <f t="shared" ref="I23:O23" si="6">I24+I25+I26+I27</f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 t="shared" si="6"/>
        <v>0</v>
      </c>
      <c r="O23" s="16">
        <f t="shared" si="6"/>
        <v>21797354.100000001</v>
      </c>
      <c r="P23" s="34">
        <f t="shared" si="3"/>
        <v>295.99236581591754</v>
      </c>
      <c r="Q23" s="31">
        <f t="shared" si="2"/>
        <v>14433193.190000001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543667.63</v>
      </c>
      <c r="I24" s="24"/>
      <c r="J24" s="23"/>
      <c r="K24" s="23"/>
      <c r="L24" s="23"/>
      <c r="M24" s="23"/>
      <c r="N24" s="23"/>
      <c r="O24" s="23">
        <v>3802369.31</v>
      </c>
      <c r="P24" s="36">
        <f t="shared" si="3"/>
        <v>699.39225736135882</v>
      </c>
      <c r="Q24" s="30">
        <f t="shared" si="2"/>
        <v>3258701.68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6266001.8399999999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9686344.8800000008</v>
      </c>
      <c r="P25" s="36">
        <f t="shared" si="3"/>
        <v>154.58573309324152</v>
      </c>
      <c r="Q25" s="30">
        <f t="shared" si="2"/>
        <v>3420343.040000001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150000</v>
      </c>
      <c r="I26" s="24"/>
      <c r="J26" s="23"/>
      <c r="K26" s="23"/>
      <c r="L26" s="23"/>
      <c r="M26" s="23"/>
      <c r="N26" s="23"/>
      <c r="O26" s="23">
        <v>6057104.9400000004</v>
      </c>
      <c r="P26" s="36">
        <f t="shared" si="3"/>
        <v>4038.0699599999998</v>
      </c>
      <c r="Q26" s="30">
        <f t="shared" si="2"/>
        <v>5907104.9400000004</v>
      </c>
    </row>
    <row r="27" spans="1:19" ht="33" x14ac:dyDescent="0.25">
      <c r="A27" s="37" t="s">
        <v>94</v>
      </c>
      <c r="B27" s="22" t="s">
        <v>93</v>
      </c>
      <c r="C27" s="23"/>
      <c r="D27" s="23"/>
      <c r="E27" s="23"/>
      <c r="F27" s="23"/>
      <c r="G27" s="23"/>
      <c r="H27" s="23">
        <v>404491.44</v>
      </c>
      <c r="I27" s="24"/>
      <c r="J27" s="23"/>
      <c r="K27" s="23"/>
      <c r="L27" s="23"/>
      <c r="M27" s="23"/>
      <c r="N27" s="23"/>
      <c r="O27" s="23">
        <v>2251534.9700000002</v>
      </c>
      <c r="P27" s="36">
        <f t="shared" si="3"/>
        <v>556.6335272756329</v>
      </c>
      <c r="Q27" s="30">
        <f t="shared" si="2"/>
        <v>1847043.5300000003</v>
      </c>
    </row>
    <row r="28" spans="1:19" ht="16.5" x14ac:dyDescent="0.25">
      <c r="A28" s="38" t="s">
        <v>104</v>
      </c>
      <c r="B28" s="20" t="s">
        <v>101</v>
      </c>
      <c r="C28" s="23"/>
      <c r="D28" s="23"/>
      <c r="E28" s="23"/>
      <c r="F28" s="23"/>
      <c r="G28" s="23"/>
      <c r="H28" s="16">
        <f>H29+H30</f>
        <v>464932932.48000002</v>
      </c>
      <c r="I28" s="16">
        <f t="shared" ref="I28:O28" si="7">I29+I30</f>
        <v>0</v>
      </c>
      <c r="J28" s="16">
        <f t="shared" si="7"/>
        <v>0</v>
      </c>
      <c r="K28" s="16">
        <f t="shared" si="7"/>
        <v>0</v>
      </c>
      <c r="L28" s="16">
        <f t="shared" si="7"/>
        <v>0</v>
      </c>
      <c r="M28" s="16">
        <f t="shared" si="7"/>
        <v>0</v>
      </c>
      <c r="N28" s="16">
        <f t="shared" si="7"/>
        <v>0</v>
      </c>
      <c r="O28" s="16">
        <f t="shared" si="7"/>
        <v>327905514.81</v>
      </c>
      <c r="P28" s="34">
        <f t="shared" si="3"/>
        <v>70.527487278846507</v>
      </c>
      <c r="Q28" s="31">
        <f t="shared" si="2"/>
        <v>-137027417.67000002</v>
      </c>
    </row>
    <row r="29" spans="1:19" ht="23.25" customHeight="1" x14ac:dyDescent="0.25">
      <c r="A29" s="37" t="s">
        <v>105</v>
      </c>
      <c r="B29" s="22" t="s">
        <v>102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496385</v>
      </c>
      <c r="P29" s="36" t="e">
        <f t="shared" si="3"/>
        <v>#DIV/0!</v>
      </c>
      <c r="Q29" s="30">
        <f t="shared" si="2"/>
        <v>496385</v>
      </c>
    </row>
    <row r="30" spans="1:19" ht="33" x14ac:dyDescent="0.25">
      <c r="A30" s="37" t="s">
        <v>106</v>
      </c>
      <c r="B30" s="22" t="s">
        <v>103</v>
      </c>
      <c r="C30" s="23"/>
      <c r="D30" s="23"/>
      <c r="E30" s="23"/>
      <c r="F30" s="23"/>
      <c r="G30" s="23"/>
      <c r="H30" s="23">
        <v>464932932.48000002</v>
      </c>
      <c r="I30" s="24"/>
      <c r="J30" s="23"/>
      <c r="K30" s="23"/>
      <c r="L30" s="23"/>
      <c r="M30" s="23"/>
      <c r="N30" s="23"/>
      <c r="O30" s="23">
        <v>327409129.81</v>
      </c>
      <c r="P30" s="36">
        <f t="shared" si="3"/>
        <v>70.420722417654105</v>
      </c>
      <c r="Q30" s="30">
        <f t="shared" si="2"/>
        <v>-137523802.67000002</v>
      </c>
    </row>
    <row r="31" spans="1:19" ht="16.5" x14ac:dyDescent="0.25">
      <c r="A31" s="9" t="s">
        <v>69</v>
      </c>
      <c r="B31" s="20" t="s">
        <v>41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H32+H33+H34+H35+H36+H37</f>
        <v>154375209.16999999</v>
      </c>
      <c r="I31" s="16">
        <f t="shared" ref="I31:O31" si="8">I32+I33+I34+I35+I36+I37</f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135253061.98000002</v>
      </c>
      <c r="P31" s="34">
        <f t="shared" si="3"/>
        <v>87.613200789938745</v>
      </c>
      <c r="Q31" s="31">
        <f t="shared" si="2"/>
        <v>-19122147.189999968</v>
      </c>
      <c r="R31" s="10"/>
      <c r="S31" s="10"/>
    </row>
    <row r="32" spans="1:19" ht="16.5" x14ac:dyDescent="0.25">
      <c r="A32" s="21" t="s">
        <v>70</v>
      </c>
      <c r="B32" s="22" t="s">
        <v>42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38058296.450000003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40873417.32</v>
      </c>
      <c r="P32" s="36">
        <f t="shared" si="3"/>
        <v>107.39686515842459</v>
      </c>
      <c r="Q32" s="30">
        <f t="shared" si="2"/>
        <v>2815120.8699999973</v>
      </c>
    </row>
    <row r="33" spans="1:19" ht="16.5" x14ac:dyDescent="0.25">
      <c r="A33" s="21" t="s">
        <v>71</v>
      </c>
      <c r="B33" s="22" t="s">
        <v>43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101706758.77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76168610.950000003</v>
      </c>
      <c r="P33" s="36">
        <f t="shared" si="3"/>
        <v>74.890412270681011</v>
      </c>
      <c r="Q33" s="30">
        <f t="shared" si="2"/>
        <v>-25538147.819999993</v>
      </c>
    </row>
    <row r="34" spans="1:19" ht="16.5" x14ac:dyDescent="0.25">
      <c r="A34" s="21" t="s">
        <v>85</v>
      </c>
      <c r="B34" s="22" t="s">
        <v>44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9930568.0700000003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11359920</v>
      </c>
      <c r="P34" s="36">
        <f t="shared" si="3"/>
        <v>114.39345584184693</v>
      </c>
      <c r="Q34" s="30">
        <f t="shared" si="2"/>
        <v>1429351.9299999997</v>
      </c>
    </row>
    <row r="35" spans="1:19" ht="35.450000000000003" customHeight="1" x14ac:dyDescent="0.25">
      <c r="A35" s="21" t="s">
        <v>72</v>
      </c>
      <c r="B35" s="22" t="s">
        <v>45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8800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1300</v>
      </c>
      <c r="P35" s="36">
        <f t="shared" si="3"/>
        <v>14.772727272727273</v>
      </c>
      <c r="Q35" s="30">
        <f t="shared" si="2"/>
        <v>-7500</v>
      </c>
    </row>
    <row r="36" spans="1:19" ht="16.5" x14ac:dyDescent="0.25">
      <c r="A36" s="21" t="s">
        <v>86</v>
      </c>
      <c r="B36" s="22" t="s">
        <v>46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1600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81800</v>
      </c>
      <c r="P36" s="36">
        <f t="shared" si="3"/>
        <v>5112.5</v>
      </c>
      <c r="Q36" s="30">
        <f t="shared" si="2"/>
        <v>80200</v>
      </c>
    </row>
    <row r="37" spans="1:19" ht="16.5" x14ac:dyDescent="0.25">
      <c r="A37" s="21" t="s">
        <v>73</v>
      </c>
      <c r="B37" s="22" t="s">
        <v>47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4669185.88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6768013.71</v>
      </c>
      <c r="P37" s="36">
        <f t="shared" si="3"/>
        <v>144.95061631600754</v>
      </c>
      <c r="Q37" s="30">
        <f t="shared" si="2"/>
        <v>2098827.83</v>
      </c>
    </row>
    <row r="38" spans="1:19" ht="16.5" x14ac:dyDescent="0.25">
      <c r="A38" s="9" t="s">
        <v>74</v>
      </c>
      <c r="B38" s="20" t="s">
        <v>48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>H39</f>
        <v>2763298.58</v>
      </c>
      <c r="I38" s="16">
        <f t="shared" ref="I38:O38" si="9">I39</f>
        <v>0</v>
      </c>
      <c r="J38" s="16">
        <f t="shared" si="9"/>
        <v>0</v>
      </c>
      <c r="K38" s="16">
        <f t="shared" si="9"/>
        <v>0</v>
      </c>
      <c r="L38" s="16">
        <f t="shared" si="9"/>
        <v>0</v>
      </c>
      <c r="M38" s="16">
        <f t="shared" si="9"/>
        <v>0</v>
      </c>
      <c r="N38" s="16">
        <f t="shared" si="9"/>
        <v>0</v>
      </c>
      <c r="O38" s="16">
        <f t="shared" si="9"/>
        <v>2739314.03</v>
      </c>
      <c r="P38" s="34">
        <f t="shared" si="3"/>
        <v>99.132031906591862</v>
      </c>
      <c r="Q38" s="31">
        <f t="shared" si="2"/>
        <v>-23984.550000000279</v>
      </c>
    </row>
    <row r="39" spans="1:19" ht="16.5" x14ac:dyDescent="0.25">
      <c r="A39" s="21" t="s">
        <v>75</v>
      </c>
      <c r="B39" s="22" t="s">
        <v>49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2763298.58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2739314.03</v>
      </c>
      <c r="P39" s="36">
        <f t="shared" si="3"/>
        <v>99.132031906591862</v>
      </c>
      <c r="Q39" s="30">
        <f t="shared" si="2"/>
        <v>-23984.550000000279</v>
      </c>
    </row>
    <row r="40" spans="1:19" ht="16.5" x14ac:dyDescent="0.25">
      <c r="A40" s="9" t="s">
        <v>76</v>
      </c>
      <c r="B40" s="20" t="s">
        <v>50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H41+H42+H43+H44</f>
        <v>2552509.5499999998</v>
      </c>
      <c r="I40" s="16">
        <f t="shared" ref="I40:O40" si="10">I41+I42+I43+I44</f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3648228.85</v>
      </c>
      <c r="P40" s="34">
        <f t="shared" si="3"/>
        <v>142.9271381178574</v>
      </c>
      <c r="Q40" s="31">
        <f t="shared" si="2"/>
        <v>1095719.3000000003</v>
      </c>
      <c r="R40" s="10"/>
      <c r="S40" s="10"/>
    </row>
    <row r="41" spans="1:19" ht="15.6" customHeight="1" x14ac:dyDescent="0.25">
      <c r="A41" s="21" t="s">
        <v>77</v>
      </c>
      <c r="B41" s="22" t="s">
        <v>51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910931.98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1539951.11</v>
      </c>
      <c r="P41" s="36">
        <f t="shared" si="3"/>
        <v>169.0522611798084</v>
      </c>
      <c r="Q41" s="30">
        <f t="shared" si="2"/>
        <v>629019.13000000012</v>
      </c>
    </row>
    <row r="42" spans="1:19" ht="23.45" customHeight="1" x14ac:dyDescent="0.25">
      <c r="A42" s="21" t="s">
        <v>78</v>
      </c>
      <c r="B42" s="22" t="s">
        <v>52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336696</v>
      </c>
      <c r="P42" s="36">
        <v>0</v>
      </c>
      <c r="Q42" s="30">
        <f t="shared" si="2"/>
        <v>336696</v>
      </c>
    </row>
    <row r="43" spans="1:19" ht="16.5" x14ac:dyDescent="0.25">
      <c r="A43" s="21" t="s">
        <v>79</v>
      </c>
      <c r="B43" s="22" t="s">
        <v>53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1571017.57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1671381.74</v>
      </c>
      <c r="P43" s="36">
        <f t="shared" si="3"/>
        <v>106.38848170234021</v>
      </c>
      <c r="Q43" s="30">
        <f t="shared" si="2"/>
        <v>100364.16999999993</v>
      </c>
    </row>
    <row r="44" spans="1:19" ht="33" x14ac:dyDescent="0.25">
      <c r="A44" s="37" t="s">
        <v>96</v>
      </c>
      <c r="B44" s="22" t="s">
        <v>95</v>
      </c>
      <c r="C44" s="23"/>
      <c r="D44" s="23"/>
      <c r="E44" s="23"/>
      <c r="F44" s="23"/>
      <c r="G44" s="23"/>
      <c r="H44" s="23">
        <v>70560</v>
      </c>
      <c r="I44" s="24"/>
      <c r="J44" s="23"/>
      <c r="K44" s="23"/>
      <c r="L44" s="23"/>
      <c r="M44" s="23"/>
      <c r="N44" s="23"/>
      <c r="O44" s="23">
        <v>100200</v>
      </c>
      <c r="P44" s="36">
        <f t="shared" si="3"/>
        <v>142.00680272108843</v>
      </c>
      <c r="Q44" s="30">
        <f t="shared" si="2"/>
        <v>29640</v>
      </c>
    </row>
    <row r="45" spans="1:19" ht="16.5" x14ac:dyDescent="0.25">
      <c r="A45" s="9" t="s">
        <v>80</v>
      </c>
      <c r="B45" s="20" t="s">
        <v>54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f>H46+H47</f>
        <v>4511345.51</v>
      </c>
      <c r="I45" s="16">
        <f t="shared" ref="I45:O45" si="11">I46+I47</f>
        <v>0</v>
      </c>
      <c r="J45" s="16">
        <f t="shared" si="11"/>
        <v>0</v>
      </c>
      <c r="K45" s="16">
        <f t="shared" si="11"/>
        <v>0</v>
      </c>
      <c r="L45" s="16">
        <f t="shared" si="11"/>
        <v>0</v>
      </c>
      <c r="M45" s="16">
        <f t="shared" si="11"/>
        <v>0</v>
      </c>
      <c r="N45" s="16">
        <f t="shared" si="11"/>
        <v>0</v>
      </c>
      <c r="O45" s="16">
        <f t="shared" si="11"/>
        <v>5649928.25</v>
      </c>
      <c r="P45" s="34">
        <f t="shared" si="3"/>
        <v>125.23820748103154</v>
      </c>
      <c r="Q45" s="31">
        <f t="shared" si="2"/>
        <v>1138582.7400000002</v>
      </c>
    </row>
    <row r="46" spans="1:19" ht="16.5" x14ac:dyDescent="0.25">
      <c r="A46" s="21" t="s">
        <v>97</v>
      </c>
      <c r="B46" s="22" t="s">
        <v>100</v>
      </c>
      <c r="C46" s="16"/>
      <c r="D46" s="16"/>
      <c r="E46" s="16"/>
      <c r="F46" s="16"/>
      <c r="G46" s="16"/>
      <c r="H46" s="23">
        <v>103847.6</v>
      </c>
      <c r="I46" s="24"/>
      <c r="J46" s="23"/>
      <c r="K46" s="23"/>
      <c r="L46" s="23"/>
      <c r="M46" s="23"/>
      <c r="N46" s="23"/>
      <c r="O46" s="23">
        <v>529521.23</v>
      </c>
      <c r="P46" s="36">
        <f t="shared" si="3"/>
        <v>509.902231731884</v>
      </c>
      <c r="Q46" s="30">
        <f t="shared" si="2"/>
        <v>425673.63</v>
      </c>
    </row>
    <row r="47" spans="1:19" ht="16.5" x14ac:dyDescent="0.25">
      <c r="A47" s="21" t="s">
        <v>98</v>
      </c>
      <c r="B47" s="22" t="s">
        <v>99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4407497.91</v>
      </c>
      <c r="I47" s="24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5120407.0199999996</v>
      </c>
      <c r="P47" s="36">
        <f t="shared" si="3"/>
        <v>116.17491657528657</v>
      </c>
      <c r="Q47" s="30">
        <f t="shared" si="2"/>
        <v>712909.1099999994</v>
      </c>
    </row>
    <row r="48" spans="1:19" hidden="1" x14ac:dyDescent="0.25">
      <c r="A48" s="3"/>
      <c r="B48" s="3"/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/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/>
      <c r="P48" s="4"/>
      <c r="Q48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2024-07-22T11:25:23Z</cp:lastPrinted>
  <dcterms:created xsi:type="dcterms:W3CDTF">2017-04-11T06:11:50Z</dcterms:created>
  <dcterms:modified xsi:type="dcterms:W3CDTF">2024-07-22T11:25:32Z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