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на 01.07.2024" sheetId="52" r:id="rId1"/>
  </sheets>
  <calcPr calcId="145621"/>
</workbook>
</file>

<file path=xl/calcChain.xml><?xml version="1.0" encoding="utf-8"?>
<calcChain xmlns="http://schemas.openxmlformats.org/spreadsheetml/2006/main">
  <c r="F14" i="52" l="1"/>
  <c r="G14" i="52" s="1"/>
  <c r="H14" i="52" s="1"/>
  <c r="E14" i="52"/>
  <c r="H8" i="52"/>
  <c r="H10" i="52"/>
  <c r="H15" i="52"/>
  <c r="H16" i="52"/>
  <c r="H21" i="52"/>
  <c r="H22" i="52"/>
  <c r="H23" i="52"/>
  <c r="H24" i="52"/>
  <c r="H25" i="52"/>
  <c r="H26" i="52"/>
  <c r="H28" i="52"/>
  <c r="H29" i="52"/>
  <c r="H30" i="52"/>
  <c r="H31" i="52"/>
  <c r="H34" i="52"/>
  <c r="H35" i="52"/>
  <c r="H36" i="52"/>
  <c r="H38" i="52"/>
  <c r="H39" i="52"/>
  <c r="H41" i="52"/>
  <c r="H45" i="52"/>
  <c r="H46" i="52"/>
  <c r="H47" i="52"/>
  <c r="H49" i="52"/>
  <c r="G49" i="52"/>
  <c r="G48" i="52"/>
  <c r="H48" i="52" s="1"/>
  <c r="G47" i="52"/>
  <c r="G46" i="52"/>
  <c r="F45" i="52"/>
  <c r="G45" i="52" s="1"/>
  <c r="E45" i="52"/>
  <c r="D45" i="52"/>
  <c r="G44" i="52"/>
  <c r="H44" i="52" s="1"/>
  <c r="G43" i="52"/>
  <c r="H43" i="52" s="1"/>
  <c r="G42" i="52"/>
  <c r="H42" i="52" s="1"/>
  <c r="G41" i="52"/>
  <c r="F40" i="52"/>
  <c r="G40" i="52" s="1"/>
  <c r="H40" i="52" s="1"/>
  <c r="E40" i="52"/>
  <c r="D40" i="52"/>
  <c r="G39" i="52"/>
  <c r="G38" i="52"/>
  <c r="F37" i="52"/>
  <c r="G37" i="52" s="1"/>
  <c r="H37" i="52" s="1"/>
  <c r="E37" i="52"/>
  <c r="D37" i="52"/>
  <c r="G36" i="52"/>
  <c r="G35" i="52"/>
  <c r="G34" i="52"/>
  <c r="F33" i="52"/>
  <c r="G33" i="52" s="1"/>
  <c r="H33" i="52" s="1"/>
  <c r="E33" i="52"/>
  <c r="D33" i="52"/>
  <c r="G32" i="52"/>
  <c r="H32" i="52" s="1"/>
  <c r="G31" i="52"/>
  <c r="G30" i="52"/>
  <c r="F29" i="52"/>
  <c r="G29" i="52" s="1"/>
  <c r="E29" i="52"/>
  <c r="D29" i="52"/>
  <c r="G28" i="52"/>
  <c r="F27" i="52"/>
  <c r="G27" i="52" s="1"/>
  <c r="H27" i="52" s="1"/>
  <c r="E27" i="52"/>
  <c r="D27" i="52"/>
  <c r="G26" i="52"/>
  <c r="G25" i="52"/>
  <c r="F24" i="52"/>
  <c r="G24" i="52" s="1"/>
  <c r="E24" i="52"/>
  <c r="D24" i="52"/>
  <c r="G23" i="52"/>
  <c r="G22" i="52"/>
  <c r="F21" i="52"/>
  <c r="G21" i="52" s="1"/>
  <c r="E21" i="52"/>
  <c r="D21" i="52"/>
  <c r="G20" i="52"/>
  <c r="H20" i="52" s="1"/>
  <c r="G19" i="52"/>
  <c r="H19" i="52" s="1"/>
  <c r="F18" i="52"/>
  <c r="G18" i="52" s="1"/>
  <c r="H18" i="52" s="1"/>
  <c r="E18" i="52"/>
  <c r="D18" i="52"/>
  <c r="G17" i="52"/>
  <c r="H17" i="52" s="1"/>
  <c r="G16" i="52"/>
  <c r="G15" i="52"/>
  <c r="D14" i="52"/>
  <c r="G13" i="52"/>
  <c r="H13" i="52" s="1"/>
  <c r="G12" i="52"/>
  <c r="H12" i="52" s="1"/>
  <c r="G11" i="52"/>
  <c r="H11" i="52" s="1"/>
  <c r="G10" i="52"/>
  <c r="G9" i="52"/>
  <c r="H9" i="52" s="1"/>
  <c r="G8" i="52"/>
  <c r="F7" i="52"/>
  <c r="E7" i="52"/>
  <c r="D7" i="52"/>
  <c r="E50" i="52" l="1"/>
  <c r="G7" i="52"/>
  <c r="H7" i="52" s="1"/>
  <c r="D50" i="52"/>
  <c r="F50" i="52"/>
  <c r="G50" i="52" l="1"/>
  <c r="H50" i="52" s="1"/>
</calcChain>
</file>

<file path=xl/sharedStrings.xml><?xml version="1.0" encoding="utf-8"?>
<sst xmlns="http://schemas.openxmlformats.org/spreadsheetml/2006/main" count="113" uniqueCount="109">
  <si>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</si>
  <si>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</si>
  <si>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</si>
  <si>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</si>
  <si>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</si>
  <si>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>Постановление от 05.11.2013 №1107-п</t>
  </si>
  <si>
    <t>3.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</si>
  <si>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</si>
  <si>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</si>
  <si>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</si>
  <si>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</si>
  <si>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</si>
  <si>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</si>
  <si>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</si>
  <si>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</si>
  <si>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</si>
  <si>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</si>
  <si>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</si>
  <si>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</si>
  <si>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</si>
  <si>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</si>
  <si>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</si>
  <si>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</si>
  <si>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</si>
  <si>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</si>
  <si>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</si>
  <si>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</si>
  <si>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</si>
  <si>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</si>
  <si>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 xml:space="preserve">Повышение качества жизни граждан пожилого возраста в Заволжском муниципальном районе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</si>
  <si>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</si>
  <si>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>10.1.</t>
  </si>
  <si>
    <t>10.2.</t>
  </si>
  <si>
    <t>3.1.</t>
  </si>
  <si>
    <t>4.1.</t>
  </si>
  <si>
    <t>4.2.</t>
  </si>
  <si>
    <t>5.1.</t>
  </si>
  <si>
    <t>5.2.</t>
  </si>
  <si>
    <t>6.1.</t>
  </si>
  <si>
    <t>7.1.</t>
  </si>
  <si>
    <t>11.</t>
  </si>
  <si>
    <t xml:space="preserve">Совершенствование местного самоуправления Заволжского муниципального района
</t>
  </si>
  <si>
    <t>Управление муниципальным имуществом Заволжского муниципального района Ивановской области</t>
  </si>
  <si>
    <t>12.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</si>
  <si>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</si>
  <si>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</si>
  <si>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</si>
  <si>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</si>
  <si>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>13.</t>
  </si>
  <si>
    <t>Начальник финансового отдела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</si>
  <si>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</si>
  <si>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</si>
  <si>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</si>
  <si>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</si>
  <si>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</si>
  <si>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</si>
  <si>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</si>
  <si>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</si>
  <si>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</si>
  <si>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Охрана окружающей среды на территории Заволжского муниципального района</t>
  </si>
  <si>
    <t>Энергосбережение и повышение энергетической эффективности Заволжского муниципального района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</si>
  <si>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</si>
  <si>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Предоставление дошкольного образования в Заволжском муниципальном районе</t>
  </si>
  <si>
    <t>Предоставление общедоступного бесплатного начального общего, основного общего, среднего   общего образования по основным общеобразовательным программам в Заволжском муниципальном районе</t>
  </si>
  <si>
    <t>Предоставление дополнительного образования детям в Заволжском муниципальном районе</t>
  </si>
  <si>
    <t>Организация отдыха, оздоровления и занятости детей и подростков в Заволжском муниципальном районе</t>
  </si>
  <si>
    <t>Обеспечение деятельности органа управления образованием и образовательных учреждений Заволжского муниципального района</t>
  </si>
  <si>
    <t>Развитие физической культуры и спорта в Заволжском муниципальном районе</t>
  </si>
  <si>
    <t>Развитие культуры и повышение эффективности реализации молодежной политики в Заволжском муниципальном районе</t>
  </si>
  <si>
    <t xml:space="preserve">
Предоставление дополнительного образования детям в сфере культуры и искусства в Заволжском муниципальном районе
</t>
  </si>
  <si>
    <t>Реализация молодежной политики в Заволжском муниципальном районе</t>
  </si>
  <si>
    <t>Развитие  субъектов  малого и среднего предпринимательства в Заволжском муниципальном  районе</t>
  </si>
  <si>
    <t>Развитие сельскохозяйственного производства в Заволжском  муниципальном районе</t>
  </si>
  <si>
    <t>Обеспечение доступным и комфортным жильем  населения Заволжского муниципального района</t>
  </si>
  <si>
    <t>Развитие газификации Заволжского муниципального района</t>
  </si>
  <si>
    <t>Стимулирование развития жилищного строительства</t>
  </si>
  <si>
    <t>Обеспечение услугами жилищно–коммунального хозяйства населения Заволжского муниципального района</t>
  </si>
  <si>
    <t>8.</t>
  </si>
  <si>
    <t>8.1.</t>
  </si>
  <si>
    <t>8.2.</t>
  </si>
  <si>
    <t>Повышение энергетической эффективности деятельности муниципальных учреждений</t>
  </si>
  <si>
    <t>Повышение энергетической эффективности в жилищном фонде</t>
  </si>
  <si>
    <t>9.</t>
  </si>
  <si>
    <t>Безопасность Заволжского муниципального района Ивановской области</t>
  </si>
  <si>
    <t>Обеспечение общественного порядка и профилактика правонарушений</t>
  </si>
  <si>
    <t>Построение и развитие АПК «Безопасный город»</t>
  </si>
  <si>
    <t>Пожарная безопасность</t>
  </si>
  <si>
    <t>11.1.</t>
  </si>
  <si>
    <t>11.2.</t>
  </si>
  <si>
    <t>Управление муниципальными финансами в Заволжском муниципальном районе</t>
  </si>
  <si>
    <t>Организация бюджетного процесса в Заволжском муниципальном районе</t>
  </si>
  <si>
    <t>Управление муниципальным долгом Заволжского муниципального района</t>
  </si>
  <si>
    <t>12.1</t>
  </si>
  <si>
    <t>Обеспечение деятельности администрации Заволжского муниципального района</t>
  </si>
  <si>
    <t>Обеспечение деятельности муниципального казенного учреждения «Управление по материально-техническому обеспечению деятельности органов местного самоуправления Заволжского муниципального района»</t>
  </si>
  <si>
    <t>12.2</t>
  </si>
  <si>
    <t>Организация предоставления государственных и муниципальных услуг на базе муниципального учреждения «Многофункциональный центр предоставления государственных и муниципальных услуг Заволжского муниципального района</t>
  </si>
  <si>
    <t>12.3.</t>
  </si>
  <si>
    <t>Улучшение условий и охраны труда в органах местного самоуправления Заволжского муниципального района</t>
  </si>
  <si>
    <t>14.</t>
  </si>
  <si>
    <t>14.1.</t>
  </si>
  <si>
    <t>14.2.</t>
  </si>
  <si>
    <t>Специальная оценка условий труда в органах местного самоуправления Заволжского муниципального района</t>
  </si>
  <si>
    <t>Совершенствование системы непрерывной подготовки работников по охране труда на основе современных технологий обучения</t>
  </si>
  <si>
    <t>10.4.</t>
  </si>
  <si>
    <t>Исполнение по муниципальным программам Заволжского муниципального района на 01.07.2024</t>
  </si>
  <si>
    <t>утверждено по состоянию на 01.07.2024</t>
  </si>
  <si>
    <t>профинансировано на 01.07.2024</t>
  </si>
  <si>
    <t>кассовые расходы на 01.07.2024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</si>
</sst>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abSelected="1" topLeftCell="A10" workbookViewId="0">
      <selection activeCell="L18" sqref="L18"/>
    </sheetView>
  </sheetViews>
  <sheetFormatPr defaultRowHeight="15" x14ac:dyDescent="0.25"/>
  <cols>
    <col min="1" max="1" width="6.42578125" style="10" customWidth="1"/>
    <col min="2" max="2" width="50.85546875" style="24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2" spans="1:13" ht="36" customHeight="1" x14ac:dyDescent="0.3">
      <c r="A2" s="30" t="s">
        <v>105</v>
      </c>
      <c r="B2" s="30"/>
      <c r="C2" s="30"/>
      <c r="D2" s="30"/>
      <c r="E2" s="30"/>
      <c r="F2" s="30"/>
      <c r="G2" s="30"/>
      <c r="M2" t="s">
        <v>50</v>
      </c>
    </row>
    <row r="4" spans="1:13" x14ac:dyDescent="0.25">
      <c r="G4" s="19" t="s">
        <v>47</v>
      </c>
      <c r="H4" s="18">
        <v>0.5</v>
      </c>
    </row>
    <row r="5" spans="1:13" ht="48.75" customHeight="1" x14ac:dyDescent="0.25">
      <c r="A5" s="31" t="s">
        <v>56</v>
      </c>
      <c r="B5" s="29" t="s">
        <v>21</v>
      </c>
      <c r="C5" s="31" t="s">
        <v>0</v>
      </c>
      <c r="D5" s="31" t="s">
        <v>106</v>
      </c>
      <c r="E5" s="31" t="s">
        <v>107</v>
      </c>
      <c r="F5" s="31" t="s">
        <v>108</v>
      </c>
      <c r="G5" s="31" t="s">
        <v>23</v>
      </c>
      <c r="H5" s="29" t="s">
        <v>45</v>
      </c>
    </row>
    <row r="6" spans="1:13" ht="41.25" customHeight="1" x14ac:dyDescent="0.25">
      <c r="A6" s="31"/>
      <c r="B6" s="29"/>
      <c r="C6" s="31"/>
      <c r="D6" s="31"/>
      <c r="E6" s="31"/>
      <c r="F6" s="31"/>
      <c r="G6" s="31"/>
      <c r="H6" s="29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299444619.51999998</v>
      </c>
      <c r="E7" s="20">
        <f t="shared" ref="E7:F7" si="0">E8+E9+E10+E11+E12</f>
        <v>143009534.69999999</v>
      </c>
      <c r="F7" s="20">
        <f t="shared" si="0"/>
        <v>127604429.98</v>
      </c>
      <c r="G7" s="20">
        <f>F7/D7*100</f>
        <v>42.613699382725848</v>
      </c>
      <c r="H7" s="21">
        <f>G7-6*100/12</f>
        <v>-7.3863006172741521</v>
      </c>
      <c r="L7" s="9" t="s">
        <v>50</v>
      </c>
    </row>
    <row r="8" spans="1:13" ht="30" x14ac:dyDescent="0.25">
      <c r="A8" s="3" t="s">
        <v>24</v>
      </c>
      <c r="B8" s="27" t="s">
        <v>62</v>
      </c>
      <c r="C8" s="27"/>
      <c r="D8" s="2">
        <v>105839837.77</v>
      </c>
      <c r="E8" s="2">
        <v>47657506.310000002</v>
      </c>
      <c r="F8" s="2">
        <v>40873417.32</v>
      </c>
      <c r="G8" s="20">
        <f t="shared" ref="G8:G49" si="1">F8/D8*100</f>
        <v>38.618178354375232</v>
      </c>
      <c r="H8" s="21">
        <f t="shared" ref="H8:H50" si="2">G8-6*100/12</f>
        <v>-11.381821645624768</v>
      </c>
      <c r="K8" t="s">
        <v>50</v>
      </c>
    </row>
    <row r="9" spans="1:13" ht="75" x14ac:dyDescent="0.25">
      <c r="A9" s="28" t="s">
        <v>25</v>
      </c>
      <c r="B9" s="4" t="s">
        <v>63</v>
      </c>
      <c r="C9" s="27"/>
      <c r="D9" s="2">
        <v>169069276.94</v>
      </c>
      <c r="E9" s="2">
        <v>83813828.969999999</v>
      </c>
      <c r="F9" s="2">
        <v>76168610.950000003</v>
      </c>
      <c r="G9" s="20">
        <f t="shared" si="1"/>
        <v>45.051716271922679</v>
      </c>
      <c r="H9" s="21">
        <f t="shared" si="2"/>
        <v>-4.9482837280773211</v>
      </c>
    </row>
    <row r="10" spans="1:13" ht="30" x14ac:dyDescent="0.25">
      <c r="A10" s="28" t="s">
        <v>26</v>
      </c>
      <c r="B10" s="4" t="s">
        <v>64</v>
      </c>
      <c r="C10" s="27"/>
      <c r="D10" s="2">
        <v>7575431.4400000004</v>
      </c>
      <c r="E10" s="2">
        <v>3794388</v>
      </c>
      <c r="F10" s="2">
        <v>3794388</v>
      </c>
      <c r="G10" s="20">
        <f t="shared" si="1"/>
        <v>50.088077887746017</v>
      </c>
      <c r="H10" s="21">
        <f t="shared" si="2"/>
        <v>8.8077887746017325E-2</v>
      </c>
    </row>
    <row r="11" spans="1:13" ht="30" x14ac:dyDescent="0.25">
      <c r="A11" s="28" t="s">
        <v>27</v>
      </c>
      <c r="B11" s="27" t="s">
        <v>65</v>
      </c>
      <c r="C11" s="27"/>
      <c r="D11" s="2">
        <v>715465</v>
      </c>
      <c r="E11" s="2">
        <v>387660</v>
      </c>
      <c r="F11" s="2">
        <v>387660</v>
      </c>
      <c r="G11" s="20">
        <f t="shared" si="1"/>
        <v>54.182943959522824</v>
      </c>
      <c r="H11" s="21">
        <f t="shared" si="2"/>
        <v>4.1829439595228237</v>
      </c>
    </row>
    <row r="12" spans="1:13" ht="45" x14ac:dyDescent="0.25">
      <c r="A12" s="28" t="s">
        <v>28</v>
      </c>
      <c r="B12" s="4" t="s">
        <v>66</v>
      </c>
      <c r="C12" s="27"/>
      <c r="D12" s="2">
        <v>16244608.369999999</v>
      </c>
      <c r="E12" s="2">
        <v>7356151.4199999999</v>
      </c>
      <c r="F12" s="2">
        <v>6380353.71</v>
      </c>
      <c r="G12" s="20">
        <f t="shared" si="1"/>
        <v>39.276746873030341</v>
      </c>
      <c r="H12" s="21">
        <f t="shared" si="2"/>
        <v>-10.723253126969659</v>
      </c>
    </row>
    <row r="13" spans="1:13" s="9" customFormat="1" ht="34.5" customHeight="1" x14ac:dyDescent="0.25">
      <c r="A13" s="5" t="s">
        <v>4</v>
      </c>
      <c r="B13" s="6" t="s">
        <v>67</v>
      </c>
      <c r="C13" s="6" t="s">
        <v>5</v>
      </c>
      <c r="D13" s="1">
        <v>15323732.49</v>
      </c>
      <c r="E13" s="1">
        <v>6553871.0199999996</v>
      </c>
      <c r="F13" s="1">
        <v>5524928.25</v>
      </c>
      <c r="G13" s="20">
        <f t="shared" si="1"/>
        <v>36.054716131369894</v>
      </c>
      <c r="H13" s="21">
        <f t="shared" si="2"/>
        <v>-13.945283868630106</v>
      </c>
    </row>
    <row r="14" spans="1:13" s="9" customFormat="1" ht="48.75" customHeight="1" x14ac:dyDescent="0.25">
      <c r="A14" s="5" t="s">
        <v>6</v>
      </c>
      <c r="B14" s="6" t="s">
        <v>68</v>
      </c>
      <c r="C14" s="6" t="s">
        <v>7</v>
      </c>
      <c r="D14" s="1">
        <f>D15+D16+D17</f>
        <v>19647584.75</v>
      </c>
      <c r="E14" s="1">
        <f>E15+E16+E17</f>
        <v>19584184.75</v>
      </c>
      <c r="F14" s="1">
        <f>F15+F16+F17</f>
        <v>9936646.0299999993</v>
      </c>
      <c r="G14" s="20">
        <f t="shared" si="1"/>
        <v>50.574389455172089</v>
      </c>
      <c r="H14" s="21">
        <f t="shared" si="2"/>
        <v>0.5743894551720885</v>
      </c>
    </row>
    <row r="15" spans="1:13" ht="62.25" customHeight="1" x14ac:dyDescent="0.25">
      <c r="A15" s="28" t="s">
        <v>33</v>
      </c>
      <c r="B15" s="26" t="s">
        <v>69</v>
      </c>
      <c r="C15" s="4"/>
      <c r="D15" s="22">
        <v>15131062.640000001</v>
      </c>
      <c r="E15" s="2">
        <v>15131062.640000001</v>
      </c>
      <c r="F15" s="2">
        <v>7565532</v>
      </c>
      <c r="G15" s="20">
        <f t="shared" si="1"/>
        <v>50.000004494066388</v>
      </c>
      <c r="H15" s="21">
        <f t="shared" si="2"/>
        <v>4.4940663883608067E-6</v>
      </c>
    </row>
    <row r="16" spans="1:13" ht="30" x14ac:dyDescent="0.25">
      <c r="A16" s="28" t="s">
        <v>55</v>
      </c>
      <c r="B16" s="4" t="s">
        <v>53</v>
      </c>
      <c r="C16" s="4"/>
      <c r="D16" s="22">
        <v>4371322.1100000003</v>
      </c>
      <c r="E16" s="22">
        <v>4371322.1100000003</v>
      </c>
      <c r="F16" s="2">
        <v>2289314.0299999998</v>
      </c>
      <c r="G16" s="20">
        <f t="shared" si="1"/>
        <v>52.371204235050058</v>
      </c>
      <c r="H16" s="21">
        <f t="shared" si="2"/>
        <v>2.3712042350500582</v>
      </c>
    </row>
    <row r="17" spans="1:8" ht="30" x14ac:dyDescent="0.25">
      <c r="A17" s="28" t="s">
        <v>52</v>
      </c>
      <c r="B17" s="4" t="s">
        <v>70</v>
      </c>
      <c r="C17" s="4"/>
      <c r="D17" s="22">
        <v>145200</v>
      </c>
      <c r="E17" s="2">
        <v>81800</v>
      </c>
      <c r="F17" s="2">
        <v>81800</v>
      </c>
      <c r="G17" s="20">
        <f t="shared" si="1"/>
        <v>56.336088154269973</v>
      </c>
      <c r="H17" s="21">
        <f t="shared" si="2"/>
        <v>6.336088154269973</v>
      </c>
    </row>
    <row r="18" spans="1:8" s="9" customFormat="1" ht="33.75" customHeight="1" x14ac:dyDescent="0.25">
      <c r="A18" s="5" t="s">
        <v>8</v>
      </c>
      <c r="B18" s="6" t="s">
        <v>9</v>
      </c>
      <c r="C18" s="6" t="s">
        <v>10</v>
      </c>
      <c r="D18" s="1">
        <f>D19+D20</f>
        <v>2357657.56</v>
      </c>
      <c r="E18" s="1">
        <f t="shared" ref="E18:F18" si="3">E19+E20</f>
        <v>1613431.23</v>
      </c>
      <c r="F18" s="1">
        <f t="shared" si="3"/>
        <v>1513631.23</v>
      </c>
      <c r="G18" s="20">
        <f t="shared" si="1"/>
        <v>64.200639468608827</v>
      </c>
      <c r="H18" s="21">
        <f t="shared" si="2"/>
        <v>14.200639468608827</v>
      </c>
    </row>
    <row r="19" spans="1:8" ht="30" x14ac:dyDescent="0.25">
      <c r="A19" s="28" t="s">
        <v>34</v>
      </c>
      <c r="B19" s="4" t="s">
        <v>29</v>
      </c>
      <c r="C19" s="4"/>
      <c r="D19" s="22">
        <v>200000</v>
      </c>
      <c r="E19" s="22">
        <v>200000</v>
      </c>
      <c r="F19" s="22">
        <v>100200</v>
      </c>
      <c r="G19" s="20">
        <f t="shared" si="1"/>
        <v>50.1</v>
      </c>
      <c r="H19" s="21">
        <f t="shared" si="2"/>
        <v>0.10000000000000142</v>
      </c>
    </row>
    <row r="20" spans="1:8" ht="45" x14ac:dyDescent="0.25">
      <c r="A20" s="28" t="s">
        <v>35</v>
      </c>
      <c r="B20" s="23" t="s">
        <v>30</v>
      </c>
      <c r="C20" s="4"/>
      <c r="D20" s="22">
        <v>2157657.56</v>
      </c>
      <c r="E20" s="22">
        <v>1413431.23</v>
      </c>
      <c r="F20" s="22">
        <v>1413431.23</v>
      </c>
      <c r="G20" s="20">
        <f t="shared" si="1"/>
        <v>65.507671662226144</v>
      </c>
      <c r="H20" s="21">
        <f t="shared" si="2"/>
        <v>15.507671662226144</v>
      </c>
    </row>
    <row r="21" spans="1:8" s="9" customFormat="1" ht="32.2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815000</v>
      </c>
      <c r="E21" s="20">
        <f t="shared" ref="E21:F21" si="4">E22+E23</f>
        <v>788658.42999999993</v>
      </c>
      <c r="F21" s="20">
        <f t="shared" si="4"/>
        <v>18658.43</v>
      </c>
      <c r="G21" s="20">
        <f t="shared" si="1"/>
        <v>2.2893779141104296</v>
      </c>
      <c r="H21" s="21">
        <f t="shared" si="2"/>
        <v>-47.710622085889568</v>
      </c>
    </row>
    <row r="22" spans="1:8" ht="45" x14ac:dyDescent="0.25">
      <c r="A22" s="28" t="s">
        <v>36</v>
      </c>
      <c r="B22" s="4" t="s">
        <v>71</v>
      </c>
      <c r="C22" s="4"/>
      <c r="D22" s="2">
        <v>415000</v>
      </c>
      <c r="E22" s="2">
        <v>388658.43</v>
      </c>
      <c r="F22" s="2">
        <v>18658.43</v>
      </c>
      <c r="G22" s="20">
        <f t="shared" si="1"/>
        <v>4.496007228915663</v>
      </c>
      <c r="H22" s="21">
        <f t="shared" si="2"/>
        <v>-45.503992771084334</v>
      </c>
    </row>
    <row r="23" spans="1:8" ht="30" x14ac:dyDescent="0.25">
      <c r="A23" s="3" t="s">
        <v>37</v>
      </c>
      <c r="B23" s="4" t="s">
        <v>72</v>
      </c>
      <c r="C23" s="4"/>
      <c r="D23" s="2">
        <v>400000</v>
      </c>
      <c r="E23" s="2">
        <v>400000</v>
      </c>
      <c r="F23" s="2">
        <v>0</v>
      </c>
      <c r="G23" s="20">
        <f t="shared" si="1"/>
        <v>0</v>
      </c>
      <c r="H23" s="21">
        <f t="shared" si="2"/>
        <v>-50</v>
      </c>
    </row>
    <row r="24" spans="1:8" s="9" customFormat="1" ht="31.5" customHeight="1" x14ac:dyDescent="0.25">
      <c r="A24" s="5" t="s">
        <v>14</v>
      </c>
      <c r="B24" s="8" t="s">
        <v>73</v>
      </c>
      <c r="C24" s="8" t="s">
        <v>15</v>
      </c>
      <c r="D24" s="20">
        <f>D25+D26</f>
        <v>27582671.329999998</v>
      </c>
      <c r="E24" s="20">
        <f t="shared" ref="E24:F24" si="5">E25+E26</f>
        <v>7803974.2599999998</v>
      </c>
      <c r="F24" s="20">
        <f t="shared" si="5"/>
        <v>5543974.2599999998</v>
      </c>
      <c r="G24" s="20">
        <f t="shared" si="1"/>
        <v>20.099482728383002</v>
      </c>
      <c r="H24" s="21">
        <f t="shared" si="2"/>
        <v>-29.900517271616998</v>
      </c>
    </row>
    <row r="25" spans="1:8" ht="30" x14ac:dyDescent="0.25">
      <c r="A25" s="28" t="s">
        <v>38</v>
      </c>
      <c r="B25" s="4" t="s">
        <v>74</v>
      </c>
      <c r="C25" s="27"/>
      <c r="D25" s="2">
        <v>26822671.329999998</v>
      </c>
      <c r="E25" s="22">
        <v>7043974.2599999998</v>
      </c>
      <c r="F25" s="22">
        <v>5543974.2599999998</v>
      </c>
      <c r="G25" s="20">
        <f t="shared" si="1"/>
        <v>20.668986290710368</v>
      </c>
      <c r="H25" s="21">
        <f t="shared" si="2"/>
        <v>-29.331013709289632</v>
      </c>
    </row>
    <row r="26" spans="1:8" x14ac:dyDescent="0.25">
      <c r="A26" s="28" t="s">
        <v>51</v>
      </c>
      <c r="B26" s="27" t="s">
        <v>75</v>
      </c>
      <c r="C26" s="27"/>
      <c r="D26" s="2">
        <v>760000</v>
      </c>
      <c r="E26" s="22">
        <v>760000</v>
      </c>
      <c r="F26" s="22">
        <v>0</v>
      </c>
      <c r="G26" s="20">
        <f t="shared" si="1"/>
        <v>0</v>
      </c>
      <c r="H26" s="21">
        <f t="shared" si="2"/>
        <v>-50</v>
      </c>
    </row>
    <row r="27" spans="1:8" ht="42.75" x14ac:dyDescent="0.25">
      <c r="A27" s="5" t="s">
        <v>16</v>
      </c>
      <c r="B27" s="8" t="s">
        <v>76</v>
      </c>
      <c r="C27" s="27"/>
      <c r="D27" s="20">
        <f>D28</f>
        <v>8783822.3900000006</v>
      </c>
      <c r="E27" s="20">
        <f t="shared" ref="E27:F27" si="6">E28</f>
        <v>5609740.8600000003</v>
      </c>
      <c r="F27" s="20">
        <f t="shared" si="6"/>
        <v>4160470.62</v>
      </c>
      <c r="G27" s="20">
        <f t="shared" si="1"/>
        <v>47.36514964984395</v>
      </c>
      <c r="H27" s="21">
        <f t="shared" si="2"/>
        <v>-2.6348503501560501</v>
      </c>
    </row>
    <row r="28" spans="1:8" ht="60" x14ac:dyDescent="0.25">
      <c r="A28" s="28" t="s">
        <v>39</v>
      </c>
      <c r="B28" s="27" t="s">
        <v>61</v>
      </c>
      <c r="C28" s="27"/>
      <c r="D28" s="2">
        <v>8783822.3900000006</v>
      </c>
      <c r="E28" s="22">
        <v>5609740.8600000003</v>
      </c>
      <c r="F28" s="22">
        <v>4160470.62</v>
      </c>
      <c r="G28" s="20">
        <f t="shared" si="1"/>
        <v>47.36514964984395</v>
      </c>
      <c r="H28" s="21">
        <f t="shared" si="2"/>
        <v>-2.6348503501560501</v>
      </c>
    </row>
    <row r="29" spans="1:8" ht="42.75" x14ac:dyDescent="0.25">
      <c r="A29" s="5" t="s">
        <v>77</v>
      </c>
      <c r="B29" s="8" t="s">
        <v>60</v>
      </c>
      <c r="C29" s="27"/>
      <c r="D29" s="20">
        <f>D30+D31</f>
        <v>38900</v>
      </c>
      <c r="E29" s="20">
        <f t="shared" ref="E29:F29" si="7">E30+E31</f>
        <v>0</v>
      </c>
      <c r="F29" s="20">
        <f t="shared" si="7"/>
        <v>0</v>
      </c>
      <c r="G29" s="20">
        <f t="shared" si="1"/>
        <v>0</v>
      </c>
      <c r="H29" s="21">
        <f t="shared" si="2"/>
        <v>-50</v>
      </c>
    </row>
    <row r="30" spans="1:8" ht="30" x14ac:dyDescent="0.25">
      <c r="A30" s="28" t="s">
        <v>78</v>
      </c>
      <c r="B30" s="27" t="s">
        <v>80</v>
      </c>
      <c r="C30" s="27"/>
      <c r="D30" s="2">
        <v>24900</v>
      </c>
      <c r="E30" s="22">
        <v>0</v>
      </c>
      <c r="F30" s="22">
        <v>0</v>
      </c>
      <c r="G30" s="20">
        <f t="shared" si="1"/>
        <v>0</v>
      </c>
      <c r="H30" s="21">
        <f t="shared" si="2"/>
        <v>-50</v>
      </c>
    </row>
    <row r="31" spans="1:8" ht="30" x14ac:dyDescent="0.25">
      <c r="A31" s="28" t="s">
        <v>79</v>
      </c>
      <c r="B31" s="27" t="s">
        <v>81</v>
      </c>
      <c r="C31" s="27"/>
      <c r="D31" s="2">
        <v>14000</v>
      </c>
      <c r="E31" s="22">
        <v>0</v>
      </c>
      <c r="F31" s="22">
        <v>0</v>
      </c>
      <c r="G31" s="20">
        <f t="shared" si="1"/>
        <v>0</v>
      </c>
      <c r="H31" s="21">
        <f t="shared" si="2"/>
        <v>-50</v>
      </c>
    </row>
    <row r="32" spans="1:8" s="9" customFormat="1" ht="35.25" customHeight="1" x14ac:dyDescent="0.25">
      <c r="A32" s="5" t="s">
        <v>82</v>
      </c>
      <c r="B32" s="6" t="s">
        <v>17</v>
      </c>
      <c r="C32" s="6" t="s">
        <v>18</v>
      </c>
      <c r="D32" s="20">
        <v>45543820.75</v>
      </c>
      <c r="E32" s="20">
        <v>23301752.91</v>
      </c>
      <c r="F32" s="20">
        <v>19024392.91</v>
      </c>
      <c r="G32" s="20">
        <f t="shared" si="1"/>
        <v>41.771622575165701</v>
      </c>
      <c r="H32" s="21">
        <f t="shared" si="2"/>
        <v>-8.2283774248342993</v>
      </c>
    </row>
    <row r="33" spans="1:10" s="9" customFormat="1" ht="31.5" customHeight="1" x14ac:dyDescent="0.25">
      <c r="A33" s="5" t="s">
        <v>19</v>
      </c>
      <c r="B33" s="6" t="s">
        <v>83</v>
      </c>
      <c r="C33" s="7" t="s">
        <v>22</v>
      </c>
      <c r="D33" s="1">
        <f>D34+D35+D36</f>
        <v>2903924.79</v>
      </c>
      <c r="E33" s="1">
        <f>E34+E35+E36</f>
        <v>1979579.2</v>
      </c>
      <c r="F33" s="1">
        <f t="shared" ref="F33" si="8">F34+F35+F36</f>
        <v>1809269.78</v>
      </c>
      <c r="G33" s="20">
        <f t="shared" si="1"/>
        <v>62.304291978581169</v>
      </c>
      <c r="H33" s="21">
        <f t="shared" si="2"/>
        <v>12.304291978581169</v>
      </c>
    </row>
    <row r="34" spans="1:10" ht="30" x14ac:dyDescent="0.25">
      <c r="A34" s="3" t="s">
        <v>31</v>
      </c>
      <c r="B34" s="4" t="s">
        <v>84</v>
      </c>
      <c r="C34" s="4"/>
      <c r="D34" s="22">
        <v>1090496.79</v>
      </c>
      <c r="E34" s="22">
        <v>376879.2</v>
      </c>
      <c r="F34" s="22">
        <v>326569.78000000003</v>
      </c>
      <c r="G34" s="20">
        <f t="shared" si="1"/>
        <v>29.946881365877292</v>
      </c>
      <c r="H34" s="21">
        <f t="shared" si="2"/>
        <v>-20.053118634122708</v>
      </c>
    </row>
    <row r="35" spans="1:10" x14ac:dyDescent="0.25">
      <c r="A35" s="28" t="s">
        <v>32</v>
      </c>
      <c r="B35" s="4" t="s">
        <v>85</v>
      </c>
      <c r="C35" s="4"/>
      <c r="D35" s="22">
        <v>145000</v>
      </c>
      <c r="E35" s="22">
        <v>2700</v>
      </c>
      <c r="F35" s="22">
        <v>2700</v>
      </c>
      <c r="G35" s="20">
        <f t="shared" si="1"/>
        <v>1.8620689655172411</v>
      </c>
      <c r="H35" s="21">
        <f t="shared" si="2"/>
        <v>-48.137931034482762</v>
      </c>
    </row>
    <row r="36" spans="1:10" x14ac:dyDescent="0.25">
      <c r="A36" s="28" t="s">
        <v>104</v>
      </c>
      <c r="B36" s="4" t="s">
        <v>86</v>
      </c>
      <c r="C36" s="4"/>
      <c r="D36" s="22">
        <v>1668428</v>
      </c>
      <c r="E36" s="22">
        <v>1600000</v>
      </c>
      <c r="F36" s="22">
        <v>1480000</v>
      </c>
      <c r="G36" s="20">
        <f t="shared" si="1"/>
        <v>88.706255229473499</v>
      </c>
      <c r="H36" s="21">
        <f t="shared" si="2"/>
        <v>38.706255229473499</v>
      </c>
    </row>
    <row r="37" spans="1:10" ht="28.5" x14ac:dyDescent="0.25">
      <c r="A37" s="5" t="s">
        <v>40</v>
      </c>
      <c r="B37" s="6" t="s">
        <v>89</v>
      </c>
      <c r="C37" s="4"/>
      <c r="D37" s="1">
        <f>D38+D39</f>
        <v>8141983</v>
      </c>
      <c r="E37" s="1">
        <f t="shared" ref="E37:F37" si="9">E38+E39</f>
        <v>3655676</v>
      </c>
      <c r="F37" s="1">
        <f t="shared" si="9"/>
        <v>3320294.14</v>
      </c>
      <c r="G37" s="20">
        <f t="shared" si="1"/>
        <v>40.779919830341086</v>
      </c>
      <c r="H37" s="21">
        <f t="shared" si="2"/>
        <v>-9.2200801696589139</v>
      </c>
    </row>
    <row r="38" spans="1:10" ht="30" x14ac:dyDescent="0.25">
      <c r="A38" s="28" t="s">
        <v>87</v>
      </c>
      <c r="B38" s="4" t="s">
        <v>90</v>
      </c>
      <c r="C38" s="4"/>
      <c r="D38" s="22">
        <v>8091983</v>
      </c>
      <c r="E38" s="22">
        <v>3655676</v>
      </c>
      <c r="F38" s="22">
        <v>3320294.14</v>
      </c>
      <c r="G38" s="20">
        <f t="shared" si="1"/>
        <v>41.031897125834298</v>
      </c>
      <c r="H38" s="21">
        <f t="shared" si="2"/>
        <v>-8.9681028741657016</v>
      </c>
    </row>
    <row r="39" spans="1:10" ht="30" x14ac:dyDescent="0.25">
      <c r="A39" s="28" t="s">
        <v>88</v>
      </c>
      <c r="B39" s="4" t="s">
        <v>91</v>
      </c>
      <c r="C39" s="4"/>
      <c r="D39" s="22">
        <v>50000</v>
      </c>
      <c r="E39" s="22">
        <v>0</v>
      </c>
      <c r="F39" s="22">
        <v>0</v>
      </c>
      <c r="G39" s="20">
        <f t="shared" si="1"/>
        <v>0</v>
      </c>
      <c r="H39" s="21">
        <f t="shared" si="2"/>
        <v>-50</v>
      </c>
    </row>
    <row r="40" spans="1:10" s="9" customFormat="1" ht="33.75" customHeight="1" x14ac:dyDescent="0.25">
      <c r="A40" s="5" t="s">
        <v>43</v>
      </c>
      <c r="B40" s="6" t="s">
        <v>41</v>
      </c>
      <c r="C40" s="6" t="s">
        <v>44</v>
      </c>
      <c r="D40" s="1">
        <f>D41+D42+D43</f>
        <v>69968105.810000002</v>
      </c>
      <c r="E40" s="1">
        <f t="shared" ref="E40:F40" si="10">E41+E42+E43</f>
        <v>41599785.789999999</v>
      </c>
      <c r="F40" s="1">
        <f t="shared" si="10"/>
        <v>32763668.600000001</v>
      </c>
      <c r="G40" s="20">
        <f t="shared" si="1"/>
        <v>46.826576510403889</v>
      </c>
      <c r="H40" s="21">
        <f t="shared" si="2"/>
        <v>-3.1734234895961109</v>
      </c>
    </row>
    <row r="41" spans="1:10" ht="30" x14ac:dyDescent="0.25">
      <c r="A41" s="11" t="s">
        <v>92</v>
      </c>
      <c r="B41" s="4" t="s">
        <v>93</v>
      </c>
      <c r="C41" s="6"/>
      <c r="D41" s="22">
        <v>47179175</v>
      </c>
      <c r="E41" s="22">
        <v>30062709</v>
      </c>
      <c r="F41" s="22">
        <v>23793192.109999999</v>
      </c>
      <c r="G41" s="20">
        <f t="shared" si="1"/>
        <v>50.431556104997597</v>
      </c>
      <c r="H41" s="21">
        <f t="shared" si="2"/>
        <v>0.43155610499759689</v>
      </c>
    </row>
    <row r="42" spans="1:10" ht="75" x14ac:dyDescent="0.25">
      <c r="A42" s="13" t="s">
        <v>95</v>
      </c>
      <c r="B42" s="14" t="s">
        <v>94</v>
      </c>
      <c r="C42" s="6"/>
      <c r="D42" s="22">
        <v>17669263.809999999</v>
      </c>
      <c r="E42" s="22">
        <v>6802243.29</v>
      </c>
      <c r="F42" s="22">
        <v>6410642.9900000002</v>
      </c>
      <c r="G42" s="20">
        <f t="shared" si="1"/>
        <v>36.281324784860978</v>
      </c>
      <c r="H42" s="21">
        <f t="shared" si="2"/>
        <v>-13.718675215139022</v>
      </c>
    </row>
    <row r="43" spans="1:10" ht="75" x14ac:dyDescent="0.25">
      <c r="A43" s="13" t="s">
        <v>97</v>
      </c>
      <c r="B43" s="14" t="s">
        <v>96</v>
      </c>
      <c r="C43" s="12"/>
      <c r="D43" s="22">
        <v>5119667</v>
      </c>
      <c r="E43" s="22">
        <v>4734833.5</v>
      </c>
      <c r="F43" s="22">
        <v>2559833.5</v>
      </c>
      <c r="G43" s="20">
        <f t="shared" si="1"/>
        <v>50</v>
      </c>
      <c r="H43" s="21">
        <f t="shared" si="2"/>
        <v>0</v>
      </c>
      <c r="J43" t="s">
        <v>50</v>
      </c>
    </row>
    <row r="44" spans="1:10" s="9" customFormat="1" ht="51" customHeight="1" x14ac:dyDescent="0.25">
      <c r="A44" s="5" t="s">
        <v>48</v>
      </c>
      <c r="B44" s="15" t="s">
        <v>42</v>
      </c>
      <c r="C44" s="12" t="s">
        <v>44</v>
      </c>
      <c r="D44" s="1">
        <v>3222916.64</v>
      </c>
      <c r="E44" s="1">
        <v>1589958.49</v>
      </c>
      <c r="F44" s="1">
        <v>818958.4</v>
      </c>
      <c r="G44" s="20">
        <f t="shared" si="1"/>
        <v>25.410474159828102</v>
      </c>
      <c r="H44" s="21">
        <f t="shared" si="2"/>
        <v>-24.589525840171898</v>
      </c>
    </row>
    <row r="45" spans="1:10" s="9" customFormat="1" ht="47.25" x14ac:dyDescent="0.25">
      <c r="A45" s="5" t="s">
        <v>99</v>
      </c>
      <c r="B45" s="15" t="s">
        <v>98</v>
      </c>
      <c r="C45" s="12"/>
      <c r="D45" s="1">
        <f>D46+D47</f>
        <v>162850</v>
      </c>
      <c r="E45" s="1">
        <f t="shared" ref="E45:F45" si="11">E46+E47</f>
        <v>62200</v>
      </c>
      <c r="F45" s="1">
        <f t="shared" si="11"/>
        <v>0</v>
      </c>
      <c r="G45" s="20">
        <f t="shared" si="1"/>
        <v>0</v>
      </c>
      <c r="H45" s="21">
        <f t="shared" si="2"/>
        <v>-50</v>
      </c>
    </row>
    <row r="46" spans="1:10" s="9" customFormat="1" ht="47.25" x14ac:dyDescent="0.25">
      <c r="A46" s="28" t="s">
        <v>100</v>
      </c>
      <c r="B46" s="25" t="s">
        <v>102</v>
      </c>
      <c r="C46" s="12"/>
      <c r="D46" s="22">
        <v>124000</v>
      </c>
      <c r="E46" s="22">
        <v>43000</v>
      </c>
      <c r="F46" s="22">
        <v>0</v>
      </c>
      <c r="G46" s="20">
        <f t="shared" si="1"/>
        <v>0</v>
      </c>
      <c r="H46" s="21">
        <f t="shared" si="2"/>
        <v>-50</v>
      </c>
    </row>
    <row r="47" spans="1:10" s="9" customFormat="1" ht="47.25" x14ac:dyDescent="0.25">
      <c r="A47" s="28" t="s">
        <v>101</v>
      </c>
      <c r="B47" s="25" t="s">
        <v>103</v>
      </c>
      <c r="C47" s="12"/>
      <c r="D47" s="22">
        <v>38850</v>
      </c>
      <c r="E47" s="22">
        <v>19200</v>
      </c>
      <c r="F47" s="22">
        <v>0</v>
      </c>
      <c r="G47" s="20">
        <f t="shared" si="1"/>
        <v>0</v>
      </c>
      <c r="H47" s="21">
        <f t="shared" si="2"/>
        <v>-50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1638920</v>
      </c>
      <c r="E48" s="1">
        <v>450334</v>
      </c>
      <c r="F48" s="1">
        <v>415037</v>
      </c>
      <c r="G48" s="20">
        <f t="shared" si="1"/>
        <v>25.32381080223562</v>
      </c>
      <c r="H48" s="21">
        <f t="shared" si="2"/>
        <v>-24.67618919776438</v>
      </c>
    </row>
    <row r="49" spans="1:8" s="9" customFormat="1" ht="28.5" x14ac:dyDescent="0.25">
      <c r="A49" s="5" t="s">
        <v>57</v>
      </c>
      <c r="B49" s="8" t="s">
        <v>59</v>
      </c>
      <c r="C49" s="12"/>
      <c r="D49" s="1">
        <v>664811924.00999999</v>
      </c>
      <c r="E49" s="1">
        <v>327409229.81</v>
      </c>
      <c r="F49" s="1">
        <v>327409129.81</v>
      </c>
      <c r="G49" s="20">
        <f t="shared" si="1"/>
        <v>49.248384089614369</v>
      </c>
      <c r="H49" s="21">
        <f t="shared" si="2"/>
        <v>-0.75161591038563103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1170388433.04</v>
      </c>
      <c r="E50" s="1">
        <f>E7+E13+E14+E18+E21+E24+E27+E29+E32+E33+E37+E40+E44+E45+E48+E49</f>
        <v>585011911.45000005</v>
      </c>
      <c r="F50" s="1">
        <f>F7+F13+F14+F18+F21+F24+F27+F29+F32+F33+F37+F40+F44+F45+F48+F49</f>
        <v>539863489.43999994</v>
      </c>
      <c r="G50" s="20">
        <f>F50/D50*100</f>
        <v>46.126864739917437</v>
      </c>
      <c r="H50" s="21">
        <f t="shared" si="2"/>
        <v>-3.873135260082563</v>
      </c>
    </row>
    <row r="53" spans="1:8" x14ac:dyDescent="0.25">
      <c r="A53" s="17" t="s">
        <v>49</v>
      </c>
      <c r="F53" t="s">
        <v>46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" bottom="0" header="0.31496062992125984" footer="0.31496062992125984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01.07.2024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2024-07-22T11:05:42Z</dcterms:modified>
</cp:coreProperties>
</file>