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1" i="1" l="1"/>
  <c r="F16" i="1"/>
  <c r="E21" i="1"/>
  <c r="D5" i="1"/>
  <c r="D23" i="1" s="1"/>
  <c r="D16" i="1"/>
  <c r="C23" i="1" l="1"/>
  <c r="C16" i="1"/>
  <c r="C5" i="1"/>
  <c r="E7" i="1"/>
  <c r="E8" i="1"/>
  <c r="E9" i="1"/>
  <c r="E11" i="1"/>
  <c r="E12" i="1"/>
  <c r="E13" i="1"/>
  <c r="E14" i="1"/>
  <c r="E15" i="1"/>
  <c r="E17" i="1"/>
  <c r="E18" i="1"/>
  <c r="E19" i="1"/>
  <c r="E22" i="1"/>
  <c r="E23" i="1"/>
  <c r="E24" i="1"/>
  <c r="E25" i="1"/>
  <c r="E5" i="1"/>
  <c r="G7" i="1" l="1"/>
  <c r="G8" i="1"/>
  <c r="G9" i="1"/>
  <c r="G11" i="1"/>
  <c r="G12" i="1"/>
  <c r="G13" i="1"/>
  <c r="G14" i="1"/>
  <c r="G15" i="1"/>
  <c r="G17" i="1"/>
  <c r="G18" i="1"/>
  <c r="G19" i="1"/>
  <c r="F10" i="1"/>
  <c r="F6" i="1"/>
  <c r="E16" i="1"/>
  <c r="D10" i="1"/>
  <c r="C10" i="1"/>
  <c r="E10" i="1" s="1"/>
  <c r="D6" i="1"/>
  <c r="C6" i="1"/>
  <c r="E6" i="1" s="1"/>
  <c r="F5" i="1" l="1"/>
  <c r="G5" i="1" s="1"/>
  <c r="G10" i="1"/>
  <c r="G6" i="1"/>
  <c r="F23" i="1" l="1"/>
  <c r="G23" i="1" s="1"/>
</calcChain>
</file>

<file path=xl/sharedStrings.xml><?xml version="1.0" encoding="utf-8"?>
<sst xmlns="http://schemas.openxmlformats.org/spreadsheetml/2006/main" count="43" uniqueCount="43">
  <si>
    <t>Код бюджетной классификации Российской Федерации</t>
  </si>
  <si>
    <t>Наименование доходов</t>
  </si>
  <si>
    <t>% исполнения</t>
  </si>
  <si>
    <t xml:space="preserve"> 1 00 00000 00 0000 000</t>
  </si>
  <si>
    <t>НАЛОГОВЫЕ И НЕНАЛОГОВЫЕ ДОХОДЫ</t>
  </si>
  <si>
    <t>НАЛОГОВЫЕ ДОХОДЫ:</t>
  </si>
  <si>
    <t xml:space="preserve"> 1 01 00000 00 0000 000</t>
  </si>
  <si>
    <t>НАЛОГИ  НА ПРИБЫЛЬ, ДОХОДЫ</t>
  </si>
  <si>
    <t xml:space="preserve"> 1 03 00000 00 0000 000</t>
  </si>
  <si>
    <t>НАЛОГИ  НА ТОВАРЫ (РАБОТЫ,УСЛУГИ), РЕАЛИЗУЕМЫЕ НА ТЕРРИТОРИИ РОССИЙСКОЙ  ФЕДЕРАЦИИ</t>
  </si>
  <si>
    <t xml:space="preserve"> 1 06 00000 00 0000 000</t>
  </si>
  <si>
    <t>НАЛОГИ  НА  ИМУЩЕСТВО</t>
  </si>
  <si>
    <t>НЕНАЛОГОВЫЕ ДОХОДЫ :</t>
  </si>
  <si>
    <t xml:space="preserve"> 1 11 00000 00 0000 000</t>
  </si>
  <si>
    <t>ДОХОДЫ ОТ ИСПОЛЬЗОВАНИЯ ИМУЩЕСТВА, НАХОДЯЩЕГОСЯ В ГОСУДАРСТВЕННОЙ И МУНИЦИПАЛЬНОЙ СОБСТВЕННОСТИ</t>
  </si>
  <si>
    <t xml:space="preserve"> 1 13 00000 00 0000 000</t>
  </si>
  <si>
    <t>ДОХОДЫ ОТ ОКАЗАНИЯ ПЛАТНЫХ УСЛУГ (РАБОТ) И КОМПЕНСАЦИИ ЗАТРАТ ГОСУДАРСТВА</t>
  </si>
  <si>
    <t xml:space="preserve"> 1 14 00000 00 0000 000</t>
  </si>
  <si>
    <t>ДОХОДЫ  ОТ  ПРОДАЖИ  МАТЕРИАЛЬНЫХ  И  НЕМАТЕРИАЛЬНЫХ  АКТИВОВ</t>
  </si>
  <si>
    <t xml:space="preserve"> 1 16 00000 00 0000 000</t>
  </si>
  <si>
    <t>ШТРАФЫ, САНКЦИИ, ВОЗМЕЩЕНИЕ УЩЕРБА</t>
  </si>
  <si>
    <t xml:space="preserve"> 1 17 00000 00 0000 000</t>
  </si>
  <si>
    <t>ПРОЧИЕ НЕНАЛОГОВЫЕ  ДОХОДЫ</t>
  </si>
  <si>
    <t xml:space="preserve"> 2 00 00000 00 0000 000</t>
  </si>
  <si>
    <t>БЕЗВОЗМЕЗДНЫЕ ПОСТУПЛЕНИЯ</t>
  </si>
  <si>
    <t xml:space="preserve"> 2 02 10000 00 0000 150</t>
  </si>
  <si>
    <t>Дотации бюджетам бюджетной системы Российской Федерации</t>
  </si>
  <si>
    <t xml:space="preserve"> 2 02 20000 00 0000 150</t>
  </si>
  <si>
    <t>Субсидии бюджетам бюджетной системы Российской Федерации (межбюджетные субсидии)</t>
  </si>
  <si>
    <t xml:space="preserve"> 2 02 40000 00 0000 150</t>
  </si>
  <si>
    <t>Иные межбюджетные трансферты</t>
  </si>
  <si>
    <t xml:space="preserve"> 2 07 00000 00 0000 000</t>
  </si>
  <si>
    <t>Прочие безвозмездные поступления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</si>
  <si>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</si>
  <si>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</si>
  <si>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 С Е Г О:</t>
  </si>
  <si>
    <t xml:space="preserve">ОЖИДАЕМОЕ  ИСПОЛНЕНИЕ  ДОХОДНОЙ  ЧАСТИ                                                                                                                                           БЮДЖЕТА  ЗАВОЛЖСКОГО  ГОРОДСКОГО ПОСЕЛЕНИЯ                                                                                                                                              ЗА  2024  ГОД                                                                                                                  </t>
  </si>
  <si>
    <t>План 2024 г.</t>
  </si>
  <si>
    <t>Факт                               по состоянию             на 01.10.2024 г.</t>
  </si>
  <si>
    <t>Ожидаемое исполнение                  за 2024 год , руб.</t>
  </si>
  <si>
    <t>% исполнения                                               за 2024 год                                                                    ( по ожидаемому исполнению)</t>
  </si>
  <si>
    <t>2 18 00000 00 0000 000</t>
  </si>
  <si>
    <t>Доходы бюджетов бюджетной системы РФ от возврата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</si>
</sst>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Georgia"/>
      <family val="1"/>
      <charset val="204"/>
    </font>
    <font>
      <u/>
      <sz val="10"/>
      <color indexed="12"/>
      <name val="Georgia"/>
      <family val="1"/>
      <charset val="204"/>
    </font>
    <font>
      <sz val="10"/>
      <name val="Georgia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Georgia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 Cyr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22272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11" fillId="0" borderId="3">
      <alignment horizontal="left" wrapText="1" indent="2"/>
    </xf>
    <xf numFmtId="0" fontId="3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12" fillId="0" borderId="0">
      <alignment vertical="top" wrapText="1"/>
    </xf>
    <xf numFmtId="0" fontId="4" fillId="0" borderId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/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 wrapText="1"/>
    </xf>
    <xf numFmtId="0" fontId="9" fillId="0" borderId="0" xfId="1" applyFont="1" applyAlignment="1">
      <alignment horizontal="right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" fillId="0" borderId="0" xfId="1" applyFont="1"/>
    <xf numFmtId="0" fontId="13" fillId="0" borderId="0" xfId="0" applyFont="1"/>
    <xf numFmtId="0" fontId="2" fillId="3" borderId="0" xfId="1" applyFill="1"/>
    <xf numFmtId="0" fontId="0" fillId="3" borderId="0" xfId="0" applyFill="1"/>
    <xf numFmtId="4" fontId="10" fillId="4" borderId="1" xfId="1" applyNumberFormat="1" applyFont="1" applyFill="1" applyBorder="1" applyAlignment="1">
      <alignment horizontal="center" vertical="center" shrinkToFit="1"/>
    </xf>
    <xf numFmtId="49" fontId="16" fillId="0" borderId="1" xfId="1" applyNumberFormat="1" applyFont="1" applyFill="1" applyBorder="1" applyAlignment="1">
      <alignment vertical="top" wrapText="1" shrinkToFit="1"/>
    </xf>
    <xf numFmtId="0" fontId="15" fillId="0" borderId="1" xfId="1" applyFont="1" applyFill="1" applyBorder="1" applyAlignment="1">
      <alignment vertical="top" wrapText="1"/>
    </xf>
    <xf numFmtId="0" fontId="16" fillId="0" borderId="1" xfId="1" applyFont="1" applyFill="1" applyBorder="1" applyAlignment="1">
      <alignment vertical="top" wrapText="1"/>
    </xf>
    <xf numFmtId="0" fontId="16" fillId="0" borderId="1" xfId="3" applyFont="1" applyFill="1" applyBorder="1" applyAlignment="1" applyProtection="1">
      <alignment vertical="top" wrapText="1"/>
    </xf>
    <xf numFmtId="0" fontId="17" fillId="0" borderId="1" xfId="1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5" fillId="0" borderId="1" xfId="1" applyFont="1" applyFill="1" applyBorder="1" applyAlignment="1">
      <alignment vertical="top" shrinkToFit="1"/>
    </xf>
    <xf numFmtId="4" fontId="15" fillId="0" borderId="1" xfId="1" applyNumberFormat="1" applyFont="1" applyFill="1" applyBorder="1" applyAlignment="1">
      <alignment vertical="top" shrinkToFit="1"/>
    </xf>
    <xf numFmtId="4" fontId="15" fillId="0" borderId="1" xfId="1" applyNumberFormat="1" applyFont="1" applyFill="1" applyBorder="1" applyAlignment="1">
      <alignment vertical="top"/>
    </xf>
    <xf numFmtId="168" fontId="15" fillId="0" borderId="1" xfId="1" applyNumberFormat="1" applyFont="1" applyFill="1" applyBorder="1" applyAlignment="1">
      <alignment vertical="top"/>
    </xf>
    <xf numFmtId="0" fontId="16" fillId="0" borderId="1" xfId="1" applyFont="1" applyFill="1" applyBorder="1" applyAlignment="1">
      <alignment vertical="top" shrinkToFit="1"/>
    </xf>
    <xf numFmtId="4" fontId="16" fillId="0" borderId="1" xfId="1" applyNumberFormat="1" applyFont="1" applyFill="1" applyBorder="1" applyAlignment="1">
      <alignment vertical="top" shrinkToFit="1"/>
    </xf>
    <xf numFmtId="168" fontId="16" fillId="0" borderId="1" xfId="1" applyNumberFormat="1" applyFont="1" applyFill="1" applyBorder="1" applyAlignment="1">
      <alignment vertical="top"/>
    </xf>
    <xf numFmtId="0" fontId="15" fillId="0" borderId="1" xfId="0" applyFont="1" applyFill="1" applyBorder="1" applyAlignment="1">
      <alignment vertical="top"/>
    </xf>
    <xf numFmtId="4" fontId="15" fillId="0" borderId="1" xfId="0" applyNumberFormat="1" applyFont="1" applyFill="1" applyBorder="1" applyAlignment="1">
      <alignment vertical="top"/>
    </xf>
    <xf numFmtId="0" fontId="8" fillId="0" borderId="2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7" fillId="0" borderId="0" xfId="1" applyFont="1" applyFill="1" applyAlignment="1">
      <alignment horizontal="right" vertical="center" wrapText="1"/>
    </xf>
    <xf numFmtId="0" fontId="8" fillId="2" borderId="0" xfId="1" applyFont="1" applyFill="1" applyBorder="1" applyAlignment="1">
      <alignment horizontal="center" vertical="center" wrapText="1"/>
    </xf>
  </cellXfs>
  <cellStyles count="11">
    <cellStyle name="xl32" xfId="2"/>
    <cellStyle name="Гиперссылка" xfId="3" builtinId="8"/>
    <cellStyle name="Денежный [0] 2" xfId="5"/>
    <cellStyle name="Денежный 2" xfId="4"/>
    <cellStyle name="Обычный" xfId="0" builtinId="0"/>
    <cellStyle name="Обычный 2" xfId="6"/>
    <cellStyle name="Обычный 3" xfId="7"/>
    <cellStyle name="Обычный 4" xfId="8"/>
    <cellStyle name="Обычный 5" xfId="1"/>
    <cellStyle name="Финансовый [0] 2" xfId="10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view="pageBreakPreview" zoomScale="90" zoomScaleNormal="100" zoomScaleSheetLayoutView="90" workbookViewId="0">
      <selection activeCell="F4" sqref="F4"/>
    </sheetView>
  </sheetViews>
  <sheetFormatPr defaultRowHeight="15" x14ac:dyDescent="0.25"/>
  <cols>
    <col min="1" max="1" width="21.85546875" style="7" customWidth="1"/>
    <col min="2" max="2" width="32.85546875" customWidth="1"/>
    <col min="3" max="3" width="14.140625" customWidth="1"/>
    <col min="4" max="4" width="15" customWidth="1"/>
    <col min="5" max="5" width="15.42578125" customWidth="1"/>
    <col min="6" max="6" width="14.7109375" style="9" customWidth="1"/>
    <col min="7" max="7" width="17.28515625" customWidth="1"/>
    <col min="8" max="8" width="0.5703125" customWidth="1"/>
    <col min="9" max="11" width="9.140625" hidden="1" customWidth="1"/>
  </cols>
  <sheetData>
    <row r="1" spans="1:11" ht="15.75" x14ac:dyDescent="0.25">
      <c r="A1" s="30"/>
      <c r="B1" s="30"/>
      <c r="C1" s="30"/>
      <c r="D1" s="30"/>
      <c r="E1" s="30"/>
      <c r="F1" s="8"/>
      <c r="G1" s="4"/>
      <c r="H1" s="4"/>
      <c r="I1" s="4"/>
      <c r="J1" s="4"/>
      <c r="K1" s="4"/>
    </row>
    <row r="2" spans="1:11" ht="15.75" x14ac:dyDescent="0.25">
      <c r="A2" s="31"/>
      <c r="B2" s="31"/>
      <c r="C2" s="31"/>
      <c r="D2" s="31"/>
      <c r="E2" s="31"/>
      <c r="F2" s="8"/>
      <c r="G2" s="1"/>
      <c r="H2" s="1"/>
      <c r="I2" s="1"/>
      <c r="J2" s="1"/>
      <c r="K2" s="1"/>
    </row>
    <row r="3" spans="1:11" ht="72.75" customHeight="1" x14ac:dyDescent="0.25">
      <c r="A3" s="28" t="s">
        <v>36</v>
      </c>
      <c r="B3" s="29"/>
      <c r="C3" s="29"/>
      <c r="D3" s="29"/>
      <c r="E3" s="29"/>
      <c r="F3" s="29"/>
      <c r="G3" s="29"/>
      <c r="H3" s="1"/>
      <c r="I3" s="1"/>
      <c r="J3" s="1"/>
      <c r="K3" s="1"/>
    </row>
    <row r="4" spans="1:11" ht="54.75" customHeight="1" x14ac:dyDescent="0.25">
      <c r="A4" s="13" t="s">
        <v>0</v>
      </c>
      <c r="B4" s="13" t="s">
        <v>1</v>
      </c>
      <c r="C4" s="15" t="s">
        <v>37</v>
      </c>
      <c r="D4" s="15" t="s">
        <v>38</v>
      </c>
      <c r="E4" s="15" t="s">
        <v>2</v>
      </c>
      <c r="F4" s="18" t="s">
        <v>39</v>
      </c>
      <c r="G4" s="18" t="s">
        <v>40</v>
      </c>
      <c r="H4" s="1"/>
      <c r="I4" s="1"/>
      <c r="J4" s="1"/>
      <c r="K4" s="1"/>
    </row>
    <row r="5" spans="1:11" ht="30.75" customHeight="1" x14ac:dyDescent="0.25">
      <c r="A5" s="19" t="s">
        <v>3</v>
      </c>
      <c r="B5" s="14" t="s">
        <v>4</v>
      </c>
      <c r="C5" s="20">
        <f>C6+C10</f>
        <v>68245740.829999998</v>
      </c>
      <c r="D5" s="20">
        <f>D6+D10</f>
        <v>69525020.109999999</v>
      </c>
      <c r="E5" s="20">
        <f>D5*100/C5</f>
        <v>101.87451885559669</v>
      </c>
      <c r="F5" s="21">
        <f>F6+F10</f>
        <v>93109506.390000001</v>
      </c>
      <c r="G5" s="22">
        <f>F5*100/C5</f>
        <v>136.43269932688634</v>
      </c>
      <c r="H5" s="1"/>
      <c r="I5" s="1"/>
      <c r="J5" s="1"/>
      <c r="K5" s="1"/>
    </row>
    <row r="6" spans="1:11" ht="15" customHeight="1" x14ac:dyDescent="0.25">
      <c r="A6" s="19"/>
      <c r="B6" s="14" t="s">
        <v>5</v>
      </c>
      <c r="C6" s="20">
        <f>C7+C8+C9</f>
        <v>61368510</v>
      </c>
      <c r="D6" s="20">
        <f>D7+D8+D9</f>
        <v>63109259.959999993</v>
      </c>
      <c r="E6" s="20">
        <f t="shared" ref="E6:E25" si="0">D6*100/C6</f>
        <v>102.83655242729535</v>
      </c>
      <c r="F6" s="21">
        <f>F7+F8+F9</f>
        <v>85900760</v>
      </c>
      <c r="G6" s="22">
        <f t="shared" ref="G6:G23" si="1">F6*100/C6</f>
        <v>139.97530655380098</v>
      </c>
      <c r="H6" s="1"/>
      <c r="I6" s="1"/>
      <c r="J6" s="1"/>
      <c r="K6" s="1"/>
    </row>
    <row r="7" spans="1:11" s="11" customFormat="1" ht="30.75" customHeight="1" x14ac:dyDescent="0.25">
      <c r="A7" s="23" t="s">
        <v>6</v>
      </c>
      <c r="B7" s="15" t="s">
        <v>7</v>
      </c>
      <c r="C7" s="24">
        <v>52753210</v>
      </c>
      <c r="D7" s="24">
        <v>58332190.009999998</v>
      </c>
      <c r="E7" s="24">
        <f t="shared" si="0"/>
        <v>110.57562186263168</v>
      </c>
      <c r="F7" s="24">
        <v>77260560</v>
      </c>
      <c r="G7" s="25">
        <f t="shared" si="1"/>
        <v>146.45660425213936</v>
      </c>
      <c r="H7" s="10"/>
      <c r="I7" s="10"/>
      <c r="J7" s="10"/>
      <c r="K7" s="10"/>
    </row>
    <row r="8" spans="1:11" s="11" customFormat="1" ht="60" customHeight="1" x14ac:dyDescent="0.25">
      <c r="A8" s="23" t="s">
        <v>8</v>
      </c>
      <c r="B8" s="16" t="s">
        <v>9</v>
      </c>
      <c r="C8" s="24">
        <v>2703300</v>
      </c>
      <c r="D8" s="24">
        <v>1933014.87</v>
      </c>
      <c r="E8" s="24">
        <f t="shared" si="0"/>
        <v>71.505747419820224</v>
      </c>
      <c r="F8" s="24">
        <v>2840200</v>
      </c>
      <c r="G8" s="25">
        <f t="shared" si="1"/>
        <v>105.06418081603965</v>
      </c>
      <c r="H8" s="10"/>
      <c r="I8" s="10"/>
    </row>
    <row r="9" spans="1:11" s="11" customFormat="1" x14ac:dyDescent="0.25">
      <c r="A9" s="23" t="s">
        <v>10</v>
      </c>
      <c r="B9" s="15" t="s">
        <v>11</v>
      </c>
      <c r="C9" s="24">
        <v>5912000</v>
      </c>
      <c r="D9" s="24">
        <v>2844055.08</v>
      </c>
      <c r="E9" s="24">
        <f t="shared" si="0"/>
        <v>48.106479702300405</v>
      </c>
      <c r="F9" s="24">
        <v>5800000</v>
      </c>
      <c r="G9" s="25">
        <f t="shared" si="1"/>
        <v>98.105548037889037</v>
      </c>
      <c r="H9" s="10"/>
      <c r="I9" s="10"/>
    </row>
    <row r="10" spans="1:11" x14ac:dyDescent="0.25">
      <c r="A10" s="19"/>
      <c r="B10" s="14" t="s">
        <v>12</v>
      </c>
      <c r="C10" s="20">
        <f>C11+C12+C13+C14+C15</f>
        <v>6877230.8299999991</v>
      </c>
      <c r="D10" s="20">
        <f>D11+D12+D13+D14+D15</f>
        <v>6415760.1500000004</v>
      </c>
      <c r="E10" s="20">
        <f t="shared" si="0"/>
        <v>93.289876530144056</v>
      </c>
      <c r="F10" s="26">
        <f>F11+F12+F13+F14+F15</f>
        <v>7208746.3899999987</v>
      </c>
      <c r="G10" s="22">
        <f t="shared" si="1"/>
        <v>104.82048033859581</v>
      </c>
    </row>
    <row r="11" spans="1:11" s="11" customFormat="1" ht="72.75" customHeight="1" x14ac:dyDescent="0.25">
      <c r="A11" s="23" t="s">
        <v>13</v>
      </c>
      <c r="B11" s="15" t="s">
        <v>14</v>
      </c>
      <c r="C11" s="24">
        <v>1566474.7</v>
      </c>
      <c r="D11" s="24">
        <v>1245660.1599999999</v>
      </c>
      <c r="E11" s="24">
        <f t="shared" si="0"/>
        <v>79.519966712516961</v>
      </c>
      <c r="F11" s="24">
        <v>1566474.7</v>
      </c>
      <c r="G11" s="25">
        <f t="shared" si="1"/>
        <v>100</v>
      </c>
    </row>
    <row r="12" spans="1:11" s="11" customFormat="1" ht="60" x14ac:dyDescent="0.25">
      <c r="A12" s="23" t="s">
        <v>15</v>
      </c>
      <c r="B12" s="15" t="s">
        <v>16</v>
      </c>
      <c r="C12" s="24">
        <v>2518458.69</v>
      </c>
      <c r="D12" s="24">
        <v>2800392.85</v>
      </c>
      <c r="E12" s="24">
        <f t="shared" si="0"/>
        <v>111.19471052352263</v>
      </c>
      <c r="F12" s="24">
        <v>2800392.85</v>
      </c>
      <c r="G12" s="25">
        <f t="shared" si="1"/>
        <v>111.19471052352263</v>
      </c>
    </row>
    <row r="13" spans="1:11" s="11" customFormat="1" ht="46.5" customHeight="1" x14ac:dyDescent="0.25">
      <c r="A13" s="23" t="s">
        <v>17</v>
      </c>
      <c r="B13" s="15" t="s">
        <v>18</v>
      </c>
      <c r="C13" s="24">
        <v>1766900</v>
      </c>
      <c r="D13" s="24">
        <v>1816481.4</v>
      </c>
      <c r="E13" s="24">
        <f t="shared" si="0"/>
        <v>102.80612371950875</v>
      </c>
      <c r="F13" s="24">
        <v>1816481.4</v>
      </c>
      <c r="G13" s="25">
        <f t="shared" si="1"/>
        <v>102.80612371950875</v>
      </c>
    </row>
    <row r="14" spans="1:11" s="11" customFormat="1" ht="30" x14ac:dyDescent="0.25">
      <c r="A14" s="23" t="s">
        <v>19</v>
      </c>
      <c r="B14" s="15" t="s">
        <v>20</v>
      </c>
      <c r="C14" s="24">
        <v>115901.09</v>
      </c>
      <c r="D14" s="24">
        <v>26473.19</v>
      </c>
      <c r="E14" s="24">
        <f t="shared" si="0"/>
        <v>22.841191571192301</v>
      </c>
      <c r="F14" s="24">
        <v>115901.09</v>
      </c>
      <c r="G14" s="25">
        <f t="shared" si="1"/>
        <v>100</v>
      </c>
    </row>
    <row r="15" spans="1:11" s="11" customFormat="1" ht="30" x14ac:dyDescent="0.25">
      <c r="A15" s="23" t="s">
        <v>21</v>
      </c>
      <c r="B15" s="15" t="s">
        <v>22</v>
      </c>
      <c r="C15" s="24">
        <v>909496.35</v>
      </c>
      <c r="D15" s="24">
        <v>526752.55000000005</v>
      </c>
      <c r="E15" s="24">
        <f t="shared" si="0"/>
        <v>57.916950408871912</v>
      </c>
      <c r="F15" s="24">
        <v>909496.35</v>
      </c>
      <c r="G15" s="25">
        <f t="shared" si="1"/>
        <v>100</v>
      </c>
    </row>
    <row r="16" spans="1:11" ht="28.5" x14ac:dyDescent="0.25">
      <c r="A16" s="19" t="s">
        <v>23</v>
      </c>
      <c r="B16" s="14" t="s">
        <v>24</v>
      </c>
      <c r="C16" s="20">
        <f>C17+C18+C19+C20+C22+C21</f>
        <v>107056331.95999999</v>
      </c>
      <c r="D16" s="20">
        <f>D17+D18+D19+D20+D22+D21</f>
        <v>59469083.339999996</v>
      </c>
      <c r="E16" s="20">
        <f t="shared" si="0"/>
        <v>55.549337672263739</v>
      </c>
      <c r="F16" s="21">
        <f>F17+F18+F19+F20+F22+F21</f>
        <v>106704441.31</v>
      </c>
      <c r="G16" s="22">
        <v>100</v>
      </c>
      <c r="H16" s="1"/>
    </row>
    <row r="17" spans="1:8" s="11" customFormat="1" ht="30" x14ac:dyDescent="0.25">
      <c r="A17" s="23" t="s">
        <v>25</v>
      </c>
      <c r="B17" s="15" t="s">
        <v>26</v>
      </c>
      <c r="C17" s="24">
        <v>29578251.41</v>
      </c>
      <c r="D17" s="24">
        <v>22000317.41</v>
      </c>
      <c r="E17" s="24">
        <f t="shared" si="0"/>
        <v>74.380047370082181</v>
      </c>
      <c r="F17" s="24">
        <v>29578251.41</v>
      </c>
      <c r="G17" s="25">
        <f t="shared" si="1"/>
        <v>100</v>
      </c>
      <c r="H17" s="10"/>
    </row>
    <row r="18" spans="1:8" s="11" customFormat="1" ht="45" x14ac:dyDescent="0.25">
      <c r="A18" s="23" t="s">
        <v>27</v>
      </c>
      <c r="B18" s="15" t="s">
        <v>28</v>
      </c>
      <c r="C18" s="24">
        <v>21609085.359999999</v>
      </c>
      <c r="D18" s="24">
        <v>15835188.27</v>
      </c>
      <c r="E18" s="24">
        <f t="shared" si="0"/>
        <v>73.280233782185405</v>
      </c>
      <c r="F18" s="24">
        <v>21609085.359999999</v>
      </c>
      <c r="G18" s="25">
        <f t="shared" si="1"/>
        <v>100</v>
      </c>
      <c r="H18" s="10"/>
    </row>
    <row r="19" spans="1:8" s="11" customFormat="1" ht="16.5" customHeight="1" x14ac:dyDescent="0.25">
      <c r="A19" s="23" t="s">
        <v>29</v>
      </c>
      <c r="B19" s="15" t="s">
        <v>30</v>
      </c>
      <c r="C19" s="24">
        <v>55336561</v>
      </c>
      <c r="D19" s="24">
        <v>21453034.120000001</v>
      </c>
      <c r="E19" s="24">
        <f t="shared" si="0"/>
        <v>38.768282185081937</v>
      </c>
      <c r="F19" s="24">
        <v>55336561</v>
      </c>
      <c r="G19" s="25">
        <f t="shared" si="1"/>
        <v>100</v>
      </c>
    </row>
    <row r="20" spans="1:8" s="11" customFormat="1" ht="30" x14ac:dyDescent="0.25">
      <c r="A20" s="23" t="s">
        <v>31</v>
      </c>
      <c r="B20" s="17" t="s">
        <v>32</v>
      </c>
      <c r="C20" s="24">
        <v>0</v>
      </c>
      <c r="D20" s="24">
        <v>0</v>
      </c>
      <c r="E20" s="24"/>
      <c r="F20" s="24">
        <v>0</v>
      </c>
      <c r="G20" s="25"/>
    </row>
    <row r="21" spans="1:8" s="11" customFormat="1" ht="87" customHeight="1" x14ac:dyDescent="0.25">
      <c r="A21" s="23" t="s">
        <v>41</v>
      </c>
      <c r="B21" s="17" t="s">
        <v>42</v>
      </c>
      <c r="C21" s="24">
        <v>2563477.67</v>
      </c>
      <c r="D21" s="24">
        <v>2563477.67</v>
      </c>
      <c r="E21" s="24">
        <f t="shared" si="0"/>
        <v>100</v>
      </c>
      <c r="F21" s="24">
        <v>2563477.67</v>
      </c>
      <c r="G21" s="25">
        <f t="shared" si="1"/>
        <v>100</v>
      </c>
    </row>
    <row r="22" spans="1:8" s="11" customFormat="1" ht="60" x14ac:dyDescent="0.25">
      <c r="A22" s="23" t="s">
        <v>33</v>
      </c>
      <c r="B22" s="15" t="s">
        <v>34</v>
      </c>
      <c r="C22" s="24">
        <v>-2031043.48</v>
      </c>
      <c r="D22" s="24">
        <v>-2382934.13</v>
      </c>
      <c r="E22" s="24">
        <f t="shared" si="0"/>
        <v>117.32560890326188</v>
      </c>
      <c r="F22" s="24">
        <v>-2382934.13</v>
      </c>
      <c r="G22" s="25">
        <v>100</v>
      </c>
    </row>
    <row r="23" spans="1:8" ht="13.5" customHeight="1" x14ac:dyDescent="0.25">
      <c r="A23" s="14"/>
      <c r="B23" s="14" t="s">
        <v>35</v>
      </c>
      <c r="C23" s="20">
        <f>C5+C16</f>
        <v>175302072.78999999</v>
      </c>
      <c r="D23" s="20">
        <f>D5+D16</f>
        <v>128994103.44999999</v>
      </c>
      <c r="E23" s="20">
        <f t="shared" si="0"/>
        <v>73.583900861529557</v>
      </c>
      <c r="F23" s="27">
        <f>F5+F16</f>
        <v>199813947.69999999</v>
      </c>
      <c r="G23" s="21">
        <f t="shared" si="1"/>
        <v>113.98264978838189</v>
      </c>
    </row>
    <row r="24" spans="1:8" ht="15.75" hidden="1" x14ac:dyDescent="0.25">
      <c r="A24" s="5"/>
      <c r="B24" s="3"/>
      <c r="C24" s="2"/>
      <c r="D24" s="2"/>
      <c r="E24" s="12" t="e">
        <f t="shared" si="0"/>
        <v>#DIV/0!</v>
      </c>
    </row>
    <row r="25" spans="1:8" ht="15.75" hidden="1" x14ac:dyDescent="0.25">
      <c r="A25" s="6"/>
      <c r="B25" s="3"/>
      <c r="C25" s="2"/>
      <c r="D25" s="2"/>
      <c r="E25" s="12" t="e">
        <f t="shared" si="0"/>
        <v>#DIV/0!</v>
      </c>
    </row>
  </sheetData>
  <mergeCells count="3">
    <mergeCell ref="A3:G3"/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99" fitToHeight="2" orientation="landscape" r:id="rId1"/>
  <rowBreaks count="2" manualBreakCount="2">
    <brk id="11" max="7" man="1"/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Специалист</cp:lastModifiedBy>
  <cp:lastPrinted>2024-11-05T12:12:06Z</cp:lastPrinted>
  <dcterms:created xsi:type="dcterms:W3CDTF">2023-11-09T13:49:09Z</dcterms:created>
  <dcterms:modified xsi:type="dcterms:W3CDTF">2024-11-05T12:12:08Z</dcterms:modified>
</cp:coreProperties>
</file>