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Лист1!$A$1:$J$20</definedName>
  </definedNames>
  <calcPr calcId="144525"/>
</workbook>
</file>

<file path=xl/calcChain.xml><?xml version="1.0" encoding="utf-8"?>
<calcChain xmlns="http://schemas.openxmlformats.org/spreadsheetml/2006/main">
  <c r="F3" i="1" l="1"/>
  <c r="F20" i="1"/>
  <c r="F9" i="1"/>
  <c r="F15" i="1"/>
  <c r="F4" i="1"/>
  <c r="I4" i="1" l="1"/>
  <c r="I15" i="1" l="1"/>
  <c r="G15" i="1"/>
  <c r="G4" i="1"/>
  <c r="D4" i="1"/>
  <c r="D15" i="1" l="1"/>
  <c r="C15" i="1"/>
  <c r="D9" i="1"/>
  <c r="C4" i="1"/>
  <c r="E5" i="1"/>
  <c r="E6" i="1"/>
  <c r="E8" i="1"/>
  <c r="E10" i="1"/>
  <c r="E11" i="1"/>
  <c r="E12" i="1"/>
  <c r="E13" i="1"/>
  <c r="E14" i="1"/>
  <c r="E16" i="1"/>
  <c r="E17" i="1"/>
  <c r="E18" i="1"/>
  <c r="E19" i="1"/>
  <c r="D3" i="1" l="1"/>
  <c r="D20" i="1" s="1"/>
  <c r="J19" i="1"/>
  <c r="H19" i="1"/>
  <c r="E15" i="1" l="1"/>
  <c r="H5" i="1"/>
  <c r="H6" i="1"/>
  <c r="H8" i="1"/>
  <c r="H10" i="1"/>
  <c r="H11" i="1"/>
  <c r="H12" i="1"/>
  <c r="H13" i="1"/>
  <c r="H14" i="1"/>
  <c r="H16" i="1"/>
  <c r="H17" i="1"/>
  <c r="H18" i="1"/>
  <c r="H21" i="1"/>
  <c r="H22" i="1"/>
  <c r="J5" i="1" l="1"/>
  <c r="J6" i="1"/>
  <c r="J8" i="1"/>
  <c r="J10" i="1"/>
  <c r="J11" i="1"/>
  <c r="J12" i="1"/>
  <c r="J14" i="1"/>
  <c r="J16" i="1"/>
  <c r="J17" i="1"/>
  <c r="J18" i="1"/>
  <c r="I9" i="1"/>
  <c r="H15" i="1"/>
  <c r="G9" i="1"/>
  <c r="G3" i="1" s="1"/>
  <c r="G20" i="1" s="1"/>
  <c r="C9" i="1"/>
  <c r="H9" i="1" l="1"/>
  <c r="E9" i="1"/>
  <c r="H4" i="1"/>
  <c r="E4" i="1"/>
  <c r="C3" i="1"/>
  <c r="I3" i="1"/>
  <c r="J9" i="1"/>
  <c r="J4" i="1"/>
  <c r="E3" i="1" l="1"/>
  <c r="H3" i="1"/>
  <c r="C20" i="1"/>
  <c r="J3" i="1"/>
  <c r="I20" i="1"/>
  <c r="J20" i="1" l="1"/>
  <c r="E20" i="1"/>
  <c r="H20" i="1"/>
</calcChain>
</file>

<file path=xl/sharedStrings.xml><?xml version="1.0" encoding="utf-8"?>
<sst xmlns="http://schemas.openxmlformats.org/spreadsheetml/2006/main" count="44" uniqueCount="43">
  <si>
    <t>Наименование доходов</t>
  </si>
  <si>
    <t>% исполнения</t>
  </si>
  <si>
    <t xml:space="preserve"> 1 00 00000 00 0000 000</t>
  </si>
  <si>
    <t>НАЛОГОВЫЕ И НЕНАЛОГОВЫЕ ДОХОДЫ</t>
  </si>
  <si>
    <t>НАЛОГОВЫЕ ДОХОДЫ:</t>
  </si>
  <si>
    <t xml:space="preserve"> 1 01 00000 00 0000 000</t>
  </si>
  <si>
    <t>НАЛОГИ  НА ПРИБЫЛЬ, ДОХОДЫ</t>
  </si>
  <si>
    <t xml:space="preserve"> 1 03 00000 00 0000 000</t>
  </si>
  <si>
    <t>НАЛОГИ  НА ТОВАРЫ (РАБОТЫ,УСЛУГИ), РЕАЛИЗУЕМЫЕ НА ТЕРРИТОРИИ РОССИЙСКОЙ  ФЕДЕРАЦИИ</t>
  </si>
  <si>
    <t xml:space="preserve"> 1 06 00000 00 0000 000</t>
  </si>
  <si>
    <t>НАЛОГИ  НА  ИМУЩЕСТВО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</si>
  <si>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</si>
  <si>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</si>
  <si>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1 13 00000 00 0000 000</t>
  </si>
  <si>
    <t>ДОХОДЫ ОТ ОКАЗАНИЯ ПЛАТНЫХ УСЛУГ (РАБОТ) И КОМПЕНСАЦИИ ЗАТРАТ ГОСУДАРСТВА</t>
  </si>
  <si>
    <t xml:space="preserve"> 1 14 00000 00 0000 000</t>
  </si>
  <si>
    <t>ДОХОДЫ  ОТ  ПРОДАЖИ  МАТЕРИАЛЬНЫХ  И  НЕМАТЕРИАЛЬНЫХ  АКТИВОВ</t>
  </si>
  <si>
    <t xml:space="preserve"> 1 16 00000 00 0000 000</t>
  </si>
  <si>
    <t>ШТРАФЫ, САНКЦИИ, ВОЗМЕЩЕНИЕ УЩЕРБА</t>
  </si>
  <si>
    <t xml:space="preserve"> 1 17 00000 00 0000 000</t>
  </si>
  <si>
    <t>ПРОЧИЕ НЕНАЛОГОВЫЕ  ДОХОДЫ</t>
  </si>
  <si>
    <t xml:space="preserve"> 2 00 00000 00 0000 000</t>
  </si>
  <si>
    <t>БЕЗВОЗМЕЗДНЫЕ ПОСТУПЛЕНИЯ</t>
  </si>
  <si>
    <t xml:space="preserve"> 2 02 10000 00 0000 150</t>
  </si>
  <si>
    <t>Дотации бюджетам бюджетной системы Российской Федерации</t>
  </si>
  <si>
    <t xml:space="preserve"> 2 02 20000 00 0000 150</t>
  </si>
  <si>
    <t>Субсидии бюджетам бюджетной системы Российской Федерации (межбюджетные субсидии)</t>
  </si>
  <si>
    <t xml:space="preserve"> 2 02 40000 00 0000 150</t>
  </si>
  <si>
    <t>Иные межбюджетные трансферты</t>
  </si>
  <si>
    <t>В С Е Г О:</t>
  </si>
  <si>
    <t>2 18 00000 00 0000 000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</si>
  <si>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</si>
  <si>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Факт                               по состоянию             на 01.10.2025 г.</t>
  </si>
  <si>
    <t>Ожидаемое исполнение                  за 2025 год , руб.</t>
  </si>
  <si>
    <t>% исполнения                                               за 2025 год                                                                    ( по ожидаемому исполнению)</t>
  </si>
  <si>
    <t>Факт                               по состоянию             на 01.09.2025 г.</t>
  </si>
  <si>
    <t xml:space="preserve"> 1 05 00000 00 0000 000</t>
  </si>
  <si>
    <t>НАЛОГИ НА СОВОКУПНЫЙ  ДОХОД</t>
  </si>
  <si>
    <t xml:space="preserve">ОЖИДАЕМОЕ  ИСПОЛНЕНИЕ  ДОХОДНОЙ  ЧАСТИ                                                                                                                                                                                    БЮДЖЕТА  ЗАВОЛЖСКОГО  ГОРОДСКОГО ПОСЕЛЕНИЯ                                                                                                                                                                                                 ЗА  2025 ГОД                                                                                                                  </t>
  </si>
  <si>
    <t>План 2025 г.                       по состоянию             на 01.09.2025 г.</t>
  </si>
  <si>
    <t>План 2025 г.                       по состоянию             на 01.11.2025 г.</t>
  </si>
  <si>
    <t xml:space="preserve">НЕНАЛОГОВЫЕ ДОХОДЫ </t>
  </si>
  <si>
    <t>Код бюджетной классификации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</si>
</sst>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,##0.0"/>
    <numFmt numFmtId="170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Georgia"/>
      <family val="1"/>
      <charset val="204"/>
    </font>
    <font>
      <u/>
      <sz val="10"/>
      <color indexed="12"/>
      <name val="Georgia"/>
      <family val="1"/>
      <charset val="204"/>
    </font>
    <font>
      <sz val="10"/>
      <name val="Georgi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 Cy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22272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11" fillId="0" borderId="3">
      <alignment horizontal="left" wrapText="1" indent="2"/>
    </xf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12" fillId="0" borderId="0">
      <alignment vertical="top" wrapText="1"/>
    </xf>
    <xf numFmtId="0" fontId="4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/>
    <xf numFmtId="0" fontId="10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" fillId="3" borderId="0" xfId="1" applyFill="1"/>
    <xf numFmtId="0" fontId="0" fillId="3" borderId="0" xfId="0" applyFill="1"/>
    <xf numFmtId="4" fontId="10" fillId="4" borderId="1" xfId="1" applyNumberFormat="1" applyFont="1" applyFill="1" applyBorder="1" applyAlignment="1">
      <alignment horizontal="center" vertical="center" shrinkToFit="1"/>
    </xf>
    <xf numFmtId="0" fontId="5" fillId="3" borderId="1" xfId="3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shrinkToFit="1"/>
    </xf>
    <xf numFmtId="169" fontId="10" fillId="4" borderId="1" xfId="1" applyNumberFormat="1" applyFont="1" applyFill="1" applyBorder="1" applyAlignment="1">
      <alignment horizontal="center" vertical="center" shrinkToFit="1"/>
    </xf>
    <xf numFmtId="169" fontId="5" fillId="3" borderId="1" xfId="1" applyNumberFormat="1" applyFont="1" applyFill="1" applyBorder="1" applyAlignment="1">
      <alignment horizontal="center" vertical="center" shrinkToFit="1"/>
    </xf>
    <xf numFmtId="4" fontId="10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center" vertical="center"/>
    </xf>
    <xf numFmtId="168" fontId="5" fillId="3" borderId="1" xfId="1" applyNumberFormat="1" applyFont="1" applyFill="1" applyBorder="1" applyAlignment="1">
      <alignment horizontal="center" vertical="center"/>
    </xf>
    <xf numFmtId="169" fontId="5" fillId="4" borderId="1" xfId="1" applyNumberFormat="1" applyFont="1" applyFill="1" applyBorder="1" applyAlignment="1">
      <alignment horizontal="center" vertical="center" shrinkToFit="1"/>
    </xf>
    <xf numFmtId="4" fontId="1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170" fontId="10" fillId="4" borderId="1" xfId="1" applyNumberFormat="1" applyFont="1" applyFill="1" applyBorder="1" applyAlignment="1">
      <alignment horizontal="center" vertical="center" shrinkToFit="1"/>
    </xf>
    <xf numFmtId="170" fontId="5" fillId="3" borderId="1" xfId="1" applyNumberFormat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1">
    <cellStyle name="xl32" xfId="2"/>
    <cellStyle name="Гиперссылка" xfId="3" builtinId="8"/>
    <cellStyle name="Денежный [0] 2" xfId="5"/>
    <cellStyle name="Денежный 2" xfId="4"/>
    <cellStyle name="Обычный" xfId="0" builtinId="0"/>
    <cellStyle name="Обычный 2" xfId="6"/>
    <cellStyle name="Обычный 3" xfId="7"/>
    <cellStyle name="Обычный 4" xfId="8"/>
    <cellStyle name="Обычный 5" xfId="1"/>
    <cellStyle name="Финансовый [0] 2" xfId="10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9" zoomScaleNormal="100" zoomScaleSheetLayoutView="120" workbookViewId="0">
      <selection activeCell="S6" sqref="S6"/>
    </sheetView>
  </sheetViews>
  <sheetFormatPr defaultRowHeight="15" x14ac:dyDescent="0.25"/>
  <cols>
    <col min="1" max="1" width="18.7109375" style="10" customWidth="1"/>
    <col min="2" max="2" width="31" customWidth="1"/>
    <col min="3" max="3" width="14.140625" customWidth="1"/>
    <col min="4" max="4" width="13" customWidth="1"/>
    <col min="5" max="5" width="9.7109375" customWidth="1"/>
    <col min="6" max="6" width="12.42578125" customWidth="1"/>
    <col min="7" max="7" width="15" customWidth="1"/>
    <col min="8" max="8" width="9.140625" customWidth="1"/>
    <col min="9" max="9" width="16.42578125" style="11" customWidth="1"/>
    <col min="10" max="10" width="12.42578125" customWidth="1"/>
    <col min="11" max="11" width="0.5703125" hidden="1" customWidth="1"/>
    <col min="12" max="14" width="9.140625" hidden="1" customWidth="1"/>
  </cols>
  <sheetData>
    <row r="1" spans="1:14" ht="58.5" customHeight="1" x14ac:dyDescent="0.25">
      <c r="A1" s="33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1"/>
      <c r="M1" s="1"/>
      <c r="N1" s="1"/>
    </row>
    <row r="2" spans="1:14" ht="48.75" customHeight="1" x14ac:dyDescent="0.25">
      <c r="A2" s="7" t="s">
        <v>42</v>
      </c>
      <c r="B2" s="5" t="s">
        <v>0</v>
      </c>
      <c r="C2" s="4" t="s">
        <v>39</v>
      </c>
      <c r="D2" s="4" t="s">
        <v>35</v>
      </c>
      <c r="E2" s="4" t="s">
        <v>1</v>
      </c>
      <c r="F2" s="4" t="s">
        <v>40</v>
      </c>
      <c r="G2" s="4" t="s">
        <v>32</v>
      </c>
      <c r="H2" s="4" t="s">
        <v>1</v>
      </c>
      <c r="I2" s="6" t="s">
        <v>33</v>
      </c>
      <c r="J2" s="6" t="s">
        <v>34</v>
      </c>
      <c r="K2" s="1"/>
      <c r="L2" s="1"/>
      <c r="M2" s="1"/>
      <c r="N2" s="1"/>
    </row>
    <row r="3" spans="1:14" ht="43.5" customHeight="1" x14ac:dyDescent="0.25">
      <c r="A3" s="27" t="s">
        <v>2</v>
      </c>
      <c r="B3" s="12" t="s">
        <v>3</v>
      </c>
      <c r="C3" s="16">
        <f>C4+C9</f>
        <v>94666113.88000001</v>
      </c>
      <c r="D3" s="16">
        <f>D4+D9</f>
        <v>52211889.789999999</v>
      </c>
      <c r="E3" s="19">
        <f>D3*100/C3</f>
        <v>55.15372676667014</v>
      </c>
      <c r="F3" s="16">
        <f>F4+F9</f>
        <v>82941989.950000003</v>
      </c>
      <c r="G3" s="16">
        <f>G4+G9</f>
        <v>65800657.790000007</v>
      </c>
      <c r="H3" s="19">
        <f>G3*100/C3</f>
        <v>69.50814298071829</v>
      </c>
      <c r="I3" s="21">
        <f>I4+I9</f>
        <v>83535965.210000008</v>
      </c>
      <c r="J3" s="22">
        <f>I3*100/C3</f>
        <v>88.242732046539146</v>
      </c>
      <c r="K3" s="1"/>
      <c r="L3" s="1"/>
      <c r="M3" s="1"/>
      <c r="N3" s="1"/>
    </row>
    <row r="4" spans="1:14" ht="15" customHeight="1" x14ac:dyDescent="0.25">
      <c r="A4" s="27"/>
      <c r="B4" s="12" t="s">
        <v>4</v>
      </c>
      <c r="C4" s="16">
        <f>C5+C6+C8+C7</f>
        <v>90701436.540000007</v>
      </c>
      <c r="D4" s="16">
        <f>D5+D6+D8+D7</f>
        <v>49328248.960000001</v>
      </c>
      <c r="E4" s="19">
        <f t="shared" ref="E4:E20" si="0">D4*100/C4</f>
        <v>54.38530065424694</v>
      </c>
      <c r="F4" s="16">
        <f>F5+F6+F7+F8</f>
        <v>78937229.340000004</v>
      </c>
      <c r="G4" s="16">
        <f>G5+G6+G8+G7</f>
        <v>62513719.410000004</v>
      </c>
      <c r="H4" s="19">
        <f t="shared" ref="H4:H22" si="1">G4*100/C4</f>
        <v>68.922524046717811</v>
      </c>
      <c r="I4" s="21">
        <f>I5+I6+I8+I7</f>
        <v>79753391.230000004</v>
      </c>
      <c r="J4" s="22">
        <f t="shared" ref="J4:J20" si="2">I4*100/C4</f>
        <v>87.929578926600755</v>
      </c>
      <c r="K4" s="1"/>
      <c r="L4" s="1"/>
      <c r="M4" s="1"/>
      <c r="N4" s="1"/>
    </row>
    <row r="5" spans="1:14" s="15" customFormat="1" ht="38.25" customHeight="1" x14ac:dyDescent="0.25">
      <c r="A5" s="28" t="s">
        <v>5</v>
      </c>
      <c r="B5" s="29" t="s">
        <v>6</v>
      </c>
      <c r="C5" s="18">
        <v>81458460</v>
      </c>
      <c r="D5" s="18">
        <v>44689908.640000001</v>
      </c>
      <c r="E5" s="20">
        <f t="shared" si="0"/>
        <v>54.862206626543149</v>
      </c>
      <c r="F5" s="18">
        <v>70484529.340000004</v>
      </c>
      <c r="G5" s="18">
        <v>55703742.350000001</v>
      </c>
      <c r="H5" s="24">
        <f t="shared" si="1"/>
        <v>68.383004478601734</v>
      </c>
      <c r="I5" s="18">
        <v>71212926.390000001</v>
      </c>
      <c r="J5" s="23">
        <f t="shared" si="2"/>
        <v>87.422382389748094</v>
      </c>
      <c r="K5" s="14"/>
      <c r="L5" s="14"/>
      <c r="M5" s="14"/>
      <c r="N5" s="14"/>
    </row>
    <row r="6" spans="1:14" s="15" customFormat="1" ht="51" x14ac:dyDescent="0.25">
      <c r="A6" s="28" t="s">
        <v>7</v>
      </c>
      <c r="B6" s="17" t="s">
        <v>8</v>
      </c>
      <c r="C6" s="18">
        <v>3026976.54</v>
      </c>
      <c r="D6" s="18">
        <v>1988292.06</v>
      </c>
      <c r="E6" s="20">
        <f t="shared" si="0"/>
        <v>65.685743966816474</v>
      </c>
      <c r="F6" s="32">
        <v>3100700</v>
      </c>
      <c r="G6" s="18">
        <v>2483935</v>
      </c>
      <c r="H6" s="24">
        <f t="shared" si="1"/>
        <v>82.059935621436964</v>
      </c>
      <c r="I6" s="18">
        <v>3100700</v>
      </c>
      <c r="J6" s="23">
        <f t="shared" si="2"/>
        <v>102.43554778260686</v>
      </c>
      <c r="K6" s="14"/>
      <c r="L6" s="14"/>
    </row>
    <row r="7" spans="1:14" s="15" customFormat="1" ht="33" customHeight="1" x14ac:dyDescent="0.25">
      <c r="A7" s="28" t="s">
        <v>36</v>
      </c>
      <c r="B7" s="17" t="s">
        <v>37</v>
      </c>
      <c r="C7" s="18"/>
      <c r="D7" s="18">
        <v>309.5</v>
      </c>
      <c r="E7" s="20"/>
      <c r="F7" s="32">
        <v>0</v>
      </c>
      <c r="G7" s="18">
        <v>309.5</v>
      </c>
      <c r="H7" s="24"/>
      <c r="I7" s="18">
        <v>309.5</v>
      </c>
      <c r="J7" s="23">
        <v>100</v>
      </c>
      <c r="K7" s="14"/>
      <c r="L7" s="14"/>
    </row>
    <row r="8" spans="1:14" s="15" customFormat="1" x14ac:dyDescent="0.25">
      <c r="A8" s="28" t="s">
        <v>9</v>
      </c>
      <c r="B8" s="29" t="s">
        <v>10</v>
      </c>
      <c r="C8" s="18">
        <v>6216000</v>
      </c>
      <c r="D8" s="18">
        <v>2649738.7599999998</v>
      </c>
      <c r="E8" s="20">
        <f t="shared" si="0"/>
        <v>42.627714929214925</v>
      </c>
      <c r="F8" s="32">
        <v>5352000</v>
      </c>
      <c r="G8" s="18">
        <v>4325732.5599999996</v>
      </c>
      <c r="H8" s="24">
        <f t="shared" si="1"/>
        <v>69.590292149292139</v>
      </c>
      <c r="I8" s="18">
        <v>5439455.3399999999</v>
      </c>
      <c r="J8" s="23">
        <f t="shared" si="2"/>
        <v>87.507325289575292</v>
      </c>
      <c r="K8" s="14"/>
      <c r="L8" s="14"/>
    </row>
    <row r="9" spans="1:14" x14ac:dyDescent="0.25">
      <c r="A9" s="27"/>
      <c r="B9" s="12" t="s">
        <v>41</v>
      </c>
      <c r="C9" s="16">
        <f>C10+C11+C12+C13+C14</f>
        <v>3964677.3400000003</v>
      </c>
      <c r="D9" s="16">
        <f>D10+D11+D12+D13+D14</f>
        <v>2883640.83</v>
      </c>
      <c r="E9" s="19">
        <f t="shared" si="0"/>
        <v>72.733304193677455</v>
      </c>
      <c r="F9" s="31">
        <f>F10+F11+F12+F13+F14</f>
        <v>4004760.61</v>
      </c>
      <c r="G9" s="16">
        <f>G10+G11+G12+G13+G14</f>
        <v>3286938.3800000004</v>
      </c>
      <c r="H9" s="19">
        <f t="shared" si="1"/>
        <v>82.905570822567881</v>
      </c>
      <c r="I9" s="26">
        <f>I10+I11+I12+I13+I14</f>
        <v>3782573.98</v>
      </c>
      <c r="J9" s="22">
        <f t="shared" si="2"/>
        <v>95.406855479442356</v>
      </c>
    </row>
    <row r="10" spans="1:14" s="15" customFormat="1" ht="63.75" x14ac:dyDescent="0.25">
      <c r="A10" s="28" t="s">
        <v>11</v>
      </c>
      <c r="B10" s="29" t="s">
        <v>12</v>
      </c>
      <c r="C10" s="18">
        <v>1660902.32</v>
      </c>
      <c r="D10" s="18">
        <v>1640140.35</v>
      </c>
      <c r="E10" s="20">
        <f t="shared" si="0"/>
        <v>98.74995839610844</v>
      </c>
      <c r="F10" s="32">
        <v>2100985.59</v>
      </c>
      <c r="G10" s="18">
        <v>1917464.58</v>
      </c>
      <c r="H10" s="24">
        <f t="shared" si="1"/>
        <v>115.44716127556495</v>
      </c>
      <c r="I10" s="18">
        <v>2105899.65</v>
      </c>
      <c r="J10" s="23">
        <f t="shared" si="2"/>
        <v>126.79250457064808</v>
      </c>
    </row>
    <row r="11" spans="1:14" s="15" customFormat="1" ht="51" x14ac:dyDescent="0.25">
      <c r="A11" s="28" t="s">
        <v>13</v>
      </c>
      <c r="B11" s="29" t="s">
        <v>14</v>
      </c>
      <c r="C11" s="18">
        <v>384664.07</v>
      </c>
      <c r="D11" s="18">
        <v>253519.07</v>
      </c>
      <c r="E11" s="20">
        <f t="shared" si="0"/>
        <v>65.906615608783014</v>
      </c>
      <c r="F11" s="32">
        <v>434664.07</v>
      </c>
      <c r="G11" s="18">
        <v>323814.07</v>
      </c>
      <c r="H11" s="24">
        <f t="shared" si="1"/>
        <v>84.18100240035416</v>
      </c>
      <c r="I11" s="18">
        <v>434664.07</v>
      </c>
      <c r="J11" s="23">
        <f t="shared" si="2"/>
        <v>112.99835464227267</v>
      </c>
    </row>
    <row r="12" spans="1:14" s="15" customFormat="1" ht="38.25" x14ac:dyDescent="0.25">
      <c r="A12" s="28" t="s">
        <v>15</v>
      </c>
      <c r="B12" s="29" t="s">
        <v>16</v>
      </c>
      <c r="C12" s="18">
        <v>1457618</v>
      </c>
      <c r="D12" s="18">
        <v>757615.1</v>
      </c>
      <c r="E12" s="20">
        <f t="shared" si="0"/>
        <v>51.976244804880288</v>
      </c>
      <c r="F12" s="32">
        <v>1007618</v>
      </c>
      <c r="G12" s="18">
        <v>811267.47</v>
      </c>
      <c r="H12" s="24">
        <f t="shared" si="1"/>
        <v>55.657069959344632</v>
      </c>
      <c r="I12" s="18">
        <v>1007618</v>
      </c>
      <c r="J12" s="23">
        <f t="shared" si="2"/>
        <v>69.127713845465678</v>
      </c>
    </row>
    <row r="13" spans="1:14" s="15" customFormat="1" ht="25.5" x14ac:dyDescent="0.25">
      <c r="A13" s="28" t="s">
        <v>17</v>
      </c>
      <c r="B13" s="29" t="s">
        <v>18</v>
      </c>
      <c r="C13" s="18">
        <v>169890.52</v>
      </c>
      <c r="D13" s="18">
        <v>-1823.96</v>
      </c>
      <c r="E13" s="20">
        <f t="shared" si="0"/>
        <v>-1.0736090512878529</v>
      </c>
      <c r="F13" s="32">
        <v>169890.52</v>
      </c>
      <c r="G13" s="18">
        <v>201.99</v>
      </c>
      <c r="H13" s="24">
        <f t="shared" si="1"/>
        <v>0.11889421493324054</v>
      </c>
      <c r="I13" s="18">
        <v>201.99</v>
      </c>
      <c r="J13" s="18">
        <v>176.04</v>
      </c>
    </row>
    <row r="14" spans="1:14" s="15" customFormat="1" ht="25.5" x14ac:dyDescent="0.25">
      <c r="A14" s="28" t="s">
        <v>19</v>
      </c>
      <c r="B14" s="29" t="s">
        <v>20</v>
      </c>
      <c r="C14" s="18">
        <v>291602.43</v>
      </c>
      <c r="D14" s="18">
        <v>234190.27</v>
      </c>
      <c r="E14" s="20">
        <f t="shared" si="0"/>
        <v>80.311494660726936</v>
      </c>
      <c r="F14" s="32">
        <v>291602.43</v>
      </c>
      <c r="G14" s="18">
        <v>234190.27</v>
      </c>
      <c r="H14" s="24">
        <f t="shared" si="1"/>
        <v>80.311494660726936</v>
      </c>
      <c r="I14" s="18">
        <v>234190.27</v>
      </c>
      <c r="J14" s="23">
        <f t="shared" si="2"/>
        <v>80.311494660726936</v>
      </c>
    </row>
    <row r="15" spans="1:14" ht="25.5" x14ac:dyDescent="0.25">
      <c r="A15" s="27" t="s">
        <v>21</v>
      </c>
      <c r="B15" s="12" t="s">
        <v>22</v>
      </c>
      <c r="C15" s="16">
        <f>C16+C17+C18+C19</f>
        <v>127070887.2</v>
      </c>
      <c r="D15" s="16">
        <f>D16+D17+D18+D19</f>
        <v>65067747.629999995</v>
      </c>
      <c r="E15" s="19">
        <f t="shared" si="0"/>
        <v>51.205865532038246</v>
      </c>
      <c r="F15" s="31">
        <f>F16+F17+F18+F19</f>
        <v>127070887.2</v>
      </c>
      <c r="G15" s="16">
        <f>G16+G17+G18+G19</f>
        <v>91979828.669999987</v>
      </c>
      <c r="H15" s="19">
        <f t="shared" si="1"/>
        <v>72.384659221927564</v>
      </c>
      <c r="I15" s="21">
        <f>I16+I17+I18+I19</f>
        <v>127068578.75</v>
      </c>
      <c r="J15" s="22">
        <v>100</v>
      </c>
      <c r="K15" s="1"/>
    </row>
    <row r="16" spans="1:14" s="15" customFormat="1" ht="25.5" x14ac:dyDescent="0.25">
      <c r="A16" s="28" t="s">
        <v>23</v>
      </c>
      <c r="B16" s="29" t="s">
        <v>24</v>
      </c>
      <c r="C16" s="18">
        <v>32960436.82</v>
      </c>
      <c r="D16" s="18">
        <v>22261068.82</v>
      </c>
      <c r="E16" s="20">
        <f t="shared" si="0"/>
        <v>67.538755452695483</v>
      </c>
      <c r="F16" s="32">
        <v>32960436.82</v>
      </c>
      <c r="G16" s="18">
        <v>27610752.82</v>
      </c>
      <c r="H16" s="24">
        <f t="shared" si="1"/>
        <v>83.769377726347741</v>
      </c>
      <c r="I16" s="18">
        <v>32960436.82</v>
      </c>
      <c r="J16" s="23">
        <f t="shared" si="2"/>
        <v>100</v>
      </c>
      <c r="K16" s="14"/>
    </row>
    <row r="17" spans="1:11" s="15" customFormat="1" ht="38.25" x14ac:dyDescent="0.25">
      <c r="A17" s="28" t="s">
        <v>25</v>
      </c>
      <c r="B17" s="29" t="s">
        <v>26</v>
      </c>
      <c r="C17" s="18">
        <v>17968342.989999998</v>
      </c>
      <c r="D17" s="18">
        <v>5733862.9100000001</v>
      </c>
      <c r="E17" s="20">
        <f t="shared" si="0"/>
        <v>31.910916399976848</v>
      </c>
      <c r="F17" s="32">
        <v>17968342.989999998</v>
      </c>
      <c r="G17" s="18">
        <v>15966034.539999999</v>
      </c>
      <c r="H17" s="24">
        <f t="shared" si="1"/>
        <v>88.856465779207625</v>
      </c>
      <c r="I17" s="18">
        <v>17966034.539999999</v>
      </c>
      <c r="J17" s="23">
        <f t="shared" si="2"/>
        <v>99.987152682908587</v>
      </c>
      <c r="K17" s="14"/>
    </row>
    <row r="18" spans="1:11" s="15" customFormat="1" x14ac:dyDescent="0.25">
      <c r="A18" s="28" t="s">
        <v>27</v>
      </c>
      <c r="B18" s="29" t="s">
        <v>28</v>
      </c>
      <c r="C18" s="18">
        <v>62300829.700000003</v>
      </c>
      <c r="D18" s="18">
        <v>23231538.210000001</v>
      </c>
      <c r="E18" s="20">
        <f t="shared" si="0"/>
        <v>37.289291847103598</v>
      </c>
      <c r="F18" s="32">
        <v>62300829.700000003</v>
      </c>
      <c r="G18" s="18">
        <v>34561763.619999997</v>
      </c>
      <c r="H18" s="24">
        <f t="shared" si="1"/>
        <v>55.475607285531858</v>
      </c>
      <c r="I18" s="18">
        <v>62300829.700000003</v>
      </c>
      <c r="J18" s="23">
        <f t="shared" si="2"/>
        <v>100</v>
      </c>
    </row>
    <row r="19" spans="1:11" s="15" customFormat="1" ht="100.5" customHeight="1" x14ac:dyDescent="0.25">
      <c r="A19" s="28" t="s">
        <v>30</v>
      </c>
      <c r="B19" s="30" t="s">
        <v>31</v>
      </c>
      <c r="C19" s="18">
        <v>13841277.689999999</v>
      </c>
      <c r="D19" s="18">
        <v>13841277.689999999</v>
      </c>
      <c r="E19" s="20">
        <f t="shared" si="0"/>
        <v>100</v>
      </c>
      <c r="F19" s="32">
        <v>13841277.689999999</v>
      </c>
      <c r="G19" s="18">
        <v>13841277.689999999</v>
      </c>
      <c r="H19" s="24">
        <f t="shared" si="1"/>
        <v>100</v>
      </c>
      <c r="I19" s="18">
        <v>13841277.689999999</v>
      </c>
      <c r="J19" s="23">
        <f t="shared" si="2"/>
        <v>100</v>
      </c>
    </row>
    <row r="20" spans="1:11" ht="13.5" customHeight="1" x14ac:dyDescent="0.25">
      <c r="A20" s="12"/>
      <c r="B20" s="13" t="s">
        <v>29</v>
      </c>
      <c r="C20" s="16">
        <f>C3+C15</f>
        <v>221737001.08000001</v>
      </c>
      <c r="D20" s="16">
        <f>D3+D15</f>
        <v>117279637.41999999</v>
      </c>
      <c r="E20" s="19">
        <f t="shared" si="0"/>
        <v>52.891324789626296</v>
      </c>
      <c r="F20" s="16">
        <f>F3+F15</f>
        <v>210012877.15000001</v>
      </c>
      <c r="G20" s="16">
        <f>G3+G15</f>
        <v>157780486.45999998</v>
      </c>
      <c r="H20" s="16">
        <f t="shared" si="1"/>
        <v>71.156588973201949</v>
      </c>
      <c r="I20" s="25">
        <f>I3+I15</f>
        <v>210604543.96000001</v>
      </c>
      <c r="J20" s="21">
        <f t="shared" si="2"/>
        <v>94.979431909975389</v>
      </c>
    </row>
    <row r="21" spans="1:11" ht="15.75" hidden="1" x14ac:dyDescent="0.25">
      <c r="A21" s="8"/>
      <c r="B21" s="3"/>
      <c r="C21" s="2"/>
      <c r="D21" s="2"/>
      <c r="E21" s="2"/>
      <c r="F21" s="2"/>
      <c r="G21" s="2"/>
      <c r="H21" s="16" t="e">
        <f t="shared" si="1"/>
        <v>#DIV/0!</v>
      </c>
    </row>
    <row r="22" spans="1:11" ht="15.75" hidden="1" x14ac:dyDescent="0.25">
      <c r="A22" s="9"/>
      <c r="B22" s="3"/>
      <c r="C22" s="2"/>
      <c r="D22" s="2"/>
      <c r="E22" s="2"/>
      <c r="F22" s="2"/>
      <c r="G22" s="2"/>
      <c r="H22" s="16" t="e">
        <f t="shared" si="1"/>
        <v>#DIV/0!</v>
      </c>
    </row>
  </sheetData>
  <mergeCells count="1">
    <mergeCell ref="A1:J1"/>
  </mergeCells>
  <pageMargins left="0.7" right="0.7" top="0.75" bottom="0.75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2025-11-05T10:58:19Z</cp:lastPrinted>
  <dcterms:created xsi:type="dcterms:W3CDTF">2023-11-09T13:49:09Z</dcterms:created>
  <dcterms:modified xsi:type="dcterms:W3CDTF">2025-11-07T12:58:37Z</dcterms:modified>
</cp:coreProperties>
</file>