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25" windowHeight="11025" activeTab="1"/>
  </bookViews>
  <sheets>
    <sheet name="Page 1" sheetId="1" r:id="rId1"/>
    <sheet name="Г1 (7)" sheetId="2" r:id="rId2"/>
  </sheets>
  <definedNames>
    <definedName name="_xlnm._FilterDatabase" localSheetId="0" hidden="1">'Page 1'!$A$6:$F$174</definedName>
    <definedName name="_xlnm.Print_Titles" localSheetId="0">'Page 1'!$1:$1</definedName>
    <definedName name="_xlnm.Print_Area" localSheetId="0">'Page 1'!$A$1:$I$175</definedName>
    <definedName name="_xlnm.Print_Area" localSheetId="1">'Г1 (7)'!$A$1:$H$28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/>
  <c r="E14"/>
  <c r="D14"/>
  <c r="C14"/>
  <c r="B14"/>
  <c r="F164"/>
  <c r="E164"/>
  <c r="D164"/>
  <c r="C164"/>
  <c r="F160"/>
  <c r="E160"/>
  <c r="D160"/>
  <c r="C160"/>
  <c r="F148"/>
  <c r="E148"/>
  <c r="D148"/>
  <c r="C148"/>
  <c r="F144"/>
  <c r="E144"/>
  <c r="D144"/>
  <c r="C144"/>
  <c r="F132"/>
  <c r="E132"/>
  <c r="D132"/>
  <c r="C132"/>
  <c r="F128"/>
  <c r="E128"/>
  <c r="D128"/>
  <c r="C128"/>
  <c r="B128"/>
  <c r="F116"/>
  <c r="E116"/>
  <c r="D116"/>
  <c r="C116"/>
  <c r="F112"/>
  <c r="E112"/>
  <c r="D112"/>
  <c r="C112"/>
  <c r="F99"/>
  <c r="E99"/>
  <c r="D99"/>
  <c r="C99"/>
  <c r="F95"/>
  <c r="E95"/>
  <c r="D95"/>
  <c r="C95"/>
  <c r="F83"/>
  <c r="E83"/>
  <c r="D83"/>
  <c r="C83"/>
  <c r="F79"/>
  <c r="E79"/>
  <c r="D79"/>
  <c r="C79"/>
  <c r="F67"/>
  <c r="E67"/>
  <c r="D67"/>
  <c r="C67"/>
  <c r="B63"/>
  <c r="F51"/>
  <c r="E51"/>
  <c r="D51"/>
  <c r="C51"/>
  <c r="F47"/>
  <c r="E47"/>
  <c r="D47"/>
  <c r="C47"/>
  <c r="B47"/>
  <c r="F35"/>
  <c r="E35"/>
  <c r="D35"/>
  <c r="C35"/>
  <c r="F31"/>
  <c r="E31"/>
  <c r="D31"/>
  <c r="C31"/>
  <c r="F18"/>
  <c r="E18"/>
  <c r="D18"/>
  <c r="C18"/>
  <c r="C165" l="1"/>
  <c r="F165"/>
  <c r="E165"/>
  <c r="D165"/>
</calcChain>
</file>

<file path=xl/sharedStrings.xml><?xml version="1.0" encoding="utf-8"?>
<sst xmlns="http://schemas.openxmlformats.org/spreadsheetml/2006/main" count="358" uniqueCount="121">
  <si>
    <t>10-ти дневное меню для обеспечения бесплатным двухразовым питанием обучающихся с ограниченными возможностями здоровья, детей - инвалидов  возрастной группы 12-18 лет МОУ</t>
  </si>
  <si>
    <t>Утверждаю</t>
  </si>
  <si>
    <t>Согласовано</t>
  </si>
  <si>
    <t xml:space="preserve">Директор </t>
  </si>
  <si>
    <t>___________________</t>
  </si>
  <si>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</si>
  <si>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</si>
  <si>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</si>
  <si>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</si>
  <si>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</si>
  <si>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</si>
  <si>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</si>
  <si>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</si>
  <si>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</si>
  <si>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</si>
  <si>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</si>
  <si>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ХЛЕБ ПШЕНИЧНЫЙ №6</t>
  </si>
  <si>
    <t>БУТЕРБРОД С МАСЛОМ И СЫРОМ №3</t>
  </si>
  <si>
    <t>35/5/10</t>
  </si>
  <si>
    <t>КОФЕЙНЫЙ НАПИТОК С МОЛОКОМ № 379</t>
  </si>
  <si>
    <t>Итого за прием пищи:</t>
  </si>
  <si>
    <t>Полдник</t>
  </si>
  <si>
    <t>БУЛОЧКА СДОБНАЯ № 146</t>
  </si>
  <si>
    <t/>
  </si>
  <si>
    <t>КОМПОТ ИЗ СУХОФРУКТОВ №53</t>
  </si>
  <si>
    <t>2 день</t>
  </si>
  <si>
    <t>СВЕКЛА ОТВАРНАЯ  №2</t>
  </si>
  <si>
    <t>100/2</t>
  </si>
  <si>
    <t>ТЕФТЕЛИ С РИСОМ (говядина) С СОУСОМ ТОМАТНЫМ №307/363</t>
  </si>
  <si>
    <t>100/30</t>
  </si>
  <si>
    <t>307/363</t>
  </si>
  <si>
    <t>МАКАРОННЫЕ ИЗДЕЛИЯ ОТВАРНЫЕ №203</t>
  </si>
  <si>
    <t>ЧАЙ С САХАРОМ  № 685</t>
  </si>
  <si>
    <t>ХЛЕБ РЖАНО-ПШЕНИЧНЫЙ №7</t>
  </si>
  <si>
    <t>КРУАССАН № 147</t>
  </si>
  <si>
    <t>3 день</t>
  </si>
  <si>
    <t>ОВОЩИ ПО СЕЗОНУ (ПОМИДОР СОЛЕНЫЙ или ПОМИДОР СВЕЖИЙ) № 27</t>
  </si>
  <si>
    <t>ПЛОВ ИЗ ПТИЦЫ № 492</t>
  </si>
  <si>
    <t>ПИРОЖОК В АССОРТИМЕНТЕ №140</t>
  </si>
  <si>
    <t>4 день</t>
  </si>
  <si>
    <t>БЛЮДО ИЗ РЫБЫ (РЫБА,ТУШЕНАЯ В ТОМАТЕ С ОВОЩАМИ №229 или КОТЛЕТЫ РЫБНЫЕ В ТОМАТНОМ СОУСЕ ТТК№106 )</t>
  </si>
  <si>
    <t>10,2/12,9</t>
  </si>
  <si>
    <t>12,9/13,10</t>
  </si>
  <si>
    <t>13,3/14,40</t>
  </si>
  <si>
    <t>175,00/176,6</t>
  </si>
  <si>
    <t>229/106</t>
  </si>
  <si>
    <t>КАРТОФЕЛЬ ОТВАРНОЙ С МАСЛОМ №310</t>
  </si>
  <si>
    <t>ЧАЙ С САХАРОМ И ЛИМОНОМ №686</t>
  </si>
  <si>
    <t>18,25/20,95</t>
  </si>
  <si>
    <t>19,14/19,34</t>
  </si>
  <si>
    <t>80,33/81,43</t>
  </si>
  <si>
    <t>544,13/545,73</t>
  </si>
  <si>
    <t>КОМПОТ ИЗ ИЗЮМА №51</t>
  </si>
  <si>
    <t>5 день</t>
  </si>
  <si>
    <t>КАША  МОЛОЧНАЯ ИЗ РИСА И ПШЕНА ДРУЖБА С МАСЛОМ №175</t>
  </si>
  <si>
    <t>БУТЕРБРОД С ПОВИДЛОМ №2</t>
  </si>
  <si>
    <t>30/20</t>
  </si>
  <si>
    <t>ФРУКТЫ СВЕЖИЕ (ЯБЛОКО) №338</t>
  </si>
  <si>
    <t>6 день</t>
  </si>
  <si>
    <t>КАША МОЛОЧНАЯ ИЗ МАННОЙ КРУПЫ №181</t>
  </si>
  <si>
    <t>ФРУКТЫ СВЕЖИЕ (ЯБЛОКО)№338</t>
  </si>
  <si>
    <t>7 день</t>
  </si>
  <si>
    <t>ОВОЩИ ПО СЕЗОНУ ( КАПУСТА КВАШЕНАЯ №3 или ИКРА КАБАЧКОВАЯ №88)</t>
  </si>
  <si>
    <t>3/88</t>
  </si>
  <si>
    <t>КОТЛЕТА РУБЛЕНАЯ С БЕЛОКОЧАННОЙ КАПУСТОЙ (говядина) С СОУСОМ ТОМАТНЫМ № 455/363</t>
  </si>
  <si>
    <t>455/363</t>
  </si>
  <si>
    <t>КАША ГРЕЧНЕВАЯ ВЯЗКАЯ (ГАРНИР) №303</t>
  </si>
  <si>
    <t>8 день</t>
  </si>
  <si>
    <t>ОВОЩИ ПО СЕЗОНУ (ОГУРЕЦ СОЛЕНЫЙ или ОГУРЕЦ СВЕЖИЙ)№ 1</t>
  </si>
  <si>
    <t>ЖАРКОЕ ПО-ДОМАШНЕМУ № 259</t>
  </si>
  <si>
    <t>ХЛЕБ ПШЕНИЧНЫЙ</t>
  </si>
  <si>
    <t>ЧАЙ С САХАРОМ КАРКАДЕ №685К</t>
  </si>
  <si>
    <t>685К</t>
  </si>
  <si>
    <t>9 день</t>
  </si>
  <si>
    <t>КОТЛЕТЫ РУБЛЕНЫЕ ИЗ ПТИЦЫ  С СОУСОМ ТОМАТНЫМ №294/363</t>
  </si>
  <si>
    <t>294/363</t>
  </si>
  <si>
    <t>СОК ФРУКТОВЫЙ (ЯБЛОЧНЫЙ)</t>
  </si>
  <si>
    <t>10 день</t>
  </si>
  <si>
    <t>ЛАПШЕВНИК С ТВОРОГОМ С СОУСОМ МОЛОЧНЫМ №154</t>
  </si>
  <si>
    <t>250/30</t>
  </si>
  <si>
    <t>ПЕЧЕНЬЕ №9</t>
  </si>
  <si>
    <t>ИТОГО ПО ПРИМЕРНОМУ МЕНЮ</t>
  </si>
  <si>
    <t xml:space="preserve">б </t>
  </si>
  <si>
    <t>Итого</t>
  </si>
  <si>
    <t>б</t>
  </si>
  <si>
    <t>ж</t>
  </si>
  <si>
    <t>уг</t>
  </si>
  <si>
    <t>ккал</t>
  </si>
  <si>
    <t>б 180-225</t>
  </si>
  <si>
    <t>Итого за период</t>
  </si>
  <si>
    <t>Среднее значение за период</t>
  </si>
  <si>
    <t>29,4/29,6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</si>
  <si>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</si>
  <si>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2017. - 543с.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</si>
  <si>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</si>
  <si>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</si>
  <si>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</si>
  <si>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Сборник рецептур блюд и кулинарных изделий для питания детей в дошкольных организациях / Под ред. М.П. Могильного и В.А. Тутельяна. - М.:ДеЛи принт, 2011. - 584с.</t>
  </si>
  <si>
    <t>С О Г Л А С О В А Н О:</t>
  </si>
  <si>
    <t>У Т В Е Р Ж Д А Ю:</t>
  </si>
  <si>
    <t xml:space="preserve">                Примерное  10-ти дневное  меню </t>
  </si>
  <si>
    <t xml:space="preserve">                для  обеспечения   бесплатным</t>
  </si>
  <si>
    <t xml:space="preserve">                двухразовым питанием</t>
  </si>
  <si>
    <t xml:space="preserve">                обучающихся с ограниченными возможностями </t>
  </si>
  <si>
    <t xml:space="preserve">                здоровья,    детей-инвалидов  </t>
  </si>
  <si>
    <t xml:space="preserve">                возрастной группы 12-18 лет  </t>
  </si>
  <si>
    <t>ГУЛЯШ ИЗ МЯСА ПТИЦЫ №311К</t>
  </si>
  <si>
    <t>311К</t>
  </si>
  <si>
    <t>МАКАРОННЫЕ ИЗДЕЛИЯ ОТВАРНЫЕ  №203</t>
  </si>
  <si>
    <t>200</t>
  </si>
  <si>
    <t>293,6/296,3</t>
  </si>
  <si>
    <t>303,55/303,75</t>
  </si>
  <si>
    <t>1367,87/1368,97</t>
  </si>
  <si>
    <t>8944,64/8946,24</t>
  </si>
  <si>
    <t>30,4/30,4</t>
  </si>
  <si>
    <t>136,8/136,9</t>
  </si>
  <si>
    <t>894,46/894,62</t>
  </si>
  <si>
    <t>Директор  ООО "Союз-К"</t>
  </si>
  <si>
    <t>______________________ Д.Г. Киселев</t>
  </si>
  <si>
    <t>Директор МБОУ "Куликовская СШ"</t>
  </si>
  <si>
    <t>____________________ О.В. Перегудова</t>
  </si>
</sst>
</file>

<file path=xl/styles.xml><?xml version="1.0" encoding="utf-8"?>
<styleSheet xmlns="http://schemas.openxmlformats.org/spreadsheetml/2006/main">
  <numFmts count="5">
    <numFmt numFmtId="164" formatCode="dd\.mm\.yyyy"/>
    <numFmt numFmtId="165" formatCode="#\ ##0.00;\-#\ ##0.00"/>
    <numFmt numFmtId="166" formatCode="#\ ##0.0;\-#\ ##0.0"/>
    <numFmt numFmtId="167" formatCode="#\ ##0.00_ ;\-#\ ##0.00\ "/>
    <numFmt numFmtId="168" formatCode="#\ ##0_ ;\-#\ ##0\ "/>
  </numFmts>
  <fonts count="16">
    <font>
      <sz val="11"/>
      <color indexed="8"/>
      <name val="Calibri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</cellStyleXfs>
  <cellXfs count="85">
    <xf numFmtId="0" fontId="0" fillId="0" borderId="0" xfId="0"/>
    <xf numFmtId="0" fontId="1" fillId="0" borderId="0" xfId="1" applyNumberFormat="1" applyFont="1" applyFill="1" applyBorder="1" applyAlignment="1" applyProtection="1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left"/>
    </xf>
    <xf numFmtId="0" fontId="6" fillId="0" borderId="0" xfId="1" applyFont="1" applyFill="1"/>
    <xf numFmtId="0" fontId="5" fillId="0" borderId="0" xfId="1" applyFont="1" applyFill="1" applyAlignment="1"/>
    <xf numFmtId="0" fontId="1" fillId="0" borderId="0" xfId="1" applyFont="1" applyFill="1"/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164" fontId="3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7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left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165" fontId="8" fillId="2" borderId="7" xfId="0" applyNumberFormat="1" applyFont="1" applyFill="1" applyBorder="1" applyAlignment="1" applyProtection="1">
      <alignment horizontal="right" vertical="center" wrapText="1"/>
    </xf>
    <xf numFmtId="49" fontId="8" fillId="2" borderId="7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left" vertical="center" wrapText="1"/>
    </xf>
    <xf numFmtId="165" fontId="12" fillId="2" borderId="7" xfId="0" applyNumberFormat="1" applyFont="1" applyFill="1" applyBorder="1" applyAlignment="1" applyProtection="1">
      <alignment horizontal="right" vertical="center" wrapText="1"/>
    </xf>
    <xf numFmtId="0" fontId="8" fillId="2" borderId="11" xfId="0" applyNumberFormat="1" applyFont="1" applyFill="1" applyBorder="1" applyAlignment="1" applyProtection="1">
      <alignment horizontal="left" vertical="center" wrapText="1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165" fontId="8" fillId="2" borderId="11" xfId="0" applyNumberFormat="1" applyFont="1" applyFill="1" applyBorder="1" applyAlignment="1" applyProtection="1">
      <alignment horizontal="right" vertical="center" wrapText="1"/>
    </xf>
    <xf numFmtId="0" fontId="8" fillId="2" borderId="12" xfId="0" applyNumberFormat="1" applyFont="1" applyFill="1" applyBorder="1" applyAlignment="1" applyProtection="1">
      <alignment horizontal="center" vertical="center" wrapText="1"/>
    </xf>
    <xf numFmtId="165" fontId="11" fillId="2" borderId="7" xfId="0" applyNumberFormat="1" applyFont="1" applyFill="1" applyBorder="1" applyAlignment="1" applyProtection="1">
      <alignment horizontal="right" vertical="center" wrapText="1"/>
    </xf>
    <xf numFmtId="0" fontId="8" fillId="2" borderId="11" xfId="2" applyNumberFormat="1" applyFont="1" applyFill="1" applyBorder="1" applyAlignment="1" applyProtection="1">
      <alignment horizontal="left" vertical="center" wrapText="1"/>
    </xf>
    <xf numFmtId="166" fontId="8" fillId="2" borderId="12" xfId="0" applyNumberFormat="1" applyFont="1" applyFill="1" applyBorder="1" applyAlignment="1" applyProtection="1">
      <alignment horizontal="right" vertical="center" wrapText="1"/>
    </xf>
    <xf numFmtId="166" fontId="11" fillId="2" borderId="7" xfId="0" applyNumberFormat="1" applyFont="1" applyFill="1" applyBorder="1" applyAlignment="1" applyProtection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right" vertical="center" wrapText="1"/>
    </xf>
    <xf numFmtId="166" fontId="8" fillId="2" borderId="11" xfId="0" applyNumberFormat="1" applyFont="1" applyFill="1" applyBorder="1" applyAlignment="1" applyProtection="1">
      <alignment horizontal="right" vertical="center" wrapText="1"/>
    </xf>
    <xf numFmtId="49" fontId="8" fillId="2" borderId="7" xfId="0" applyNumberFormat="1" applyFont="1" applyFill="1" applyBorder="1" applyAlignment="1" applyProtection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/>
    <xf numFmtId="0" fontId="8" fillId="2" borderId="13" xfId="0" applyNumberFormat="1" applyFont="1" applyFill="1" applyBorder="1" applyAlignment="1" applyProtection="1">
      <alignment horizontal="left" vertical="center" wrapText="1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165" fontId="8" fillId="2" borderId="13" xfId="0" applyNumberFormat="1" applyFont="1" applyFill="1" applyBorder="1" applyAlignment="1" applyProtection="1">
      <alignment horizontal="right" vertical="center" wrapText="1"/>
    </xf>
    <xf numFmtId="0" fontId="8" fillId="2" borderId="14" xfId="0" applyNumberFormat="1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165" fontId="13" fillId="2" borderId="7" xfId="0" applyNumberFormat="1" applyFont="1" applyFill="1" applyBorder="1" applyAlignment="1" applyProtection="1">
      <alignment horizontal="right" vertical="center" wrapText="1"/>
    </xf>
    <xf numFmtId="0" fontId="8" fillId="2" borderId="7" xfId="0" applyFont="1" applyFill="1" applyBorder="1" applyAlignment="1">
      <alignment vertical="center"/>
    </xf>
    <xf numFmtId="0" fontId="11" fillId="2" borderId="1" xfId="4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 wrapText="1"/>
    </xf>
    <xf numFmtId="167" fontId="12" fillId="2" borderId="7" xfId="4" applyNumberFormat="1" applyFont="1" applyFill="1" applyBorder="1" applyAlignment="1">
      <alignment horizontal="center" vertical="center" wrapText="1"/>
    </xf>
    <xf numFmtId="168" fontId="11" fillId="2" borderId="7" xfId="4" applyNumberFormat="1" applyFont="1" applyFill="1" applyBorder="1" applyAlignment="1">
      <alignment horizontal="center" vertical="center" wrapText="1"/>
    </xf>
    <xf numFmtId="167" fontId="11" fillId="2" borderId="7" xfId="4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165" fontId="15" fillId="2" borderId="1" xfId="4" applyNumberFormat="1" applyFont="1" applyFill="1" applyBorder="1" applyAlignment="1">
      <alignment horizontal="center" vertical="center" wrapText="1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/>
    <xf numFmtId="0" fontId="5" fillId="0" borderId="0" xfId="1" applyFont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8" xfId="0" applyNumberFormat="1" applyFont="1" applyFill="1" applyBorder="1" applyAlignment="1" applyProtection="1">
      <alignment horizontal="center" vertical="center" wrapText="1"/>
    </xf>
    <xf numFmtId="0" fontId="11" fillId="2" borderId="9" xfId="0" applyNumberFormat="1" applyFont="1" applyFill="1" applyBorder="1" applyAlignment="1" applyProtection="1">
      <alignment horizontal="center" vertical="center" wrapText="1"/>
    </xf>
    <xf numFmtId="0" fontId="11" fillId="2" borderId="10" xfId="0" applyNumberFormat="1" applyFont="1" applyFill="1" applyBorder="1" applyAlignment="1" applyProtection="1">
      <alignment horizontal="center" vertical="center" wrapText="1"/>
    </xf>
    <xf numFmtId="0" fontId="13" fillId="2" borderId="0" xfId="4" applyFont="1" applyFill="1" applyAlignment="1">
      <alignment horizontal="left" vertical="center" wrapText="1"/>
    </xf>
    <xf numFmtId="0" fontId="8" fillId="2" borderId="0" xfId="4" applyFont="1" applyFill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15" xfId="0" applyNumberFormat="1" applyFont="1" applyFill="1" applyBorder="1" applyAlignment="1" applyProtection="1">
      <alignment horizontal="center" vertical="center" wrapText="1"/>
    </xf>
    <xf numFmtId="0" fontId="11" fillId="2" borderId="16" xfId="0" applyNumberFormat="1" applyFont="1" applyFill="1" applyBorder="1" applyAlignment="1" applyProtection="1">
      <alignment horizontal="center" vertical="center" wrapText="1"/>
    </xf>
    <xf numFmtId="0" fontId="11" fillId="2" borderId="17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8" xfId="0" applyNumberFormat="1" applyFont="1" applyFill="1" applyBorder="1" applyAlignment="1" applyProtection="1">
      <alignment horizontal="center" vertical="center" wrapText="1"/>
    </xf>
    <xf numFmtId="0" fontId="11" fillId="2" borderId="19" xfId="0" applyNumberFormat="1" applyFont="1" applyFill="1" applyBorder="1" applyAlignment="1" applyProtection="1">
      <alignment horizontal="center" vertical="center" wrapText="1"/>
    </xf>
    <xf numFmtId="0" fontId="11" fillId="2" borderId="20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right"/>
    </xf>
    <xf numFmtId="0" fontId="5" fillId="0" borderId="0" xfId="1" applyFont="1" applyFill="1" applyAlignment="1">
      <alignment horizontal="left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9"/>
  <sheetViews>
    <sheetView view="pageBreakPreview" topLeftCell="A154" zoomScale="85" zoomScaleNormal="85" workbookViewId="0">
      <selection activeCell="C165" sqref="C165:F165"/>
    </sheetView>
  </sheetViews>
  <sheetFormatPr defaultColWidth="9.140625" defaultRowHeight="20.100000000000001" customHeight="1"/>
  <cols>
    <col min="1" max="1" width="65.7109375" style="17" customWidth="1"/>
    <col min="2" max="2" width="10.28515625" style="17" customWidth="1"/>
    <col min="3" max="3" width="15.28515625" style="17" customWidth="1"/>
    <col min="4" max="4" width="15" style="17" customWidth="1"/>
    <col min="5" max="6" width="17.42578125" style="17" customWidth="1"/>
    <col min="7" max="7" width="12.5703125" style="17" customWidth="1"/>
    <col min="8" max="8" width="10.42578125" style="17" customWidth="1"/>
    <col min="9" max="10" width="9.140625" style="17"/>
    <col min="11" max="11" width="8.42578125" style="17" customWidth="1"/>
    <col min="12" max="12" width="9.140625" style="17" hidden="1" customWidth="1"/>
    <col min="13" max="13" width="5.42578125" style="17" customWidth="1"/>
    <col min="14" max="14" width="9.140625" style="17" hidden="1" customWidth="1"/>
    <col min="15" max="16384" width="9.140625" style="17"/>
  </cols>
  <sheetData>
    <row r="1" spans="1:8" ht="68.25" customHeight="1">
      <c r="A1" s="80" t="s">
        <v>0</v>
      </c>
      <c r="B1" s="80"/>
      <c r="C1" s="80"/>
      <c r="D1" s="80"/>
      <c r="E1" s="80"/>
      <c r="F1" s="80"/>
      <c r="G1" s="80"/>
      <c r="H1" s="80"/>
    </row>
    <row r="2" spans="1:8" s="14" customFormat="1" ht="20.25" customHeight="1">
      <c r="A2" s="18" t="s">
        <v>1</v>
      </c>
      <c r="B2" s="18"/>
      <c r="C2" s="18"/>
      <c r="D2" s="18"/>
      <c r="E2" s="18"/>
      <c r="F2" s="18" t="s">
        <v>2</v>
      </c>
    </row>
    <row r="3" spans="1:8" s="14" customFormat="1" ht="20.25" customHeight="1">
      <c r="A3" s="18" t="s">
        <v>3</v>
      </c>
      <c r="B3" s="18"/>
      <c r="C3" s="18"/>
      <c r="D3" s="18"/>
      <c r="E3" s="18"/>
      <c r="F3" s="18" t="s">
        <v>3</v>
      </c>
    </row>
    <row r="4" spans="1:8" s="14" customFormat="1" ht="20.25" customHeight="1">
      <c r="A4" s="18" t="s">
        <v>4</v>
      </c>
      <c r="B4" s="18"/>
      <c r="C4" s="18"/>
      <c r="D4" s="18"/>
      <c r="E4" s="18"/>
      <c r="F4" s="18" t="s">
        <v>4</v>
      </c>
    </row>
    <row r="5" spans="1:8" ht="20.100000000000001" customHeight="1">
      <c r="A5" s="76" t="s">
        <v>5</v>
      </c>
      <c r="B5" s="76"/>
      <c r="C5" s="76"/>
      <c r="D5" s="76"/>
      <c r="E5" s="76"/>
      <c r="F5" s="76"/>
      <c r="G5" s="76"/>
      <c r="H5" s="76"/>
    </row>
    <row r="6" spans="1:8" ht="23.25" customHeight="1">
      <c r="A6" s="61" t="s">
        <v>6</v>
      </c>
      <c r="B6" s="61" t="s">
        <v>7</v>
      </c>
      <c r="C6" s="69" t="s">
        <v>8</v>
      </c>
      <c r="D6" s="70"/>
      <c r="E6" s="71"/>
      <c r="F6" s="61" t="s">
        <v>9</v>
      </c>
      <c r="G6" s="61" t="s">
        <v>10</v>
      </c>
      <c r="H6" s="61" t="s">
        <v>11</v>
      </c>
    </row>
    <row r="7" spans="1:8" ht="25.7" customHeight="1">
      <c r="A7" s="62"/>
      <c r="B7" s="62"/>
      <c r="C7" s="19" t="s">
        <v>12</v>
      </c>
      <c r="D7" s="19" t="s">
        <v>13</v>
      </c>
      <c r="E7" s="19" t="s">
        <v>14</v>
      </c>
      <c r="F7" s="62"/>
      <c r="G7" s="62"/>
      <c r="H7" s="62"/>
    </row>
    <row r="8" spans="1:8" ht="20.100000000000001" customHeight="1">
      <c r="A8" s="69" t="s">
        <v>15</v>
      </c>
      <c r="B8" s="70"/>
      <c r="C8" s="70"/>
      <c r="D8" s="70"/>
      <c r="E8" s="70"/>
      <c r="F8" s="70"/>
      <c r="G8" s="70"/>
      <c r="H8" s="71"/>
    </row>
    <row r="9" spans="1:8" ht="34.5" customHeight="1">
      <c r="A9" s="20" t="s">
        <v>68</v>
      </c>
      <c r="B9" s="21">
        <v>100</v>
      </c>
      <c r="C9" s="22">
        <v>0.5</v>
      </c>
      <c r="D9" s="22">
        <v>0.1</v>
      </c>
      <c r="E9" s="22">
        <v>1.01</v>
      </c>
      <c r="F9" s="22">
        <v>6</v>
      </c>
      <c r="G9" s="21">
        <v>1</v>
      </c>
      <c r="H9" s="21"/>
    </row>
    <row r="10" spans="1:8" ht="22.5" customHeight="1">
      <c r="A10" s="20" t="s">
        <v>106</v>
      </c>
      <c r="B10" s="21">
        <v>100</v>
      </c>
      <c r="C10" s="22">
        <v>9.6</v>
      </c>
      <c r="D10" s="22">
        <v>11.6</v>
      </c>
      <c r="E10" s="22">
        <v>7.5</v>
      </c>
      <c r="F10" s="22">
        <v>175.9</v>
      </c>
      <c r="G10" s="21" t="s">
        <v>107</v>
      </c>
      <c r="H10" s="21"/>
    </row>
    <row r="11" spans="1:8" ht="22.5" customHeight="1">
      <c r="A11" s="20" t="s">
        <v>108</v>
      </c>
      <c r="B11" s="21">
        <v>170</v>
      </c>
      <c r="C11" s="22">
        <v>4.1900000000000004</v>
      </c>
      <c r="D11" s="22">
        <v>6.5</v>
      </c>
      <c r="E11" s="22">
        <v>32</v>
      </c>
      <c r="F11" s="22">
        <v>221.8</v>
      </c>
      <c r="G11" s="21">
        <v>203</v>
      </c>
      <c r="H11" s="21">
        <v>2017</v>
      </c>
    </row>
    <row r="12" spans="1:8" ht="20.100000000000001" customHeight="1">
      <c r="A12" s="20" t="s">
        <v>24</v>
      </c>
      <c r="B12" s="23" t="s">
        <v>109</v>
      </c>
      <c r="C12" s="22">
        <v>0.3</v>
      </c>
      <c r="D12" s="22">
        <v>0</v>
      </c>
      <c r="E12" s="22">
        <v>16</v>
      </c>
      <c r="F12" s="22">
        <v>66.400000000000006</v>
      </c>
      <c r="G12" s="21">
        <v>53</v>
      </c>
      <c r="H12" s="21"/>
    </row>
    <row r="13" spans="1:8" ht="20.100000000000001" customHeight="1">
      <c r="A13" s="20" t="s">
        <v>16</v>
      </c>
      <c r="B13" s="21">
        <v>50</v>
      </c>
      <c r="C13" s="22">
        <v>3.95</v>
      </c>
      <c r="D13" s="22">
        <v>0.5</v>
      </c>
      <c r="E13" s="22">
        <v>21.15</v>
      </c>
      <c r="F13" s="22">
        <v>116.33</v>
      </c>
      <c r="G13" s="21">
        <v>6</v>
      </c>
      <c r="H13" s="21"/>
    </row>
    <row r="14" spans="1:8" ht="20.100000000000001" customHeight="1">
      <c r="A14" s="24" t="s">
        <v>20</v>
      </c>
      <c r="B14" s="53">
        <f>B13+B12+B11+B10+B9</f>
        <v>620</v>
      </c>
      <c r="C14" s="53">
        <f>C13+C12+C11+C10+C9</f>
        <v>18.54</v>
      </c>
      <c r="D14" s="53">
        <f>D13+D12+D11+D10+D9</f>
        <v>18.700000000000003</v>
      </c>
      <c r="E14" s="53">
        <f>E13+E12+E11+E10+E9</f>
        <v>77.660000000000011</v>
      </c>
      <c r="F14" s="53">
        <f>F13+F12+F11+F10+F9</f>
        <v>586.43000000000006</v>
      </c>
      <c r="G14" s="19"/>
      <c r="H14" s="21"/>
    </row>
    <row r="15" spans="1:8" ht="38.1" customHeight="1">
      <c r="A15" s="63" t="s">
        <v>21</v>
      </c>
      <c r="B15" s="64"/>
      <c r="C15" s="64"/>
      <c r="D15" s="64"/>
      <c r="E15" s="64"/>
      <c r="F15" s="64"/>
      <c r="G15" s="64"/>
      <c r="H15" s="65"/>
    </row>
    <row r="16" spans="1:8" ht="19.5" customHeight="1">
      <c r="A16" s="26" t="s">
        <v>22</v>
      </c>
      <c r="B16" s="27">
        <v>100</v>
      </c>
      <c r="C16" s="28">
        <v>8.9</v>
      </c>
      <c r="D16" s="28">
        <v>9.5</v>
      </c>
      <c r="E16" s="28">
        <v>31.5</v>
      </c>
      <c r="F16" s="28">
        <v>220.1</v>
      </c>
      <c r="G16" s="29">
        <v>146</v>
      </c>
      <c r="H16" s="29" t="s">
        <v>23</v>
      </c>
    </row>
    <row r="17" spans="1:10" ht="21" customHeight="1">
      <c r="A17" s="20" t="s">
        <v>24</v>
      </c>
      <c r="B17" s="21">
        <v>250</v>
      </c>
      <c r="C17" s="22">
        <v>0.5</v>
      </c>
      <c r="D17" s="22">
        <v>0</v>
      </c>
      <c r="E17" s="22">
        <v>20</v>
      </c>
      <c r="F17" s="22">
        <v>98</v>
      </c>
      <c r="G17" s="21">
        <v>53</v>
      </c>
      <c r="H17" s="21"/>
    </row>
    <row r="18" spans="1:10" ht="19.5" customHeight="1">
      <c r="A18" s="24" t="s">
        <v>20</v>
      </c>
      <c r="B18" s="19">
        <v>350</v>
      </c>
      <c r="C18" s="30">
        <f>SUM(C16:C17)</f>
        <v>9.4</v>
      </c>
      <c r="D18" s="30">
        <f>SUM(D16:D17)</f>
        <v>9.5</v>
      </c>
      <c r="E18" s="30">
        <f t="shared" ref="E18:F18" si="0">SUM(E16:E17)</f>
        <v>51.5</v>
      </c>
      <c r="F18" s="30">
        <f t="shared" si="0"/>
        <v>318.10000000000002</v>
      </c>
      <c r="G18" s="20" t="s">
        <v>23</v>
      </c>
      <c r="H18" s="20" t="s">
        <v>23</v>
      </c>
    </row>
    <row r="19" spans="1:10" s="14" customFormat="1" ht="20.25" customHeight="1">
      <c r="A19" s="18" t="s">
        <v>1</v>
      </c>
      <c r="B19" s="18"/>
      <c r="C19" s="18"/>
      <c r="D19" s="18"/>
      <c r="E19" s="18"/>
      <c r="F19" s="18" t="s">
        <v>2</v>
      </c>
    </row>
    <row r="20" spans="1:10" s="14" customFormat="1" ht="20.25" customHeight="1">
      <c r="A20" s="18" t="s">
        <v>3</v>
      </c>
      <c r="B20" s="18"/>
      <c r="C20" s="18"/>
      <c r="D20" s="18"/>
      <c r="E20" s="18"/>
      <c r="F20" s="18" t="s">
        <v>3</v>
      </c>
    </row>
    <row r="21" spans="1:10" s="14" customFormat="1" ht="20.25" customHeight="1">
      <c r="A21" s="18" t="s">
        <v>4</v>
      </c>
      <c r="B21" s="18"/>
      <c r="C21" s="18"/>
      <c r="D21" s="18"/>
      <c r="E21" s="18"/>
      <c r="F21" s="18" t="s">
        <v>4</v>
      </c>
    </row>
    <row r="22" spans="1:10" ht="23.25" customHeight="1">
      <c r="A22" s="72" t="s">
        <v>25</v>
      </c>
      <c r="B22" s="72"/>
      <c r="C22" s="72"/>
      <c r="D22" s="72"/>
      <c r="E22" s="72"/>
      <c r="F22" s="72"/>
      <c r="G22" s="72"/>
      <c r="H22" s="72"/>
    </row>
    <row r="23" spans="1:10" ht="25.7" customHeight="1">
      <c r="A23" s="61" t="s">
        <v>6</v>
      </c>
      <c r="B23" s="61" t="s">
        <v>7</v>
      </c>
      <c r="C23" s="69" t="s">
        <v>8</v>
      </c>
      <c r="D23" s="70"/>
      <c r="E23" s="71"/>
      <c r="F23" s="61" t="s">
        <v>9</v>
      </c>
      <c r="G23" s="61" t="s">
        <v>10</v>
      </c>
      <c r="H23" s="61" t="s">
        <v>11</v>
      </c>
    </row>
    <row r="24" spans="1:10" ht="25.5" customHeight="1">
      <c r="A24" s="62"/>
      <c r="B24" s="62"/>
      <c r="C24" s="19" t="s">
        <v>12</v>
      </c>
      <c r="D24" s="19" t="s">
        <v>13</v>
      </c>
      <c r="E24" s="19" t="s">
        <v>14</v>
      </c>
      <c r="F24" s="62"/>
      <c r="G24" s="62"/>
      <c r="H24" s="62"/>
    </row>
    <row r="25" spans="1:10" ht="42" customHeight="1">
      <c r="A25" s="69" t="s">
        <v>15</v>
      </c>
      <c r="B25" s="70"/>
      <c r="C25" s="70"/>
      <c r="D25" s="70"/>
      <c r="E25" s="70"/>
      <c r="F25" s="70"/>
      <c r="G25" s="70"/>
      <c r="H25" s="71"/>
    </row>
    <row r="26" spans="1:10" s="15" customFormat="1" ht="24" customHeight="1">
      <c r="A26" s="31" t="s">
        <v>26</v>
      </c>
      <c r="B26" s="27" t="s">
        <v>27</v>
      </c>
      <c r="C26" s="29">
        <v>1.5</v>
      </c>
      <c r="D26" s="32">
        <v>0.1</v>
      </c>
      <c r="E26" s="32">
        <v>8.5</v>
      </c>
      <c r="F26" s="32">
        <v>40.700000000000003</v>
      </c>
      <c r="G26" s="27">
        <v>2</v>
      </c>
      <c r="H26" s="27"/>
      <c r="I26" s="37" t="s">
        <v>23</v>
      </c>
      <c r="J26" s="38"/>
    </row>
    <row r="27" spans="1:10" ht="30.75" customHeight="1">
      <c r="A27" s="20" t="s">
        <v>28</v>
      </c>
      <c r="B27" s="21" t="s">
        <v>29</v>
      </c>
      <c r="C27" s="22">
        <v>12.7</v>
      </c>
      <c r="D27" s="22">
        <v>12.8</v>
      </c>
      <c r="E27" s="22">
        <v>15.5</v>
      </c>
      <c r="F27" s="22">
        <v>227.3</v>
      </c>
      <c r="G27" s="21" t="s">
        <v>30</v>
      </c>
      <c r="H27" s="21"/>
    </row>
    <row r="28" spans="1:10" ht="22.5" customHeight="1">
      <c r="A28" s="20" t="s">
        <v>66</v>
      </c>
      <c r="B28" s="21">
        <v>160</v>
      </c>
      <c r="C28" s="22">
        <v>4.9000000000000004</v>
      </c>
      <c r="D28" s="22">
        <v>4.9000000000000004</v>
      </c>
      <c r="E28" s="22">
        <v>27.3</v>
      </c>
      <c r="F28" s="22">
        <v>145.84</v>
      </c>
      <c r="G28" s="21">
        <v>303</v>
      </c>
      <c r="H28" s="21"/>
    </row>
    <row r="29" spans="1:10" ht="20.100000000000001" customHeight="1">
      <c r="A29" s="20" t="s">
        <v>32</v>
      </c>
      <c r="B29" s="21">
        <v>200</v>
      </c>
      <c r="C29" s="22">
        <v>0.2</v>
      </c>
      <c r="D29" s="22">
        <v>0</v>
      </c>
      <c r="E29" s="22">
        <v>15</v>
      </c>
      <c r="F29" s="22">
        <v>58</v>
      </c>
      <c r="G29" s="21">
        <v>685</v>
      </c>
      <c r="H29" s="21">
        <v>2011</v>
      </c>
    </row>
    <row r="30" spans="1:10" ht="20.100000000000001" customHeight="1">
      <c r="A30" s="20" t="s">
        <v>33</v>
      </c>
      <c r="B30" s="21">
        <v>50</v>
      </c>
      <c r="C30" s="22">
        <v>3.13</v>
      </c>
      <c r="D30" s="22">
        <v>0.5</v>
      </c>
      <c r="E30" s="22">
        <v>20.63</v>
      </c>
      <c r="F30" s="22">
        <v>99</v>
      </c>
      <c r="G30" s="21">
        <v>7</v>
      </c>
      <c r="H30" s="21"/>
    </row>
    <row r="31" spans="1:10" ht="30.75" customHeight="1">
      <c r="A31" s="24" t="s">
        <v>20</v>
      </c>
      <c r="B31" s="19">
        <v>642</v>
      </c>
      <c r="C31" s="33">
        <f>SUM(C26:C30)</f>
        <v>22.43</v>
      </c>
      <c r="D31" s="33">
        <f>SUM(D26:D30)</f>
        <v>18.3</v>
      </c>
      <c r="E31" s="33">
        <f>SUM(E26:E30)</f>
        <v>86.929999999999993</v>
      </c>
      <c r="F31" s="33">
        <f>SUM(F26:F30)</f>
        <v>570.84</v>
      </c>
      <c r="G31" s="19"/>
      <c r="H31" s="21"/>
    </row>
    <row r="32" spans="1:10" ht="38.1" customHeight="1">
      <c r="A32" s="63" t="s">
        <v>21</v>
      </c>
      <c r="B32" s="64"/>
      <c r="C32" s="64"/>
      <c r="D32" s="64"/>
      <c r="E32" s="64"/>
      <c r="F32" s="64"/>
      <c r="G32" s="64"/>
      <c r="H32" s="65"/>
    </row>
    <row r="33" spans="1:10" ht="18.75" customHeight="1">
      <c r="A33" s="26" t="s">
        <v>34</v>
      </c>
      <c r="B33" s="27">
        <v>100</v>
      </c>
      <c r="C33" s="28">
        <v>8.3000000000000007</v>
      </c>
      <c r="D33" s="28">
        <v>8.8000000000000007</v>
      </c>
      <c r="E33" s="28">
        <v>32.200000000000003</v>
      </c>
      <c r="F33" s="28">
        <v>218.8</v>
      </c>
      <c r="G33" s="29">
        <v>147</v>
      </c>
      <c r="H33" s="29" t="s">
        <v>23</v>
      </c>
    </row>
    <row r="34" spans="1:10" ht="18.75" customHeight="1">
      <c r="A34" s="20" t="s">
        <v>19</v>
      </c>
      <c r="B34" s="21">
        <v>250</v>
      </c>
      <c r="C34" s="22">
        <v>4.3499999999999996</v>
      </c>
      <c r="D34" s="22">
        <v>4</v>
      </c>
      <c r="E34" s="22">
        <v>23.4</v>
      </c>
      <c r="F34" s="22">
        <v>150.1</v>
      </c>
      <c r="G34" s="21">
        <v>379</v>
      </c>
      <c r="H34" s="21"/>
    </row>
    <row r="35" spans="1:10" ht="20.25" customHeight="1">
      <c r="A35" s="24" t="s">
        <v>20</v>
      </c>
      <c r="B35" s="19">
        <v>350</v>
      </c>
      <c r="C35" s="30">
        <f>SUM(C33:C34)</f>
        <v>12.65</v>
      </c>
      <c r="D35" s="30">
        <f>SUM(D33:D34)</f>
        <v>12.8</v>
      </c>
      <c r="E35" s="30">
        <f t="shared" ref="E35:F35" si="1">SUM(E33:E34)</f>
        <v>55.6</v>
      </c>
      <c r="F35" s="30">
        <f t="shared" si="1"/>
        <v>368.9</v>
      </c>
      <c r="G35" s="20" t="s">
        <v>23</v>
      </c>
      <c r="H35" s="20" t="s">
        <v>23</v>
      </c>
    </row>
    <row r="36" spans="1:10" s="14" customFormat="1" ht="20.25" customHeight="1">
      <c r="A36" s="18" t="s">
        <v>1</v>
      </c>
      <c r="B36" s="18"/>
      <c r="C36" s="18"/>
      <c r="D36" s="18"/>
      <c r="E36" s="18"/>
      <c r="F36" s="18" t="s">
        <v>2</v>
      </c>
    </row>
    <row r="37" spans="1:10" s="14" customFormat="1" ht="20.25" customHeight="1">
      <c r="A37" s="18" t="s">
        <v>3</v>
      </c>
      <c r="B37" s="18"/>
      <c r="C37" s="18"/>
      <c r="D37" s="18"/>
      <c r="E37" s="18"/>
      <c r="F37" s="18" t="s">
        <v>3</v>
      </c>
    </row>
    <row r="38" spans="1:10" s="14" customFormat="1" ht="20.25" customHeight="1">
      <c r="A38" s="18" t="s">
        <v>4</v>
      </c>
      <c r="B38" s="18"/>
      <c r="C38" s="18"/>
      <c r="D38" s="18"/>
      <c r="E38" s="18"/>
      <c r="F38" s="18" t="s">
        <v>4</v>
      </c>
    </row>
    <row r="39" spans="1:10" ht="23.25" customHeight="1">
      <c r="A39" s="72" t="s">
        <v>35</v>
      </c>
      <c r="B39" s="72"/>
      <c r="C39" s="72"/>
      <c r="D39" s="72"/>
      <c r="E39" s="72"/>
      <c r="F39" s="72"/>
      <c r="G39" s="72"/>
      <c r="H39" s="72"/>
    </row>
    <row r="40" spans="1:10" ht="25.7" customHeight="1">
      <c r="A40" s="61" t="s">
        <v>6</v>
      </c>
      <c r="B40" s="61" t="s">
        <v>7</v>
      </c>
      <c r="C40" s="69" t="s">
        <v>8</v>
      </c>
      <c r="D40" s="70"/>
      <c r="E40" s="71"/>
      <c r="F40" s="61" t="s">
        <v>9</v>
      </c>
      <c r="G40" s="61" t="s">
        <v>10</v>
      </c>
      <c r="H40" s="61" t="s">
        <v>11</v>
      </c>
    </row>
    <row r="41" spans="1:10" ht="20.100000000000001" customHeight="1">
      <c r="A41" s="62"/>
      <c r="B41" s="62"/>
      <c r="C41" s="19" t="s">
        <v>12</v>
      </c>
      <c r="D41" s="19" t="s">
        <v>13</v>
      </c>
      <c r="E41" s="19" t="s">
        <v>14</v>
      </c>
      <c r="F41" s="62"/>
      <c r="G41" s="62"/>
      <c r="H41" s="62"/>
    </row>
    <row r="42" spans="1:10" ht="31.5" customHeight="1">
      <c r="A42" s="69" t="s">
        <v>15</v>
      </c>
      <c r="B42" s="70"/>
      <c r="C42" s="70"/>
      <c r="D42" s="70"/>
      <c r="E42" s="70"/>
      <c r="F42" s="70"/>
      <c r="G42" s="70"/>
      <c r="H42" s="71"/>
    </row>
    <row r="43" spans="1:10" s="15" customFormat="1" ht="33.75" customHeight="1">
      <c r="A43" s="31" t="s">
        <v>36</v>
      </c>
      <c r="B43" s="27">
        <v>100</v>
      </c>
      <c r="C43" s="34">
        <v>1.1000000000000001</v>
      </c>
      <c r="D43" s="35">
        <v>0</v>
      </c>
      <c r="E43" s="35">
        <v>2.2999999999999998</v>
      </c>
      <c r="F43" s="35">
        <v>18</v>
      </c>
      <c r="G43" s="29">
        <v>27</v>
      </c>
      <c r="H43" s="27"/>
      <c r="I43" s="37" t="s">
        <v>23</v>
      </c>
      <c r="J43" s="38"/>
    </row>
    <row r="44" spans="1:10" ht="22.5" customHeight="1">
      <c r="A44" s="20" t="s">
        <v>37</v>
      </c>
      <c r="B44" s="21">
        <v>220</v>
      </c>
      <c r="C44" s="22">
        <v>16.5</v>
      </c>
      <c r="D44" s="22">
        <v>22.44</v>
      </c>
      <c r="E44" s="22">
        <v>38.700000000000003</v>
      </c>
      <c r="F44" s="22">
        <v>432.25</v>
      </c>
      <c r="G44" s="21">
        <v>492</v>
      </c>
      <c r="H44" s="21"/>
    </row>
    <row r="45" spans="1:10" ht="20.100000000000001" customHeight="1">
      <c r="A45" s="20" t="s">
        <v>24</v>
      </c>
      <c r="B45" s="21">
        <v>200</v>
      </c>
      <c r="C45" s="22">
        <v>0.3</v>
      </c>
      <c r="D45" s="22">
        <v>0</v>
      </c>
      <c r="E45" s="22">
        <v>16</v>
      </c>
      <c r="F45" s="22">
        <v>66.400000000000006</v>
      </c>
      <c r="G45" s="21">
        <v>53</v>
      </c>
      <c r="H45" s="21"/>
    </row>
    <row r="46" spans="1:10" ht="20.100000000000001" customHeight="1">
      <c r="A46" s="20" t="s">
        <v>33</v>
      </c>
      <c r="B46" s="21">
        <v>50</v>
      </c>
      <c r="C46" s="22">
        <v>3.13</v>
      </c>
      <c r="D46" s="22">
        <v>0.5</v>
      </c>
      <c r="E46" s="22">
        <v>20.63</v>
      </c>
      <c r="F46" s="22">
        <v>99</v>
      </c>
      <c r="G46" s="21">
        <v>7</v>
      </c>
      <c r="H46" s="21"/>
    </row>
    <row r="47" spans="1:10" ht="20.100000000000001" customHeight="1">
      <c r="A47" s="24" t="s">
        <v>20</v>
      </c>
      <c r="B47" s="19">
        <f>SUM(B43:B46)</f>
        <v>570</v>
      </c>
      <c r="C47" s="25">
        <f>SUM(C43:C46)</f>
        <v>21.03</v>
      </c>
      <c r="D47" s="25">
        <f>SUM(D43:D46)</f>
        <v>22.94</v>
      </c>
      <c r="E47" s="25">
        <f>SUM(E43:E46)</f>
        <v>77.63</v>
      </c>
      <c r="F47" s="25">
        <f>SUM(F43:F46)</f>
        <v>615.65</v>
      </c>
      <c r="G47" s="19"/>
      <c r="H47" s="21"/>
    </row>
    <row r="48" spans="1:10" ht="38.1" customHeight="1">
      <c r="A48" s="63" t="s">
        <v>21</v>
      </c>
      <c r="B48" s="64"/>
      <c r="C48" s="64"/>
      <c r="D48" s="64"/>
      <c r="E48" s="64"/>
      <c r="F48" s="64"/>
      <c r="G48" s="64"/>
      <c r="H48" s="65"/>
    </row>
    <row r="49" spans="1:8" ht="18.75" customHeight="1">
      <c r="A49" s="26" t="s">
        <v>38</v>
      </c>
      <c r="B49" s="27">
        <v>100</v>
      </c>
      <c r="C49" s="28">
        <v>8.8000000000000007</v>
      </c>
      <c r="D49" s="28">
        <v>9.6</v>
      </c>
      <c r="E49" s="28">
        <v>33.700000000000003</v>
      </c>
      <c r="F49" s="28">
        <v>226.9</v>
      </c>
      <c r="G49" s="29">
        <v>140</v>
      </c>
      <c r="H49" s="29" t="s">
        <v>23</v>
      </c>
    </row>
    <row r="50" spans="1:8" ht="18" customHeight="1">
      <c r="A50" s="20" t="s">
        <v>32</v>
      </c>
      <c r="B50" s="21">
        <v>250</v>
      </c>
      <c r="C50" s="22">
        <v>0.3</v>
      </c>
      <c r="D50" s="22">
        <v>0</v>
      </c>
      <c r="E50" s="22">
        <v>22</v>
      </c>
      <c r="F50" s="22">
        <v>73</v>
      </c>
      <c r="G50" s="21">
        <v>685</v>
      </c>
      <c r="H50" s="21">
        <v>2011</v>
      </c>
    </row>
    <row r="51" spans="1:8" ht="18" customHeight="1">
      <c r="A51" s="24" t="s">
        <v>20</v>
      </c>
      <c r="B51" s="19">
        <v>350</v>
      </c>
      <c r="C51" s="30">
        <f>SUM(C49:C50)</f>
        <v>9.1000000000000014</v>
      </c>
      <c r="D51" s="30">
        <f>SUM(D49:D50)</f>
        <v>9.6</v>
      </c>
      <c r="E51" s="30">
        <f t="shared" ref="E51:F51" si="2">SUM(E49:E50)</f>
        <v>55.7</v>
      </c>
      <c r="F51" s="30">
        <f t="shared" si="2"/>
        <v>299.89999999999998</v>
      </c>
      <c r="G51" s="20" t="s">
        <v>23</v>
      </c>
      <c r="H51" s="20" t="s">
        <v>23</v>
      </c>
    </row>
    <row r="52" spans="1:8" s="14" customFormat="1" ht="20.25" customHeight="1">
      <c r="A52" s="18" t="s">
        <v>1</v>
      </c>
      <c r="B52" s="18"/>
      <c r="C52" s="18"/>
      <c r="D52" s="18"/>
      <c r="E52" s="18"/>
      <c r="F52" s="18" t="s">
        <v>2</v>
      </c>
    </row>
    <row r="53" spans="1:8" s="14" customFormat="1" ht="20.25" customHeight="1">
      <c r="A53" s="18" t="s">
        <v>3</v>
      </c>
      <c r="B53" s="18"/>
      <c r="C53" s="18"/>
      <c r="D53" s="18"/>
      <c r="E53" s="18"/>
      <c r="F53" s="18" t="s">
        <v>3</v>
      </c>
    </row>
    <row r="54" spans="1:8" s="14" customFormat="1" ht="20.25" customHeight="1">
      <c r="A54" s="18" t="s">
        <v>4</v>
      </c>
      <c r="B54" s="18"/>
      <c r="C54" s="18"/>
      <c r="D54" s="18"/>
      <c r="E54" s="18"/>
      <c r="F54" s="18" t="s">
        <v>4</v>
      </c>
    </row>
    <row r="55" spans="1:8" ht="23.25" customHeight="1">
      <c r="A55" s="72" t="s">
        <v>39</v>
      </c>
      <c r="B55" s="72"/>
      <c r="C55" s="72"/>
      <c r="D55" s="72"/>
      <c r="E55" s="72"/>
      <c r="F55" s="72"/>
      <c r="G55" s="72"/>
      <c r="H55" s="72"/>
    </row>
    <row r="56" spans="1:8" ht="25.7" customHeight="1">
      <c r="A56" s="61" t="s">
        <v>6</v>
      </c>
      <c r="B56" s="61" t="s">
        <v>7</v>
      </c>
      <c r="C56" s="69" t="s">
        <v>8</v>
      </c>
      <c r="D56" s="70"/>
      <c r="E56" s="71"/>
      <c r="F56" s="61" t="s">
        <v>9</v>
      </c>
      <c r="G56" s="61" t="s">
        <v>10</v>
      </c>
      <c r="H56" s="61" t="s">
        <v>11</v>
      </c>
    </row>
    <row r="57" spans="1:8" ht="36.75" customHeight="1">
      <c r="A57" s="62"/>
      <c r="B57" s="62"/>
      <c r="C57" s="19" t="s">
        <v>12</v>
      </c>
      <c r="D57" s="19" t="s">
        <v>13</v>
      </c>
      <c r="E57" s="19" t="s">
        <v>14</v>
      </c>
      <c r="F57" s="62"/>
      <c r="G57" s="62"/>
      <c r="H57" s="62"/>
    </row>
    <row r="58" spans="1:8" ht="20.100000000000001" customHeight="1">
      <c r="A58" s="69" t="s">
        <v>15</v>
      </c>
      <c r="B58" s="70"/>
      <c r="C58" s="70"/>
      <c r="D58" s="70"/>
      <c r="E58" s="70"/>
      <c r="F58" s="70"/>
      <c r="G58" s="70"/>
      <c r="H58" s="71"/>
    </row>
    <row r="59" spans="1:8" ht="55.5" customHeight="1">
      <c r="A59" s="20" t="s">
        <v>40</v>
      </c>
      <c r="B59" s="21">
        <v>100</v>
      </c>
      <c r="C59" s="22" t="s">
        <v>41</v>
      </c>
      <c r="D59" s="22" t="s">
        <v>42</v>
      </c>
      <c r="E59" s="22" t="s">
        <v>43</v>
      </c>
      <c r="F59" s="36" t="s">
        <v>44</v>
      </c>
      <c r="G59" s="21" t="s">
        <v>45</v>
      </c>
      <c r="H59" s="21">
        <v>2017</v>
      </c>
    </row>
    <row r="60" spans="1:8" ht="19.5" customHeight="1">
      <c r="A60" s="20" t="s">
        <v>46</v>
      </c>
      <c r="B60" s="21">
        <v>200</v>
      </c>
      <c r="C60" s="22">
        <v>3.8</v>
      </c>
      <c r="D60" s="22">
        <v>5.74</v>
      </c>
      <c r="E60" s="22">
        <v>30.68</v>
      </c>
      <c r="F60" s="22">
        <v>192.8</v>
      </c>
      <c r="G60" s="21">
        <v>310</v>
      </c>
      <c r="H60" s="21">
        <v>2017</v>
      </c>
    </row>
    <row r="61" spans="1:8" ht="20.100000000000001" customHeight="1">
      <c r="A61" s="20" t="s">
        <v>47</v>
      </c>
      <c r="B61" s="21">
        <v>200</v>
      </c>
      <c r="C61" s="22">
        <v>0.3</v>
      </c>
      <c r="D61" s="22">
        <v>0</v>
      </c>
      <c r="E61" s="22">
        <v>15.2</v>
      </c>
      <c r="F61" s="22">
        <v>60</v>
      </c>
      <c r="G61" s="21">
        <v>686</v>
      </c>
      <c r="H61" s="21">
        <v>2011</v>
      </c>
    </row>
    <row r="62" spans="1:8" ht="20.100000000000001" customHeight="1">
      <c r="A62" s="20" t="s">
        <v>16</v>
      </c>
      <c r="B62" s="21">
        <v>50</v>
      </c>
      <c r="C62" s="22">
        <v>3.95</v>
      </c>
      <c r="D62" s="22">
        <v>0.5</v>
      </c>
      <c r="E62" s="22">
        <v>21.15</v>
      </c>
      <c r="F62" s="22">
        <v>116.33</v>
      </c>
      <c r="G62" s="21">
        <v>6</v>
      </c>
      <c r="H62" s="21"/>
    </row>
    <row r="63" spans="1:8" ht="20.100000000000001" customHeight="1">
      <c r="A63" s="24" t="s">
        <v>20</v>
      </c>
      <c r="B63" s="19">
        <f>SUM(B59:B62)</f>
        <v>550</v>
      </c>
      <c r="C63" s="30" t="s">
        <v>48</v>
      </c>
      <c r="D63" s="25" t="s">
        <v>49</v>
      </c>
      <c r="E63" s="25" t="s">
        <v>50</v>
      </c>
      <c r="F63" s="25" t="s">
        <v>51</v>
      </c>
      <c r="G63" s="19"/>
      <c r="H63" s="21"/>
    </row>
    <row r="64" spans="1:8" ht="38.1" customHeight="1">
      <c r="A64" s="63" t="s">
        <v>21</v>
      </c>
      <c r="B64" s="64"/>
      <c r="C64" s="64"/>
      <c r="D64" s="64"/>
      <c r="E64" s="64"/>
      <c r="F64" s="64"/>
      <c r="G64" s="64"/>
      <c r="H64" s="65"/>
    </row>
    <row r="65" spans="1:8" ht="17.25" customHeight="1">
      <c r="A65" s="26" t="s">
        <v>22</v>
      </c>
      <c r="B65" s="27">
        <v>100</v>
      </c>
      <c r="C65" s="28">
        <v>8.9</v>
      </c>
      <c r="D65" s="28">
        <v>9.5</v>
      </c>
      <c r="E65" s="28">
        <v>31.5</v>
      </c>
      <c r="F65" s="28">
        <v>220.1</v>
      </c>
      <c r="G65" s="29">
        <v>146</v>
      </c>
      <c r="H65" s="29" t="s">
        <v>23</v>
      </c>
    </row>
    <row r="66" spans="1:8" ht="19.5" customHeight="1">
      <c r="A66" s="39" t="s">
        <v>52</v>
      </c>
      <c r="B66" s="40">
        <v>250</v>
      </c>
      <c r="C66" s="41">
        <v>0.38</v>
      </c>
      <c r="D66" s="41">
        <v>0</v>
      </c>
      <c r="E66" s="41">
        <v>20</v>
      </c>
      <c r="F66" s="41">
        <v>83</v>
      </c>
      <c r="G66" s="42">
        <v>51</v>
      </c>
      <c r="H66" s="42"/>
    </row>
    <row r="67" spans="1:8" ht="19.5" customHeight="1">
      <c r="A67" s="24" t="s">
        <v>20</v>
      </c>
      <c r="B67" s="19">
        <v>350</v>
      </c>
      <c r="C67" s="30">
        <f>SUM(C65:C66)</f>
        <v>9.2800000000000011</v>
      </c>
      <c r="D67" s="30">
        <f>SUM(D65:D66)</f>
        <v>9.5</v>
      </c>
      <c r="E67" s="25">
        <f t="shared" ref="E67:F67" si="3">SUM(E65:E66)</f>
        <v>51.5</v>
      </c>
      <c r="F67" s="25">
        <f t="shared" si="3"/>
        <v>303.10000000000002</v>
      </c>
      <c r="G67" s="20" t="s">
        <v>23</v>
      </c>
      <c r="H67" s="20" t="s">
        <v>23</v>
      </c>
    </row>
    <row r="68" spans="1:8" s="14" customFormat="1" ht="20.25" customHeight="1">
      <c r="A68" s="18" t="s">
        <v>1</v>
      </c>
      <c r="B68" s="18"/>
      <c r="C68" s="18"/>
      <c r="D68" s="18"/>
      <c r="E68" s="18"/>
      <c r="F68" s="18" t="s">
        <v>2</v>
      </c>
    </row>
    <row r="69" spans="1:8" s="14" customFormat="1" ht="20.25" customHeight="1">
      <c r="A69" s="18" t="s">
        <v>3</v>
      </c>
      <c r="B69" s="18"/>
      <c r="C69" s="18"/>
      <c r="D69" s="18"/>
      <c r="E69" s="18"/>
      <c r="F69" s="18" t="s">
        <v>3</v>
      </c>
    </row>
    <row r="70" spans="1:8" s="14" customFormat="1" ht="20.25" customHeight="1">
      <c r="A70" s="18" t="s">
        <v>4</v>
      </c>
      <c r="B70" s="18"/>
      <c r="C70" s="18"/>
      <c r="D70" s="18"/>
      <c r="E70" s="18"/>
      <c r="F70" s="18" t="s">
        <v>4</v>
      </c>
    </row>
    <row r="71" spans="1:8" ht="23.25" customHeight="1">
      <c r="A71" s="72" t="s">
        <v>53</v>
      </c>
      <c r="B71" s="72"/>
      <c r="C71" s="72"/>
      <c r="D71" s="72"/>
      <c r="E71" s="72"/>
      <c r="F71" s="72"/>
      <c r="G71" s="72"/>
      <c r="H71" s="72"/>
    </row>
    <row r="72" spans="1:8" ht="25.7" customHeight="1">
      <c r="A72" s="61" t="s">
        <v>6</v>
      </c>
      <c r="B72" s="61" t="s">
        <v>7</v>
      </c>
      <c r="C72" s="69" t="s">
        <v>8</v>
      </c>
      <c r="D72" s="70"/>
      <c r="E72" s="71"/>
      <c r="F72" s="61" t="s">
        <v>9</v>
      </c>
      <c r="G72" s="61" t="s">
        <v>10</v>
      </c>
      <c r="H72" s="61" t="s">
        <v>11</v>
      </c>
    </row>
    <row r="73" spans="1:8" ht="20.100000000000001" customHeight="1">
      <c r="A73" s="62"/>
      <c r="B73" s="62"/>
      <c r="C73" s="19" t="s">
        <v>12</v>
      </c>
      <c r="D73" s="19" t="s">
        <v>13</v>
      </c>
      <c r="E73" s="19" t="s">
        <v>14</v>
      </c>
      <c r="F73" s="62"/>
      <c r="G73" s="62"/>
      <c r="H73" s="62"/>
    </row>
    <row r="74" spans="1:8" ht="20.100000000000001" customHeight="1">
      <c r="A74" s="69" t="s">
        <v>15</v>
      </c>
      <c r="B74" s="70"/>
      <c r="C74" s="70"/>
      <c r="D74" s="70"/>
      <c r="E74" s="70"/>
      <c r="F74" s="70"/>
      <c r="G74" s="70"/>
      <c r="H74" s="71"/>
    </row>
    <row r="75" spans="1:8" ht="30.75" customHeight="1">
      <c r="A75" s="20" t="s">
        <v>54</v>
      </c>
      <c r="B75" s="21">
        <v>180</v>
      </c>
      <c r="C75" s="22">
        <v>13.6</v>
      </c>
      <c r="D75" s="22">
        <v>13.9</v>
      </c>
      <c r="E75" s="22">
        <v>31.25</v>
      </c>
      <c r="F75" s="22">
        <v>270</v>
      </c>
      <c r="G75" s="21">
        <v>175</v>
      </c>
      <c r="H75" s="21"/>
    </row>
    <row r="76" spans="1:8" ht="20.100000000000001" customHeight="1">
      <c r="A76" s="20" t="s">
        <v>55</v>
      </c>
      <c r="B76" s="21" t="s">
        <v>56</v>
      </c>
      <c r="C76" s="22">
        <v>5</v>
      </c>
      <c r="D76" s="22">
        <v>4.4000000000000004</v>
      </c>
      <c r="E76" s="22">
        <v>25.2</v>
      </c>
      <c r="F76" s="22">
        <v>156</v>
      </c>
      <c r="G76" s="21">
        <v>2</v>
      </c>
      <c r="H76" s="21">
        <v>2017</v>
      </c>
    </row>
    <row r="77" spans="1:8" ht="20.100000000000001" customHeight="1">
      <c r="A77" s="20" t="s">
        <v>32</v>
      </c>
      <c r="B77" s="21">
        <v>200</v>
      </c>
      <c r="C77" s="22">
        <v>0.2</v>
      </c>
      <c r="D77" s="22">
        <v>0</v>
      </c>
      <c r="E77" s="22">
        <v>15</v>
      </c>
      <c r="F77" s="22">
        <v>58</v>
      </c>
      <c r="G77" s="21">
        <v>685</v>
      </c>
      <c r="H77" s="21">
        <v>2011</v>
      </c>
    </row>
    <row r="78" spans="1:8" ht="18.75" customHeight="1">
      <c r="A78" s="20" t="s">
        <v>57</v>
      </c>
      <c r="B78" s="21">
        <v>150</v>
      </c>
      <c r="C78" s="22">
        <v>0.8</v>
      </c>
      <c r="D78" s="22">
        <v>0.8</v>
      </c>
      <c r="E78" s="22">
        <v>17.899999999999999</v>
      </c>
      <c r="F78" s="22">
        <v>85.5</v>
      </c>
      <c r="G78" s="21">
        <v>338</v>
      </c>
      <c r="H78" s="21">
        <v>2017</v>
      </c>
    </row>
    <row r="79" spans="1:8" ht="20.100000000000001" customHeight="1">
      <c r="A79" s="24" t="s">
        <v>20</v>
      </c>
      <c r="B79" s="19">
        <v>580</v>
      </c>
      <c r="C79" s="25">
        <f>SUM(C75:C78)</f>
        <v>19.600000000000001</v>
      </c>
      <c r="D79" s="25">
        <f>SUM(D75:D78)</f>
        <v>19.100000000000001</v>
      </c>
      <c r="E79" s="25">
        <f>SUM(E75:E78)</f>
        <v>89.35</v>
      </c>
      <c r="F79" s="25">
        <f>SUM(F75:F78)</f>
        <v>569.5</v>
      </c>
      <c r="G79" s="19"/>
      <c r="H79" s="21"/>
    </row>
    <row r="80" spans="1:8" ht="38.1" customHeight="1">
      <c r="A80" s="73" t="s">
        <v>21</v>
      </c>
      <c r="B80" s="74"/>
      <c r="C80" s="74"/>
      <c r="D80" s="74"/>
      <c r="E80" s="74"/>
      <c r="F80" s="74"/>
      <c r="G80" s="74"/>
      <c r="H80" s="75"/>
    </row>
    <row r="81" spans="1:8" ht="19.5" customHeight="1">
      <c r="A81" s="26" t="s">
        <v>34</v>
      </c>
      <c r="B81" s="27">
        <v>100</v>
      </c>
      <c r="C81" s="28">
        <v>8.3000000000000007</v>
      </c>
      <c r="D81" s="28">
        <v>8.8000000000000007</v>
      </c>
      <c r="E81" s="28">
        <v>32.200000000000003</v>
      </c>
      <c r="F81" s="28">
        <v>218.8</v>
      </c>
      <c r="G81" s="29">
        <v>147</v>
      </c>
      <c r="H81" s="29" t="s">
        <v>23</v>
      </c>
    </row>
    <row r="82" spans="1:8" ht="21" customHeight="1">
      <c r="A82" s="20" t="s">
        <v>24</v>
      </c>
      <c r="B82" s="21">
        <v>250</v>
      </c>
      <c r="C82" s="22">
        <v>0.5</v>
      </c>
      <c r="D82" s="22">
        <v>0</v>
      </c>
      <c r="E82" s="22">
        <v>20</v>
      </c>
      <c r="F82" s="22">
        <v>98</v>
      </c>
      <c r="G82" s="21">
        <v>53</v>
      </c>
      <c r="H82" s="21"/>
    </row>
    <row r="83" spans="1:8" ht="19.5" customHeight="1">
      <c r="A83" s="24" t="s">
        <v>20</v>
      </c>
      <c r="B83" s="19">
        <v>350</v>
      </c>
      <c r="C83" s="30">
        <f>SUM(C81:C82)</f>
        <v>8.8000000000000007</v>
      </c>
      <c r="D83" s="30">
        <f>SUM(D81:D82)</f>
        <v>8.8000000000000007</v>
      </c>
      <c r="E83" s="30">
        <f t="shared" ref="E83:F83" si="4">SUM(E81:E82)</f>
        <v>52.2</v>
      </c>
      <c r="F83" s="30">
        <f t="shared" si="4"/>
        <v>316.8</v>
      </c>
      <c r="G83" s="20" t="s">
        <v>23</v>
      </c>
      <c r="H83" s="20" t="s">
        <v>23</v>
      </c>
    </row>
    <row r="84" spans="1:8" s="14" customFormat="1" ht="20.25" customHeight="1">
      <c r="A84" s="18" t="s">
        <v>1</v>
      </c>
      <c r="B84" s="18"/>
      <c r="C84" s="18"/>
      <c r="D84" s="18"/>
      <c r="E84" s="18"/>
      <c r="F84" s="18" t="s">
        <v>2</v>
      </c>
    </row>
    <row r="85" spans="1:8" s="14" customFormat="1" ht="20.25" customHeight="1">
      <c r="A85" s="18" t="s">
        <v>3</v>
      </c>
      <c r="B85" s="18"/>
      <c r="C85" s="18"/>
      <c r="D85" s="18"/>
      <c r="E85" s="18"/>
      <c r="F85" s="18" t="s">
        <v>3</v>
      </c>
    </row>
    <row r="86" spans="1:8" s="16" customFormat="1" ht="20.25" customHeight="1">
      <c r="A86" s="43" t="s">
        <v>4</v>
      </c>
      <c r="B86" s="43"/>
      <c r="C86" s="43"/>
      <c r="D86" s="43"/>
      <c r="E86" s="43"/>
      <c r="F86" s="43" t="s">
        <v>4</v>
      </c>
    </row>
    <row r="87" spans="1:8" ht="20.25" customHeight="1">
      <c r="A87" s="76" t="s">
        <v>58</v>
      </c>
      <c r="B87" s="76"/>
      <c r="C87" s="76"/>
      <c r="D87" s="76"/>
      <c r="E87" s="76"/>
      <c r="F87" s="76"/>
      <c r="G87" s="76"/>
      <c r="H87" s="76"/>
    </row>
    <row r="88" spans="1:8" ht="20.25" customHeight="1">
      <c r="A88" s="61" t="s">
        <v>6</v>
      </c>
      <c r="B88" s="61" t="s">
        <v>7</v>
      </c>
      <c r="C88" s="69" t="s">
        <v>8</v>
      </c>
      <c r="D88" s="70"/>
      <c r="E88" s="71"/>
      <c r="F88" s="61" t="s">
        <v>9</v>
      </c>
      <c r="G88" s="61" t="s">
        <v>10</v>
      </c>
      <c r="H88" s="61" t="s">
        <v>11</v>
      </c>
    </row>
    <row r="89" spans="1:8" ht="20.25" customHeight="1">
      <c r="A89" s="62"/>
      <c r="B89" s="62"/>
      <c r="C89" s="19" t="s">
        <v>12</v>
      </c>
      <c r="D89" s="19" t="s">
        <v>13</v>
      </c>
      <c r="E89" s="19" t="s">
        <v>14</v>
      </c>
      <c r="F89" s="62"/>
      <c r="G89" s="62"/>
      <c r="H89" s="62"/>
    </row>
    <row r="90" spans="1:8" ht="20.25" customHeight="1">
      <c r="A90" s="77" t="s">
        <v>15</v>
      </c>
      <c r="B90" s="78"/>
      <c r="C90" s="78"/>
      <c r="D90" s="78"/>
      <c r="E90" s="78"/>
      <c r="F90" s="78"/>
      <c r="G90" s="78"/>
      <c r="H90" s="79"/>
    </row>
    <row r="91" spans="1:8" ht="22.5" customHeight="1">
      <c r="A91" s="20" t="s">
        <v>59</v>
      </c>
      <c r="B91" s="21">
        <v>180</v>
      </c>
      <c r="C91" s="22">
        <v>9.5</v>
      </c>
      <c r="D91" s="22">
        <v>9.1999999999999993</v>
      </c>
      <c r="E91" s="22">
        <v>35.659999999999997</v>
      </c>
      <c r="F91" s="22">
        <v>238.06</v>
      </c>
      <c r="G91" s="21">
        <v>181</v>
      </c>
      <c r="H91" s="21"/>
    </row>
    <row r="92" spans="1:8" ht="20.100000000000001" customHeight="1">
      <c r="A92" s="20" t="s">
        <v>17</v>
      </c>
      <c r="B92" s="23" t="s">
        <v>18</v>
      </c>
      <c r="C92" s="44">
        <v>5.8</v>
      </c>
      <c r="D92" s="22">
        <v>8</v>
      </c>
      <c r="E92" s="22">
        <v>11.6</v>
      </c>
      <c r="F92" s="22">
        <v>147</v>
      </c>
      <c r="G92" s="21">
        <v>3</v>
      </c>
      <c r="H92" s="21">
        <v>2017</v>
      </c>
    </row>
    <row r="93" spans="1:8" ht="20.100000000000001" customHeight="1">
      <c r="A93" s="20" t="s">
        <v>19</v>
      </c>
      <c r="B93" s="21">
        <v>200</v>
      </c>
      <c r="C93" s="22">
        <v>3.16</v>
      </c>
      <c r="D93" s="22">
        <v>2.66</v>
      </c>
      <c r="E93" s="22">
        <v>15.94</v>
      </c>
      <c r="F93" s="22">
        <v>100.6</v>
      </c>
      <c r="G93" s="21">
        <v>379</v>
      </c>
      <c r="H93" s="21"/>
    </row>
    <row r="94" spans="1:8" ht="20.100000000000001" customHeight="1">
      <c r="A94" s="20" t="s">
        <v>60</v>
      </c>
      <c r="B94" s="21">
        <v>150</v>
      </c>
      <c r="C94" s="22">
        <v>0.8</v>
      </c>
      <c r="D94" s="22">
        <v>0.8</v>
      </c>
      <c r="E94" s="22">
        <v>17.899999999999999</v>
      </c>
      <c r="F94" s="22">
        <v>85.5</v>
      </c>
      <c r="G94" s="21">
        <v>338</v>
      </c>
      <c r="H94" s="21">
        <v>2017</v>
      </c>
    </row>
    <row r="95" spans="1:8" ht="20.100000000000001" customHeight="1">
      <c r="A95" s="24" t="s">
        <v>20</v>
      </c>
      <c r="B95" s="19">
        <v>580</v>
      </c>
      <c r="C95" s="25">
        <f>SUM(C91:C94)</f>
        <v>19.260000000000002</v>
      </c>
      <c r="D95" s="30">
        <f>SUM(D91:D94)</f>
        <v>20.66</v>
      </c>
      <c r="E95" s="25">
        <f>SUM(E91:E94)</f>
        <v>81.099999999999994</v>
      </c>
      <c r="F95" s="30">
        <f>SUM(F91:F94)</f>
        <v>571.16</v>
      </c>
      <c r="G95" s="19"/>
      <c r="H95" s="21"/>
    </row>
    <row r="96" spans="1:8" ht="38.1" customHeight="1">
      <c r="A96" s="63" t="s">
        <v>21</v>
      </c>
      <c r="B96" s="64"/>
      <c r="C96" s="64"/>
      <c r="D96" s="64"/>
      <c r="E96" s="64"/>
      <c r="F96" s="64"/>
      <c r="G96" s="64"/>
      <c r="H96" s="65"/>
    </row>
    <row r="97" spans="1:8" ht="18.75" customHeight="1">
      <c r="A97" s="26" t="s">
        <v>38</v>
      </c>
      <c r="B97" s="27">
        <v>100</v>
      </c>
      <c r="C97" s="28">
        <v>8.8000000000000007</v>
      </c>
      <c r="D97" s="28">
        <v>9.6</v>
      </c>
      <c r="E97" s="28">
        <v>33.700000000000003</v>
      </c>
      <c r="F97" s="28">
        <v>226.9</v>
      </c>
      <c r="G97" s="29">
        <v>140</v>
      </c>
      <c r="H97" s="29" t="s">
        <v>23</v>
      </c>
    </row>
    <row r="98" spans="1:8" ht="18" customHeight="1">
      <c r="A98" s="20" t="s">
        <v>32</v>
      </c>
      <c r="B98" s="21">
        <v>250</v>
      </c>
      <c r="C98" s="22">
        <v>0.3</v>
      </c>
      <c r="D98" s="22">
        <v>0</v>
      </c>
      <c r="E98" s="22">
        <v>22</v>
      </c>
      <c r="F98" s="22">
        <v>73</v>
      </c>
      <c r="G98" s="21">
        <v>685</v>
      </c>
      <c r="H98" s="21">
        <v>2011</v>
      </c>
    </row>
    <row r="99" spans="1:8" ht="18" customHeight="1">
      <c r="A99" s="24" t="s">
        <v>20</v>
      </c>
      <c r="B99" s="19">
        <v>350</v>
      </c>
      <c r="C99" s="30">
        <f>SUM(C97:C98)</f>
        <v>9.1000000000000014</v>
      </c>
      <c r="D99" s="30">
        <f>SUM(D97:D98)</f>
        <v>9.6</v>
      </c>
      <c r="E99" s="30">
        <f t="shared" ref="E99:F99" si="5">SUM(E97:E98)</f>
        <v>55.7</v>
      </c>
      <c r="F99" s="30">
        <f t="shared" si="5"/>
        <v>299.89999999999998</v>
      </c>
      <c r="G99" s="20" t="s">
        <v>23</v>
      </c>
      <c r="H99" s="20" t="s">
        <v>23</v>
      </c>
    </row>
    <row r="100" spans="1:8" s="14" customFormat="1" ht="20.25" customHeight="1">
      <c r="A100" s="18" t="s">
        <v>1</v>
      </c>
      <c r="B100" s="18"/>
      <c r="C100" s="18"/>
      <c r="D100" s="18"/>
      <c r="E100" s="18"/>
      <c r="F100" s="18" t="s">
        <v>2</v>
      </c>
    </row>
    <row r="101" spans="1:8" s="14" customFormat="1" ht="20.25" customHeight="1">
      <c r="A101" s="18" t="s">
        <v>3</v>
      </c>
      <c r="B101" s="18"/>
      <c r="C101" s="18"/>
      <c r="D101" s="18"/>
      <c r="E101" s="18"/>
      <c r="F101" s="18" t="s">
        <v>3</v>
      </c>
    </row>
    <row r="102" spans="1:8" s="14" customFormat="1" ht="20.25" customHeight="1">
      <c r="A102" s="18" t="s">
        <v>4</v>
      </c>
      <c r="B102" s="18"/>
      <c r="C102" s="18"/>
      <c r="D102" s="18"/>
      <c r="E102" s="18"/>
      <c r="F102" s="18" t="s">
        <v>4</v>
      </c>
    </row>
    <row r="103" spans="1:8" ht="23.25" customHeight="1">
      <c r="A103" s="72" t="s">
        <v>61</v>
      </c>
      <c r="B103" s="72"/>
      <c r="C103" s="72"/>
      <c r="D103" s="72"/>
      <c r="E103" s="72"/>
      <c r="F103" s="72"/>
      <c r="G103" s="72"/>
      <c r="H103" s="72"/>
    </row>
    <row r="104" spans="1:8" ht="25.7" customHeight="1">
      <c r="A104" s="61" t="s">
        <v>6</v>
      </c>
      <c r="B104" s="61" t="s">
        <v>7</v>
      </c>
      <c r="C104" s="69" t="s">
        <v>8</v>
      </c>
      <c r="D104" s="70"/>
      <c r="E104" s="71"/>
      <c r="F104" s="61" t="s">
        <v>9</v>
      </c>
      <c r="G104" s="61" t="s">
        <v>10</v>
      </c>
      <c r="H104" s="61" t="s">
        <v>11</v>
      </c>
    </row>
    <row r="105" spans="1:8" ht="20.100000000000001" customHeight="1">
      <c r="A105" s="62"/>
      <c r="B105" s="62"/>
      <c r="C105" s="19" t="s">
        <v>12</v>
      </c>
      <c r="D105" s="19" t="s">
        <v>13</v>
      </c>
      <c r="E105" s="19" t="s">
        <v>14</v>
      </c>
      <c r="F105" s="62"/>
      <c r="G105" s="62"/>
      <c r="H105" s="62"/>
    </row>
    <row r="106" spans="1:8" ht="20.100000000000001" customHeight="1">
      <c r="A106" s="69" t="s">
        <v>15</v>
      </c>
      <c r="B106" s="70"/>
      <c r="C106" s="70"/>
      <c r="D106" s="70"/>
      <c r="E106" s="70"/>
      <c r="F106" s="70"/>
      <c r="G106" s="70"/>
      <c r="H106" s="71"/>
    </row>
    <row r="107" spans="1:8" ht="37.5" customHeight="1">
      <c r="A107" s="20" t="s">
        <v>62</v>
      </c>
      <c r="B107" s="21">
        <v>100</v>
      </c>
      <c r="C107" s="22">
        <v>1.8</v>
      </c>
      <c r="D107" s="22">
        <v>8.6</v>
      </c>
      <c r="E107" s="22">
        <v>7.5</v>
      </c>
      <c r="F107" s="22">
        <v>115.4</v>
      </c>
      <c r="G107" s="23" t="s">
        <v>63</v>
      </c>
      <c r="H107" s="21"/>
    </row>
    <row r="108" spans="1:8" ht="33.75" customHeight="1">
      <c r="A108" s="20" t="s">
        <v>64</v>
      </c>
      <c r="B108" s="21" t="s">
        <v>29</v>
      </c>
      <c r="C108" s="22">
        <v>10.9</v>
      </c>
      <c r="D108" s="22">
        <v>9.8000000000000007</v>
      </c>
      <c r="E108" s="22">
        <v>22.4</v>
      </c>
      <c r="F108" s="22">
        <v>210.6</v>
      </c>
      <c r="G108" s="21" t="s">
        <v>65</v>
      </c>
      <c r="H108" s="21"/>
    </row>
    <row r="109" spans="1:8" ht="20.25" customHeight="1">
      <c r="A109" s="20" t="s">
        <v>66</v>
      </c>
      <c r="B109" s="21">
        <v>160</v>
      </c>
      <c r="C109" s="22">
        <v>4.9000000000000004</v>
      </c>
      <c r="D109" s="22">
        <v>4.9000000000000004</v>
      </c>
      <c r="E109" s="22">
        <v>27.3</v>
      </c>
      <c r="F109" s="22">
        <v>145.84</v>
      </c>
      <c r="G109" s="21">
        <v>303</v>
      </c>
      <c r="H109" s="21"/>
    </row>
    <row r="110" spans="1:8" ht="20.100000000000001" customHeight="1">
      <c r="A110" s="20" t="s">
        <v>24</v>
      </c>
      <c r="B110" s="21">
        <v>200</v>
      </c>
      <c r="C110" s="22">
        <v>0.3</v>
      </c>
      <c r="D110" s="22">
        <v>0</v>
      </c>
      <c r="E110" s="22">
        <v>16</v>
      </c>
      <c r="F110" s="22">
        <v>66.400000000000006</v>
      </c>
      <c r="G110" s="21">
        <v>53</v>
      </c>
      <c r="H110" s="21"/>
    </row>
    <row r="111" spans="1:8" ht="15.75" customHeight="1">
      <c r="A111" s="20" t="s">
        <v>16</v>
      </c>
      <c r="B111" s="21">
        <v>30</v>
      </c>
      <c r="C111" s="22">
        <v>2.37</v>
      </c>
      <c r="D111" s="22">
        <v>0.3</v>
      </c>
      <c r="E111" s="22">
        <v>14.49</v>
      </c>
      <c r="F111" s="22">
        <v>70.900000000000006</v>
      </c>
      <c r="G111" s="21">
        <v>6</v>
      </c>
      <c r="H111" s="21"/>
    </row>
    <row r="112" spans="1:8" ht="20.100000000000001" customHeight="1">
      <c r="A112" s="24" t="s">
        <v>20</v>
      </c>
      <c r="B112" s="19">
        <v>620</v>
      </c>
      <c r="C112" s="25">
        <f>SUM(C107:C111)</f>
        <v>20.270000000000003</v>
      </c>
      <c r="D112" s="25">
        <f>SUM(D107:D111)</f>
        <v>23.599999999999998</v>
      </c>
      <c r="E112" s="25">
        <f>SUM(E107:E111)</f>
        <v>87.69</v>
      </c>
      <c r="F112" s="25">
        <f>SUM(F107:F111)</f>
        <v>609.14</v>
      </c>
      <c r="G112" s="19"/>
      <c r="H112" s="21"/>
    </row>
    <row r="113" spans="1:10" ht="38.1" customHeight="1">
      <c r="A113" s="63" t="s">
        <v>21</v>
      </c>
      <c r="B113" s="64"/>
      <c r="C113" s="64"/>
      <c r="D113" s="64"/>
      <c r="E113" s="64"/>
      <c r="F113" s="64"/>
      <c r="G113" s="64"/>
      <c r="H113" s="65"/>
    </row>
    <row r="114" spans="1:10" ht="18" customHeight="1">
      <c r="A114" s="26" t="s">
        <v>22</v>
      </c>
      <c r="B114" s="27">
        <v>100</v>
      </c>
      <c r="C114" s="28">
        <v>8.9</v>
      </c>
      <c r="D114" s="28">
        <v>9.5</v>
      </c>
      <c r="E114" s="28">
        <v>31.5</v>
      </c>
      <c r="F114" s="28">
        <v>220.1</v>
      </c>
      <c r="G114" s="29">
        <v>146</v>
      </c>
      <c r="H114" s="29" t="s">
        <v>23</v>
      </c>
    </row>
    <row r="115" spans="1:10" ht="18" customHeight="1">
      <c r="A115" s="20" t="s">
        <v>32</v>
      </c>
      <c r="B115" s="21">
        <v>250</v>
      </c>
      <c r="C115" s="22">
        <v>0.3</v>
      </c>
      <c r="D115" s="22">
        <v>0</v>
      </c>
      <c r="E115" s="22">
        <v>22</v>
      </c>
      <c r="F115" s="22">
        <v>73</v>
      </c>
      <c r="G115" s="21">
        <v>685</v>
      </c>
      <c r="H115" s="21">
        <v>2011</v>
      </c>
    </row>
    <row r="116" spans="1:10" ht="18" customHeight="1">
      <c r="A116" s="24" t="s">
        <v>20</v>
      </c>
      <c r="B116" s="19">
        <v>350</v>
      </c>
      <c r="C116" s="30">
        <f>SUM(C114:C115)</f>
        <v>9.2000000000000011</v>
      </c>
      <c r="D116" s="30">
        <f>SUM(D114:D115)</f>
        <v>9.5</v>
      </c>
      <c r="E116" s="30">
        <f>SUM(E114:E115)</f>
        <v>53.5</v>
      </c>
      <c r="F116" s="30">
        <f>SUM(F114:F115)</f>
        <v>293.10000000000002</v>
      </c>
      <c r="G116" s="20" t="s">
        <v>23</v>
      </c>
      <c r="H116" s="20" t="s">
        <v>23</v>
      </c>
    </row>
    <row r="117" spans="1:10" s="14" customFormat="1" ht="20.25" customHeight="1">
      <c r="A117" s="18" t="s">
        <v>1</v>
      </c>
      <c r="B117" s="18"/>
      <c r="C117" s="18"/>
      <c r="D117" s="18"/>
      <c r="E117" s="18"/>
      <c r="F117" s="18" t="s">
        <v>2</v>
      </c>
    </row>
    <row r="118" spans="1:10" s="14" customFormat="1" ht="20.25" customHeight="1">
      <c r="A118" s="18" t="s">
        <v>3</v>
      </c>
      <c r="B118" s="18"/>
      <c r="C118" s="18"/>
      <c r="D118" s="18"/>
      <c r="E118" s="18"/>
      <c r="F118" s="18" t="s">
        <v>3</v>
      </c>
    </row>
    <row r="119" spans="1:10" s="14" customFormat="1" ht="20.25" customHeight="1">
      <c r="A119" s="18" t="s">
        <v>4</v>
      </c>
      <c r="B119" s="18"/>
      <c r="C119" s="18"/>
      <c r="D119" s="18"/>
      <c r="E119" s="18"/>
      <c r="F119" s="18" t="s">
        <v>4</v>
      </c>
    </row>
    <row r="120" spans="1:10" ht="23.25" customHeight="1">
      <c r="A120" s="72" t="s">
        <v>67</v>
      </c>
      <c r="B120" s="72"/>
      <c r="C120" s="72"/>
      <c r="D120" s="72"/>
      <c r="E120" s="72"/>
      <c r="F120" s="72"/>
      <c r="G120" s="72"/>
      <c r="H120" s="72"/>
    </row>
    <row r="121" spans="1:10" ht="25.7" customHeight="1">
      <c r="A121" s="61" t="s">
        <v>6</v>
      </c>
      <c r="B121" s="61" t="s">
        <v>7</v>
      </c>
      <c r="C121" s="69" t="s">
        <v>8</v>
      </c>
      <c r="D121" s="70"/>
      <c r="E121" s="71"/>
      <c r="F121" s="61" t="s">
        <v>9</v>
      </c>
      <c r="G121" s="61" t="s">
        <v>10</v>
      </c>
      <c r="H121" s="61" t="s">
        <v>11</v>
      </c>
    </row>
    <row r="122" spans="1:10" ht="20.100000000000001" customHeight="1">
      <c r="A122" s="62"/>
      <c r="B122" s="62"/>
      <c r="C122" s="19" t="s">
        <v>12</v>
      </c>
      <c r="D122" s="19" t="s">
        <v>13</v>
      </c>
      <c r="E122" s="19" t="s">
        <v>14</v>
      </c>
      <c r="F122" s="62"/>
      <c r="G122" s="62"/>
      <c r="H122" s="62"/>
    </row>
    <row r="123" spans="1:10" ht="32.25" customHeight="1">
      <c r="A123" s="69" t="s">
        <v>15</v>
      </c>
      <c r="B123" s="70"/>
      <c r="C123" s="70"/>
      <c r="D123" s="70"/>
      <c r="E123" s="70"/>
      <c r="F123" s="70"/>
      <c r="G123" s="70"/>
      <c r="H123" s="71"/>
    </row>
    <row r="124" spans="1:10" s="15" customFormat="1" ht="33" customHeight="1">
      <c r="A124" s="31" t="s">
        <v>68</v>
      </c>
      <c r="B124" s="27">
        <v>100</v>
      </c>
      <c r="C124" s="34">
        <v>0.5</v>
      </c>
      <c r="D124" s="35">
        <v>0.06</v>
      </c>
      <c r="E124" s="34">
        <v>1.01</v>
      </c>
      <c r="F124" s="35">
        <v>6</v>
      </c>
      <c r="G124" s="29">
        <v>1</v>
      </c>
      <c r="H124" s="27"/>
      <c r="I124" s="37" t="s">
        <v>23</v>
      </c>
      <c r="J124" s="38"/>
    </row>
    <row r="125" spans="1:10" ht="21" customHeight="1">
      <c r="A125" s="20" t="s">
        <v>69</v>
      </c>
      <c r="B125" s="21">
        <v>250</v>
      </c>
      <c r="C125" s="22">
        <v>14.3</v>
      </c>
      <c r="D125" s="22">
        <v>20.5</v>
      </c>
      <c r="E125" s="22">
        <v>53.4</v>
      </c>
      <c r="F125" s="22">
        <v>406</v>
      </c>
      <c r="G125" s="21">
        <v>259</v>
      </c>
      <c r="H125" s="21"/>
    </row>
    <row r="126" spans="1:10" ht="17.25" customHeight="1">
      <c r="A126" s="20" t="s">
        <v>32</v>
      </c>
      <c r="B126" s="21">
        <v>200</v>
      </c>
      <c r="C126" s="22">
        <v>0.2</v>
      </c>
      <c r="D126" s="22">
        <v>0</v>
      </c>
      <c r="E126" s="22">
        <v>15</v>
      </c>
      <c r="F126" s="22">
        <v>58</v>
      </c>
      <c r="G126" s="21">
        <v>685</v>
      </c>
      <c r="H126" s="21">
        <v>2011</v>
      </c>
    </row>
    <row r="127" spans="1:10" ht="20.100000000000001" customHeight="1">
      <c r="A127" s="20" t="s">
        <v>70</v>
      </c>
      <c r="B127" s="21">
        <v>50</v>
      </c>
      <c r="C127" s="22">
        <v>3.95</v>
      </c>
      <c r="D127" s="22">
        <v>0.5</v>
      </c>
      <c r="E127" s="22">
        <v>21.15</v>
      </c>
      <c r="F127" s="22">
        <v>116.33</v>
      </c>
      <c r="G127" s="21">
        <v>6</v>
      </c>
      <c r="H127" s="21"/>
    </row>
    <row r="128" spans="1:10" ht="20.100000000000001" customHeight="1">
      <c r="A128" s="24" t="s">
        <v>20</v>
      </c>
      <c r="B128" s="19">
        <f>SUM(B124:B127)</f>
        <v>600</v>
      </c>
      <c r="C128" s="19">
        <f>SUM(C124:C127)</f>
        <v>18.95</v>
      </c>
      <c r="D128" s="19">
        <f>SUM(D124:D127)</f>
        <v>21.06</v>
      </c>
      <c r="E128" s="19">
        <f>SUM(E124:E127)</f>
        <v>90.56</v>
      </c>
      <c r="F128" s="19">
        <f>SUM(F124:F127)</f>
        <v>586.33000000000004</v>
      </c>
      <c r="G128" s="19"/>
      <c r="H128" s="21"/>
    </row>
    <row r="129" spans="1:8" ht="38.1" customHeight="1">
      <c r="A129" s="63" t="s">
        <v>21</v>
      </c>
      <c r="B129" s="64"/>
      <c r="C129" s="64"/>
      <c r="D129" s="64"/>
      <c r="E129" s="64"/>
      <c r="F129" s="64"/>
      <c r="G129" s="64"/>
      <c r="H129" s="65"/>
    </row>
    <row r="130" spans="1:8" ht="17.25" customHeight="1">
      <c r="A130" s="26" t="s">
        <v>34</v>
      </c>
      <c r="B130" s="27">
        <v>100</v>
      </c>
      <c r="C130" s="28">
        <v>8.3000000000000007</v>
      </c>
      <c r="D130" s="28">
        <v>8.8000000000000007</v>
      </c>
      <c r="E130" s="28">
        <v>32.200000000000003</v>
      </c>
      <c r="F130" s="28">
        <v>218.8</v>
      </c>
      <c r="G130" s="29">
        <v>147</v>
      </c>
      <c r="H130" s="29" t="s">
        <v>23</v>
      </c>
    </row>
    <row r="131" spans="1:8" ht="18" customHeight="1">
      <c r="A131" s="20" t="s">
        <v>71</v>
      </c>
      <c r="B131" s="21">
        <v>250</v>
      </c>
      <c r="C131" s="22">
        <v>0.3</v>
      </c>
      <c r="D131" s="22">
        <v>0</v>
      </c>
      <c r="E131" s="22">
        <v>13.5</v>
      </c>
      <c r="F131" s="22">
        <v>60.5</v>
      </c>
      <c r="G131" s="21" t="s">
        <v>72</v>
      </c>
      <c r="H131" s="21">
        <v>2011</v>
      </c>
    </row>
    <row r="132" spans="1:8" ht="18" customHeight="1">
      <c r="A132" s="24" t="s">
        <v>20</v>
      </c>
      <c r="B132" s="19">
        <v>350</v>
      </c>
      <c r="C132" s="30">
        <f>SUM(C130:C131)</f>
        <v>8.6000000000000014</v>
      </c>
      <c r="D132" s="30">
        <f>SUM(D130:D131)</f>
        <v>8.8000000000000007</v>
      </c>
      <c r="E132" s="30">
        <f t="shared" ref="E132:F132" si="6">SUM(E130:E131)</f>
        <v>45.7</v>
      </c>
      <c r="F132" s="30">
        <f t="shared" si="6"/>
        <v>279.3</v>
      </c>
      <c r="G132" s="20" t="s">
        <v>23</v>
      </c>
      <c r="H132" s="20" t="s">
        <v>23</v>
      </c>
    </row>
    <row r="133" spans="1:8" s="14" customFormat="1" ht="20.25" customHeight="1">
      <c r="A133" s="18" t="s">
        <v>1</v>
      </c>
      <c r="B133" s="18"/>
      <c r="C133" s="18"/>
      <c r="D133" s="18"/>
      <c r="E133" s="18"/>
      <c r="F133" s="18" t="s">
        <v>2</v>
      </c>
    </row>
    <row r="134" spans="1:8" s="14" customFormat="1" ht="20.25" customHeight="1">
      <c r="A134" s="18" t="s">
        <v>3</v>
      </c>
      <c r="B134" s="18"/>
      <c r="C134" s="18"/>
      <c r="D134" s="18"/>
      <c r="E134" s="18"/>
      <c r="F134" s="18" t="s">
        <v>3</v>
      </c>
    </row>
    <row r="135" spans="1:8" s="14" customFormat="1" ht="20.25" customHeight="1">
      <c r="A135" s="18" t="s">
        <v>4</v>
      </c>
      <c r="B135" s="18"/>
      <c r="C135" s="18"/>
      <c r="D135" s="18"/>
      <c r="E135" s="18"/>
      <c r="F135" s="18" t="s">
        <v>4</v>
      </c>
    </row>
    <row r="136" spans="1:8" ht="23.25" customHeight="1">
      <c r="A136" s="72" t="s">
        <v>73</v>
      </c>
      <c r="B136" s="72"/>
      <c r="C136" s="72"/>
      <c r="D136" s="72"/>
      <c r="E136" s="72"/>
      <c r="F136" s="72"/>
      <c r="G136" s="72"/>
      <c r="H136" s="72"/>
    </row>
    <row r="137" spans="1:8" ht="25.7" customHeight="1">
      <c r="A137" s="61" t="s">
        <v>6</v>
      </c>
      <c r="B137" s="61" t="s">
        <v>7</v>
      </c>
      <c r="C137" s="69" t="s">
        <v>8</v>
      </c>
      <c r="D137" s="70"/>
      <c r="E137" s="71"/>
      <c r="F137" s="61" t="s">
        <v>9</v>
      </c>
      <c r="G137" s="61" t="s">
        <v>10</v>
      </c>
      <c r="H137" s="61" t="s">
        <v>11</v>
      </c>
    </row>
    <row r="138" spans="1:8" ht="36.75" customHeight="1">
      <c r="A138" s="62"/>
      <c r="B138" s="62"/>
      <c r="C138" s="19" t="s">
        <v>12</v>
      </c>
      <c r="D138" s="19" t="s">
        <v>13</v>
      </c>
      <c r="E138" s="19" t="s">
        <v>14</v>
      </c>
      <c r="F138" s="62"/>
      <c r="G138" s="62"/>
      <c r="H138" s="62"/>
    </row>
    <row r="139" spans="1:8" ht="35.25" customHeight="1">
      <c r="A139" s="69" t="s">
        <v>15</v>
      </c>
      <c r="B139" s="70"/>
      <c r="C139" s="70"/>
      <c r="D139" s="70"/>
      <c r="E139" s="70"/>
      <c r="F139" s="70"/>
      <c r="G139" s="70"/>
      <c r="H139" s="71"/>
    </row>
    <row r="140" spans="1:8" ht="30" customHeight="1">
      <c r="A140" s="20" t="s">
        <v>74</v>
      </c>
      <c r="B140" s="21" t="s">
        <v>29</v>
      </c>
      <c r="C140" s="22">
        <v>12.2</v>
      </c>
      <c r="D140" s="22">
        <v>14.8</v>
      </c>
      <c r="E140" s="22">
        <v>15.4</v>
      </c>
      <c r="F140" s="22">
        <v>220.8</v>
      </c>
      <c r="G140" s="21" t="s">
        <v>75</v>
      </c>
      <c r="H140" s="21"/>
    </row>
    <row r="141" spans="1:8" ht="20.100000000000001" customHeight="1">
      <c r="A141" s="20" t="s">
        <v>31</v>
      </c>
      <c r="B141" s="21">
        <v>170</v>
      </c>
      <c r="C141" s="22">
        <v>4.1900000000000004</v>
      </c>
      <c r="D141" s="22">
        <v>6.5</v>
      </c>
      <c r="E141" s="22">
        <v>32</v>
      </c>
      <c r="F141" s="22">
        <v>221.8</v>
      </c>
      <c r="G141" s="21">
        <v>203</v>
      </c>
      <c r="H141" s="21">
        <v>2017</v>
      </c>
    </row>
    <row r="142" spans="1:8" ht="20.100000000000001" customHeight="1">
      <c r="A142" s="20" t="s">
        <v>47</v>
      </c>
      <c r="B142" s="21">
        <v>200</v>
      </c>
      <c r="C142" s="22">
        <v>0.3</v>
      </c>
      <c r="D142" s="22">
        <v>0</v>
      </c>
      <c r="E142" s="22">
        <v>15.2</v>
      </c>
      <c r="F142" s="22">
        <v>60</v>
      </c>
      <c r="G142" s="21">
        <v>686</v>
      </c>
      <c r="H142" s="21">
        <v>2011</v>
      </c>
    </row>
    <row r="143" spans="1:8" ht="20.100000000000001" customHeight="1">
      <c r="A143" s="20" t="s">
        <v>16</v>
      </c>
      <c r="B143" s="21">
        <v>50</v>
      </c>
      <c r="C143" s="22">
        <v>3.95</v>
      </c>
      <c r="D143" s="22">
        <v>0.5</v>
      </c>
      <c r="E143" s="22">
        <v>21.15</v>
      </c>
      <c r="F143" s="22">
        <v>116.33</v>
      </c>
      <c r="G143" s="21">
        <v>6</v>
      </c>
      <c r="H143" s="21"/>
    </row>
    <row r="144" spans="1:8" ht="20.100000000000001" customHeight="1">
      <c r="A144" s="24" t="s">
        <v>20</v>
      </c>
      <c r="B144" s="19">
        <v>550</v>
      </c>
      <c r="C144" s="25">
        <f>SUM(C140:C143)</f>
        <v>20.64</v>
      </c>
      <c r="D144" s="25">
        <f>SUM(D140:D143)</f>
        <v>21.8</v>
      </c>
      <c r="E144" s="25">
        <f>SUM(E140:E143)</f>
        <v>83.75</v>
      </c>
      <c r="F144" s="25">
        <f>SUM(F140:F143)</f>
        <v>618.93000000000006</v>
      </c>
      <c r="G144" s="19"/>
      <c r="H144" s="21"/>
    </row>
    <row r="145" spans="1:10" ht="38.1" customHeight="1">
      <c r="A145" s="63" t="s">
        <v>21</v>
      </c>
      <c r="B145" s="64"/>
      <c r="C145" s="64"/>
      <c r="D145" s="64"/>
      <c r="E145" s="64"/>
      <c r="F145" s="64"/>
      <c r="G145" s="64"/>
      <c r="H145" s="65"/>
    </row>
    <row r="146" spans="1:10" ht="19.5" customHeight="1">
      <c r="A146" s="26" t="s">
        <v>38</v>
      </c>
      <c r="B146" s="27">
        <v>100</v>
      </c>
      <c r="C146" s="28">
        <v>8.8000000000000007</v>
      </c>
      <c r="D146" s="28">
        <v>9.6</v>
      </c>
      <c r="E146" s="28">
        <v>33.700000000000003</v>
      </c>
      <c r="F146" s="28">
        <v>226.9</v>
      </c>
      <c r="G146" s="29">
        <v>140</v>
      </c>
      <c r="H146" s="29" t="s">
        <v>23</v>
      </c>
    </row>
    <row r="147" spans="1:10" ht="18" customHeight="1">
      <c r="A147" s="39" t="s">
        <v>76</v>
      </c>
      <c r="B147" s="40">
        <v>250</v>
      </c>
      <c r="C147" s="41">
        <v>0.25</v>
      </c>
      <c r="D147" s="41">
        <v>0.25</v>
      </c>
      <c r="E147" s="41">
        <v>20.62</v>
      </c>
      <c r="F147" s="41">
        <v>112.7</v>
      </c>
      <c r="G147" s="42">
        <v>389</v>
      </c>
      <c r="H147" s="42"/>
    </row>
    <row r="148" spans="1:10" ht="18" customHeight="1">
      <c r="A148" s="24" t="s">
        <v>20</v>
      </c>
      <c r="B148" s="19">
        <v>350</v>
      </c>
      <c r="C148" s="30">
        <f>SUM(C146:C147)</f>
        <v>9.0500000000000007</v>
      </c>
      <c r="D148" s="30">
        <f>SUM(D146:D147)</f>
        <v>9.85</v>
      </c>
      <c r="E148" s="30">
        <f t="shared" ref="E148:F148" si="7">SUM(E146:E147)</f>
        <v>54.320000000000007</v>
      </c>
      <c r="F148" s="30">
        <f t="shared" si="7"/>
        <v>339.6</v>
      </c>
      <c r="G148" s="20" t="s">
        <v>23</v>
      </c>
      <c r="H148" s="20" t="s">
        <v>23</v>
      </c>
    </row>
    <row r="149" spans="1:10" s="14" customFormat="1" ht="20.25" customHeight="1">
      <c r="A149" s="18" t="s">
        <v>1</v>
      </c>
      <c r="B149" s="18"/>
      <c r="C149" s="18"/>
      <c r="D149" s="18"/>
      <c r="E149" s="18"/>
      <c r="F149" s="18" t="s">
        <v>2</v>
      </c>
    </row>
    <row r="150" spans="1:10" s="14" customFormat="1" ht="20.25" customHeight="1">
      <c r="A150" s="18" t="s">
        <v>3</v>
      </c>
      <c r="B150" s="18"/>
      <c r="C150" s="18"/>
      <c r="D150" s="18"/>
      <c r="E150" s="18"/>
      <c r="F150" s="18" t="s">
        <v>3</v>
      </c>
    </row>
    <row r="151" spans="1:10" s="14" customFormat="1" ht="20.25" customHeight="1">
      <c r="A151" s="18" t="s">
        <v>4</v>
      </c>
      <c r="B151" s="18"/>
      <c r="C151" s="18"/>
      <c r="D151" s="18"/>
      <c r="E151" s="18"/>
      <c r="F151" s="18" t="s">
        <v>4</v>
      </c>
    </row>
    <row r="152" spans="1:10" ht="20.100000000000001" customHeight="1">
      <c r="A152" s="72" t="s">
        <v>77</v>
      </c>
      <c r="B152" s="72"/>
      <c r="C152" s="72"/>
      <c r="D152" s="72"/>
      <c r="E152" s="72"/>
      <c r="F152" s="72"/>
      <c r="G152" s="72"/>
      <c r="H152" s="72"/>
    </row>
    <row r="153" spans="1:10" ht="23.25" customHeight="1">
      <c r="A153" s="61" t="s">
        <v>6</v>
      </c>
      <c r="B153" s="61" t="s">
        <v>7</v>
      </c>
      <c r="C153" s="69" t="s">
        <v>8</v>
      </c>
      <c r="D153" s="70"/>
      <c r="E153" s="71"/>
      <c r="F153" s="61" t="s">
        <v>9</v>
      </c>
      <c r="G153" s="61" t="s">
        <v>10</v>
      </c>
      <c r="H153" s="61" t="s">
        <v>11</v>
      </c>
    </row>
    <row r="154" spans="1:10" ht="25.7" customHeight="1">
      <c r="A154" s="62"/>
      <c r="B154" s="62"/>
      <c r="C154" s="19" t="s">
        <v>12</v>
      </c>
      <c r="D154" s="19" t="s">
        <v>13</v>
      </c>
      <c r="E154" s="19" t="s">
        <v>14</v>
      </c>
      <c r="F154" s="62"/>
      <c r="G154" s="62"/>
      <c r="H154" s="62"/>
    </row>
    <row r="155" spans="1:10" ht="20.100000000000001" customHeight="1">
      <c r="A155" s="69" t="s">
        <v>15</v>
      </c>
      <c r="B155" s="70"/>
      <c r="C155" s="70"/>
      <c r="D155" s="70"/>
      <c r="E155" s="70"/>
      <c r="F155" s="70"/>
      <c r="G155" s="70"/>
      <c r="H155" s="71"/>
    </row>
    <row r="156" spans="1:10" s="15" customFormat="1" ht="24.75" customHeight="1">
      <c r="A156" s="31" t="s">
        <v>78</v>
      </c>
      <c r="B156" s="27" t="s">
        <v>79</v>
      </c>
      <c r="C156" s="34">
        <v>12.5</v>
      </c>
      <c r="D156" s="35">
        <v>16.600000000000001</v>
      </c>
      <c r="E156" s="35">
        <v>48.5</v>
      </c>
      <c r="F156" s="35">
        <v>321.10000000000002</v>
      </c>
      <c r="G156" s="29">
        <v>154</v>
      </c>
      <c r="H156" s="27"/>
      <c r="I156" s="37" t="s">
        <v>23</v>
      </c>
      <c r="J156" s="38"/>
    </row>
    <row r="157" spans="1:10" ht="20.100000000000001" customHeight="1">
      <c r="A157" s="20" t="s">
        <v>80</v>
      </c>
      <c r="B157" s="21">
        <v>30</v>
      </c>
      <c r="C157" s="22">
        <v>3.8</v>
      </c>
      <c r="D157" s="22">
        <v>4.0999999999999996</v>
      </c>
      <c r="E157" s="22">
        <v>14</v>
      </c>
      <c r="F157" s="22">
        <v>90.5</v>
      </c>
      <c r="G157" s="21">
        <v>9</v>
      </c>
      <c r="H157" s="21"/>
    </row>
    <row r="158" spans="1:10" ht="20.100000000000001" customHeight="1">
      <c r="A158" s="20" t="s">
        <v>71</v>
      </c>
      <c r="B158" s="21">
        <v>200</v>
      </c>
      <c r="C158" s="22">
        <v>0.2</v>
      </c>
      <c r="D158" s="22">
        <v>0</v>
      </c>
      <c r="E158" s="22">
        <v>9.1999999999999993</v>
      </c>
      <c r="F158" s="22">
        <v>42</v>
      </c>
      <c r="G158" s="21" t="s">
        <v>72</v>
      </c>
      <c r="H158" s="21">
        <v>2011</v>
      </c>
    </row>
    <row r="159" spans="1:10" ht="20.100000000000001" customHeight="1">
      <c r="A159" s="20" t="s">
        <v>16</v>
      </c>
      <c r="B159" s="21">
        <v>50</v>
      </c>
      <c r="C159" s="22">
        <v>3.95</v>
      </c>
      <c r="D159" s="22">
        <v>0.5</v>
      </c>
      <c r="E159" s="22">
        <v>21.15</v>
      </c>
      <c r="F159" s="22">
        <v>116.33</v>
      </c>
      <c r="G159" s="21">
        <v>6</v>
      </c>
      <c r="H159" s="21"/>
    </row>
    <row r="160" spans="1:10" ht="20.100000000000001" customHeight="1">
      <c r="A160" s="24" t="s">
        <v>20</v>
      </c>
      <c r="B160" s="19">
        <v>560</v>
      </c>
      <c r="C160" s="19">
        <f>SUM(C156:C159)</f>
        <v>20.45</v>
      </c>
      <c r="D160" s="33">
        <f>SUM(D156:D159)</f>
        <v>21.200000000000003</v>
      </c>
      <c r="E160" s="19">
        <f t="shared" ref="E160:F160" si="8">SUM(E156:E159)</f>
        <v>92.85</v>
      </c>
      <c r="F160" s="19">
        <f t="shared" si="8"/>
        <v>569.93000000000006</v>
      </c>
      <c r="G160" s="45"/>
      <c r="H160" s="45"/>
    </row>
    <row r="161" spans="1:14" ht="38.1" customHeight="1">
      <c r="A161" s="63" t="s">
        <v>21</v>
      </c>
      <c r="B161" s="64"/>
      <c r="C161" s="64"/>
      <c r="D161" s="64"/>
      <c r="E161" s="64"/>
      <c r="F161" s="64"/>
      <c r="G161" s="64"/>
      <c r="H161" s="65"/>
    </row>
    <row r="162" spans="1:14" ht="18.75" customHeight="1">
      <c r="A162" s="26" t="s">
        <v>22</v>
      </c>
      <c r="B162" s="27">
        <v>100</v>
      </c>
      <c r="C162" s="28">
        <v>8.9</v>
      </c>
      <c r="D162" s="28">
        <v>9.5</v>
      </c>
      <c r="E162" s="28">
        <v>31.5</v>
      </c>
      <c r="F162" s="28">
        <v>220.1</v>
      </c>
      <c r="G162" s="29">
        <v>146</v>
      </c>
      <c r="H162" s="29" t="s">
        <v>23</v>
      </c>
    </row>
    <row r="163" spans="1:14" ht="21" customHeight="1">
      <c r="A163" s="20" t="s">
        <v>24</v>
      </c>
      <c r="B163" s="21">
        <v>250</v>
      </c>
      <c r="C163" s="22">
        <v>0.5</v>
      </c>
      <c r="D163" s="22">
        <v>0</v>
      </c>
      <c r="E163" s="22">
        <v>20</v>
      </c>
      <c r="F163" s="22">
        <v>98</v>
      </c>
      <c r="G163" s="21">
        <v>53</v>
      </c>
      <c r="H163" s="21"/>
    </row>
    <row r="164" spans="1:14" ht="18.75" customHeight="1">
      <c r="A164" s="24" t="s">
        <v>20</v>
      </c>
      <c r="B164" s="19">
        <v>350</v>
      </c>
      <c r="C164" s="30">
        <f>SUM(C162:C163)</f>
        <v>9.4</v>
      </c>
      <c r="D164" s="30">
        <f>SUM(D162:D163)</f>
        <v>9.5</v>
      </c>
      <c r="E164" s="30">
        <f t="shared" ref="E164:F164" si="9">SUM(E162:E163)</f>
        <v>51.5</v>
      </c>
      <c r="F164" s="30">
        <f t="shared" si="9"/>
        <v>318.10000000000002</v>
      </c>
      <c r="G164" s="20" t="s">
        <v>23</v>
      </c>
      <c r="H164" s="20" t="s">
        <v>23</v>
      </c>
    </row>
    <row r="165" spans="1:14" ht="36" customHeight="1">
      <c r="A165" s="46" t="s">
        <v>81</v>
      </c>
      <c r="B165" s="46"/>
      <c r="C165" s="54">
        <f>C164+C160+C148+C144+C132+C128+C116+C112+C99+C95+C83+C79+C67+C51+C47+C35+C31+C18+C14+20.95</f>
        <v>296.70000000000005</v>
      </c>
      <c r="D165" s="54">
        <f>D164+D160+D148+D144+D132+D128+D116+D112+D99+D95+D83+D79+D67+D51+D47+D35+D31+D18+D14+19.34</f>
        <v>304.14999999999998</v>
      </c>
      <c r="E165" s="54">
        <f>E164+E160+E148+E144+E132+E128+E116+E112+E99+E95+E83+E79+E67+E51+E47+E35+E31+E18+E14+81.43</f>
        <v>1376.1700000000003</v>
      </c>
      <c r="F165" s="54">
        <f>F164+F160+F148+F144+F132+F128+F116+F112+F99+F95+F83+F79+F67+F51+F47+F35+F31+F18+F14+545.73</f>
        <v>8980.4399999999987</v>
      </c>
      <c r="L165" s="17" t="s">
        <v>82</v>
      </c>
    </row>
    <row r="166" spans="1:14" ht="36" customHeight="1">
      <c r="A166" s="47" t="s">
        <v>83</v>
      </c>
      <c r="B166" s="48"/>
      <c r="C166" s="49" t="s">
        <v>84</v>
      </c>
      <c r="D166" s="49" t="s">
        <v>85</v>
      </c>
      <c r="E166" s="49" t="s">
        <v>86</v>
      </c>
      <c r="F166" s="49" t="s">
        <v>87</v>
      </c>
      <c r="N166" s="17" t="s">
        <v>88</v>
      </c>
    </row>
    <row r="167" spans="1:14" ht="36" customHeight="1">
      <c r="A167" s="47" t="s">
        <v>89</v>
      </c>
      <c r="B167" s="48"/>
      <c r="C167" s="50" t="s">
        <v>110</v>
      </c>
      <c r="D167" s="50" t="s">
        <v>111</v>
      </c>
      <c r="E167" s="50" t="s">
        <v>112</v>
      </c>
      <c r="F167" s="50" t="s">
        <v>113</v>
      </c>
    </row>
    <row r="168" spans="1:14" ht="36" customHeight="1">
      <c r="A168" s="47" t="s">
        <v>90</v>
      </c>
      <c r="B168" s="48"/>
      <c r="C168" s="50" t="s">
        <v>91</v>
      </c>
      <c r="D168" s="50" t="s">
        <v>114</v>
      </c>
      <c r="E168" s="50" t="s">
        <v>115</v>
      </c>
      <c r="F168" s="50" t="s">
        <v>116</v>
      </c>
    </row>
    <row r="169" spans="1:14" ht="36" customHeight="1">
      <c r="A169" s="47" t="s">
        <v>92</v>
      </c>
      <c r="B169" s="48"/>
      <c r="C169" s="51">
        <v>1</v>
      </c>
      <c r="D169" s="51">
        <v>1</v>
      </c>
      <c r="E169" s="51">
        <v>4</v>
      </c>
      <c r="F169" s="52"/>
    </row>
    <row r="170" spans="1:14" ht="36" customHeight="1">
      <c r="A170" s="66" t="s">
        <v>93</v>
      </c>
      <c r="B170" s="66"/>
      <c r="C170" s="66"/>
      <c r="D170" s="66"/>
      <c r="E170" s="66"/>
      <c r="F170" s="66"/>
    </row>
    <row r="171" spans="1:14" ht="36" customHeight="1">
      <c r="A171" s="66" t="s">
        <v>94</v>
      </c>
      <c r="B171" s="66"/>
      <c r="C171" s="66"/>
      <c r="D171" s="66"/>
      <c r="E171" s="66"/>
      <c r="F171" s="66"/>
    </row>
    <row r="172" spans="1:14" ht="44.25" customHeight="1">
      <c r="A172" s="67" t="s">
        <v>95</v>
      </c>
      <c r="B172" s="67"/>
      <c r="C172" s="67"/>
      <c r="D172" s="67"/>
      <c r="E172" s="67"/>
      <c r="F172" s="67"/>
    </row>
    <row r="173" spans="1:14" ht="36" customHeight="1">
      <c r="A173" s="68" t="s">
        <v>96</v>
      </c>
      <c r="B173" s="68"/>
      <c r="C173" s="68"/>
      <c r="D173" s="68"/>
      <c r="E173" s="68"/>
      <c r="F173" s="68"/>
    </row>
    <row r="174" spans="1:14" ht="36" customHeight="1">
      <c r="A174" s="60" t="s">
        <v>97</v>
      </c>
      <c r="B174" s="60"/>
      <c r="C174" s="60"/>
      <c r="D174" s="60"/>
      <c r="E174" s="60"/>
      <c r="F174" s="60"/>
    </row>
    <row r="175" spans="1:14" ht="36" customHeight="1"/>
    <row r="176" spans="1:14" ht="36" customHeight="1"/>
    <row r="177" ht="36" customHeight="1"/>
    <row r="178" ht="36" customHeight="1"/>
    <row r="179" ht="36" customHeight="1"/>
  </sheetData>
  <autoFilter ref="A6:F174"/>
  <mergeCells count="96">
    <mergeCell ref="A1:H1"/>
    <mergeCell ref="A5:H5"/>
    <mergeCell ref="C6:E6"/>
    <mergeCell ref="A8:H8"/>
    <mergeCell ref="A15:H15"/>
    <mergeCell ref="F6:F7"/>
    <mergeCell ref="G6:G7"/>
    <mergeCell ref="H6:H7"/>
    <mergeCell ref="A22:H22"/>
    <mergeCell ref="C23:E23"/>
    <mergeCell ref="A25:H25"/>
    <mergeCell ref="A32:H32"/>
    <mergeCell ref="A39:H39"/>
    <mergeCell ref="F23:F24"/>
    <mergeCell ref="G23:G24"/>
    <mergeCell ref="H23:H24"/>
    <mergeCell ref="C40:E40"/>
    <mergeCell ref="A42:H42"/>
    <mergeCell ref="A48:H48"/>
    <mergeCell ref="A55:H55"/>
    <mergeCell ref="C56:E56"/>
    <mergeCell ref="F40:F41"/>
    <mergeCell ref="F56:F57"/>
    <mergeCell ref="G40:G41"/>
    <mergeCell ref="G56:G57"/>
    <mergeCell ref="H40:H41"/>
    <mergeCell ref="H56:H57"/>
    <mergeCell ref="A58:H58"/>
    <mergeCell ref="A64:H64"/>
    <mergeCell ref="A71:H71"/>
    <mergeCell ref="C72:E72"/>
    <mergeCell ref="A74:H74"/>
    <mergeCell ref="F72:F73"/>
    <mergeCell ref="G72:G73"/>
    <mergeCell ref="H72:H73"/>
    <mergeCell ref="A80:H80"/>
    <mergeCell ref="A87:H87"/>
    <mergeCell ref="C88:E88"/>
    <mergeCell ref="A90:H90"/>
    <mergeCell ref="A96:H96"/>
    <mergeCell ref="B88:B89"/>
    <mergeCell ref="F88:F89"/>
    <mergeCell ref="G88:G89"/>
    <mergeCell ref="H88:H89"/>
    <mergeCell ref="A103:H103"/>
    <mergeCell ref="C104:E104"/>
    <mergeCell ref="A106:H106"/>
    <mergeCell ref="A113:H113"/>
    <mergeCell ref="A120:H120"/>
    <mergeCell ref="B104:B105"/>
    <mergeCell ref="F104:F105"/>
    <mergeCell ref="G104:G105"/>
    <mergeCell ref="H104:H105"/>
    <mergeCell ref="C121:E121"/>
    <mergeCell ref="A123:H123"/>
    <mergeCell ref="A129:H129"/>
    <mergeCell ref="A136:H136"/>
    <mergeCell ref="C137:E137"/>
    <mergeCell ref="B121:B122"/>
    <mergeCell ref="B137:B138"/>
    <mergeCell ref="F121:F122"/>
    <mergeCell ref="F137:F138"/>
    <mergeCell ref="G121:G122"/>
    <mergeCell ref="G137:G138"/>
    <mergeCell ref="H121:H122"/>
    <mergeCell ref="H137:H138"/>
    <mergeCell ref="A139:H139"/>
    <mergeCell ref="A145:H145"/>
    <mergeCell ref="A152:H152"/>
    <mergeCell ref="C153:E153"/>
    <mergeCell ref="A155:H155"/>
    <mergeCell ref="B153:B154"/>
    <mergeCell ref="F153:F154"/>
    <mergeCell ref="G153:G154"/>
    <mergeCell ref="H153:H154"/>
    <mergeCell ref="A161:H161"/>
    <mergeCell ref="A170:F170"/>
    <mergeCell ref="A171:F171"/>
    <mergeCell ref="A172:F172"/>
    <mergeCell ref="A173:F173"/>
    <mergeCell ref="A174:F174"/>
    <mergeCell ref="A6:A7"/>
    <mergeCell ref="A23:A24"/>
    <mergeCell ref="A40:A41"/>
    <mergeCell ref="A56:A57"/>
    <mergeCell ref="A72:A73"/>
    <mergeCell ref="A88:A89"/>
    <mergeCell ref="A104:A105"/>
    <mergeCell ref="A121:A122"/>
    <mergeCell ref="A137:A138"/>
    <mergeCell ref="A153:A154"/>
    <mergeCell ref="B6:B7"/>
    <mergeCell ref="B23:B24"/>
    <mergeCell ref="B40:B41"/>
    <mergeCell ref="B56:B57"/>
    <mergeCell ref="B72:B73"/>
  </mergeCells>
  <pageMargins left="0.39370078740157499" right="0.39370078740157499" top="0.39370078740157499" bottom="0.39370078740157499" header="0.511811023622047" footer="0.511811023622047"/>
  <pageSetup paperSize="9" scale="80" fitToHeight="0" orientation="landscape" r:id="rId1"/>
  <rowBreaks count="24" manualBreakCount="24">
    <brk id="18" max="16383" man="1"/>
    <brk id="35" max="8" man="1"/>
    <brk id="35" max="16383" man="1"/>
    <brk id="51" max="8" man="1"/>
    <brk id="51" max="8" man="1"/>
    <brk id="51" max="16383" man="1"/>
    <brk id="67" max="8" man="1"/>
    <brk id="67" max="8" man="1"/>
    <brk id="67" max="16383" man="1"/>
    <brk id="83" max="8" man="1"/>
    <brk id="83" max="8" man="1"/>
    <brk id="83" max="16383" man="1"/>
    <brk id="99" max="8" man="1"/>
    <brk id="99" max="8" man="1"/>
    <brk id="99" max="16383" man="1"/>
    <brk id="116" max="8" man="1"/>
    <brk id="116" max="8" man="1"/>
    <brk id="116" max="16383" man="1"/>
    <brk id="132" max="8" man="1"/>
    <brk id="132" max="8" man="1"/>
    <brk id="132" max="8" man="1"/>
    <brk id="132" max="16383" man="1"/>
    <brk id="148" max="8" man="1"/>
    <brk id="1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20"/>
  <sheetViews>
    <sheetView tabSelected="1" view="pageBreakPreview" zoomScale="115" workbookViewId="0">
      <selection activeCell="F11" sqref="F11"/>
    </sheetView>
  </sheetViews>
  <sheetFormatPr defaultColWidth="9" defaultRowHeight="9" customHeight="1"/>
  <cols>
    <col min="1" max="1" width="10.140625" style="1" customWidth="1"/>
    <col min="2" max="3" width="9.140625" style="1"/>
    <col min="4" max="4" width="10.42578125" style="1" customWidth="1"/>
    <col min="5" max="5" width="35.28515625" style="1" customWidth="1"/>
    <col min="6" max="6" width="10.7109375" style="1" customWidth="1"/>
    <col min="7" max="7" width="9.140625" style="1"/>
    <col min="8" max="8" width="29.140625" style="1" customWidth="1"/>
    <col min="9" max="256" width="9.140625" style="1"/>
    <col min="257" max="257" width="10.140625" style="1" customWidth="1"/>
    <col min="258" max="259" width="9.140625" style="1"/>
    <col min="260" max="260" width="22.140625" style="1" customWidth="1"/>
    <col min="261" max="261" width="35.28515625" style="1" customWidth="1"/>
    <col min="262" max="262" width="10.7109375" style="1" customWidth="1"/>
    <col min="263" max="512" width="9.140625" style="1"/>
    <col min="513" max="513" width="10.140625" style="1" customWidth="1"/>
    <col min="514" max="515" width="9.140625" style="1"/>
    <col min="516" max="516" width="22.140625" style="1" customWidth="1"/>
    <col min="517" max="517" width="35.28515625" style="1" customWidth="1"/>
    <col min="518" max="518" width="10.7109375" style="1" customWidth="1"/>
    <col min="519" max="768" width="9.140625" style="1"/>
    <col min="769" max="769" width="10.140625" style="1" customWidth="1"/>
    <col min="770" max="771" width="9.140625" style="1"/>
    <col min="772" max="772" width="22.140625" style="1" customWidth="1"/>
    <col min="773" max="773" width="35.28515625" style="1" customWidth="1"/>
    <col min="774" max="774" width="10.7109375" style="1" customWidth="1"/>
    <col min="775" max="1024" width="9.140625" style="1"/>
    <col min="1025" max="1025" width="10.140625" style="1" customWidth="1"/>
    <col min="1026" max="1027" width="9.140625" style="1"/>
    <col min="1028" max="1028" width="22.140625" style="1" customWidth="1"/>
    <col min="1029" max="1029" width="35.28515625" style="1" customWidth="1"/>
    <col min="1030" max="1030" width="10.7109375" style="1" customWidth="1"/>
    <col min="1031" max="1280" width="9.140625" style="1"/>
    <col min="1281" max="1281" width="10.140625" style="1" customWidth="1"/>
    <col min="1282" max="1283" width="9.140625" style="1"/>
    <col min="1284" max="1284" width="22.140625" style="1" customWidth="1"/>
    <col min="1285" max="1285" width="35.28515625" style="1" customWidth="1"/>
    <col min="1286" max="1286" width="10.7109375" style="1" customWidth="1"/>
    <col min="1287" max="1536" width="9.140625" style="1"/>
    <col min="1537" max="1537" width="10.140625" style="1" customWidth="1"/>
    <col min="1538" max="1539" width="9.140625" style="1"/>
    <col min="1540" max="1540" width="22.140625" style="1" customWidth="1"/>
    <col min="1541" max="1541" width="35.28515625" style="1" customWidth="1"/>
    <col min="1542" max="1542" width="10.7109375" style="1" customWidth="1"/>
    <col min="1543" max="1792" width="9.140625" style="1"/>
    <col min="1793" max="1793" width="10.140625" style="1" customWidth="1"/>
    <col min="1794" max="1795" width="9.140625" style="1"/>
    <col min="1796" max="1796" width="22.140625" style="1" customWidth="1"/>
    <col min="1797" max="1797" width="35.28515625" style="1" customWidth="1"/>
    <col min="1798" max="1798" width="10.7109375" style="1" customWidth="1"/>
    <col min="1799" max="2048" width="9.140625" style="1"/>
    <col min="2049" max="2049" width="10.140625" style="1" customWidth="1"/>
    <col min="2050" max="2051" width="9.140625" style="1"/>
    <col min="2052" max="2052" width="22.140625" style="1" customWidth="1"/>
    <col min="2053" max="2053" width="35.28515625" style="1" customWidth="1"/>
    <col min="2054" max="2054" width="10.7109375" style="1" customWidth="1"/>
    <col min="2055" max="2304" width="9.140625" style="1"/>
    <col min="2305" max="2305" width="10.140625" style="1" customWidth="1"/>
    <col min="2306" max="2307" width="9.140625" style="1"/>
    <col min="2308" max="2308" width="22.140625" style="1" customWidth="1"/>
    <col min="2309" max="2309" width="35.28515625" style="1" customWidth="1"/>
    <col min="2310" max="2310" width="10.7109375" style="1" customWidth="1"/>
    <col min="2311" max="2560" width="9.140625" style="1"/>
    <col min="2561" max="2561" width="10.140625" style="1" customWidth="1"/>
    <col min="2562" max="2563" width="9.140625" style="1"/>
    <col min="2564" max="2564" width="22.140625" style="1" customWidth="1"/>
    <col min="2565" max="2565" width="35.28515625" style="1" customWidth="1"/>
    <col min="2566" max="2566" width="10.7109375" style="1" customWidth="1"/>
    <col min="2567" max="2816" width="9.140625" style="1"/>
    <col min="2817" max="2817" width="10.140625" style="1" customWidth="1"/>
    <col min="2818" max="2819" width="9.140625" style="1"/>
    <col min="2820" max="2820" width="22.140625" style="1" customWidth="1"/>
    <col min="2821" max="2821" width="35.28515625" style="1" customWidth="1"/>
    <col min="2822" max="2822" width="10.7109375" style="1" customWidth="1"/>
    <col min="2823" max="3072" width="9.140625" style="1"/>
    <col min="3073" max="3073" width="10.140625" style="1" customWidth="1"/>
    <col min="3074" max="3075" width="9.140625" style="1"/>
    <col min="3076" max="3076" width="22.140625" style="1" customWidth="1"/>
    <col min="3077" max="3077" width="35.28515625" style="1" customWidth="1"/>
    <col min="3078" max="3078" width="10.7109375" style="1" customWidth="1"/>
    <col min="3079" max="3328" width="9.140625" style="1"/>
    <col min="3329" max="3329" width="10.140625" style="1" customWidth="1"/>
    <col min="3330" max="3331" width="9.140625" style="1"/>
    <col min="3332" max="3332" width="22.140625" style="1" customWidth="1"/>
    <col min="3333" max="3333" width="35.28515625" style="1" customWidth="1"/>
    <col min="3334" max="3334" width="10.7109375" style="1" customWidth="1"/>
    <col min="3335" max="3584" width="9.140625" style="1"/>
    <col min="3585" max="3585" width="10.140625" style="1" customWidth="1"/>
    <col min="3586" max="3587" width="9.140625" style="1"/>
    <col min="3588" max="3588" width="22.140625" style="1" customWidth="1"/>
    <col min="3589" max="3589" width="35.28515625" style="1" customWidth="1"/>
    <col min="3590" max="3590" width="10.7109375" style="1" customWidth="1"/>
    <col min="3591" max="3840" width="9.140625" style="1"/>
    <col min="3841" max="3841" width="10.140625" style="1" customWidth="1"/>
    <col min="3842" max="3843" width="9.140625" style="1"/>
    <col min="3844" max="3844" width="22.140625" style="1" customWidth="1"/>
    <col min="3845" max="3845" width="35.28515625" style="1" customWidth="1"/>
    <col min="3846" max="3846" width="10.7109375" style="1" customWidth="1"/>
    <col min="3847" max="4096" width="9.140625" style="1"/>
    <col min="4097" max="4097" width="10.140625" style="1" customWidth="1"/>
    <col min="4098" max="4099" width="9.140625" style="1"/>
    <col min="4100" max="4100" width="22.140625" style="1" customWidth="1"/>
    <col min="4101" max="4101" width="35.28515625" style="1" customWidth="1"/>
    <col min="4102" max="4102" width="10.7109375" style="1" customWidth="1"/>
    <col min="4103" max="4352" width="9.140625" style="1"/>
    <col min="4353" max="4353" width="10.140625" style="1" customWidth="1"/>
    <col min="4354" max="4355" width="9.140625" style="1"/>
    <col min="4356" max="4356" width="22.140625" style="1" customWidth="1"/>
    <col min="4357" max="4357" width="35.28515625" style="1" customWidth="1"/>
    <col min="4358" max="4358" width="10.7109375" style="1" customWidth="1"/>
    <col min="4359" max="4608" width="9.140625" style="1"/>
    <col min="4609" max="4609" width="10.140625" style="1" customWidth="1"/>
    <col min="4610" max="4611" width="9.140625" style="1"/>
    <col min="4612" max="4612" width="22.140625" style="1" customWidth="1"/>
    <col min="4613" max="4613" width="35.28515625" style="1" customWidth="1"/>
    <col min="4614" max="4614" width="10.7109375" style="1" customWidth="1"/>
    <col min="4615" max="4864" width="9.140625" style="1"/>
    <col min="4865" max="4865" width="10.140625" style="1" customWidth="1"/>
    <col min="4866" max="4867" width="9.140625" style="1"/>
    <col min="4868" max="4868" width="22.140625" style="1" customWidth="1"/>
    <col min="4869" max="4869" width="35.28515625" style="1" customWidth="1"/>
    <col min="4870" max="4870" width="10.7109375" style="1" customWidth="1"/>
    <col min="4871" max="5120" width="9.140625" style="1"/>
    <col min="5121" max="5121" width="10.140625" style="1" customWidth="1"/>
    <col min="5122" max="5123" width="9.140625" style="1"/>
    <col min="5124" max="5124" width="22.140625" style="1" customWidth="1"/>
    <col min="5125" max="5125" width="35.28515625" style="1" customWidth="1"/>
    <col min="5126" max="5126" width="10.7109375" style="1" customWidth="1"/>
    <col min="5127" max="5376" width="9.140625" style="1"/>
    <col min="5377" max="5377" width="10.140625" style="1" customWidth="1"/>
    <col min="5378" max="5379" width="9.140625" style="1"/>
    <col min="5380" max="5380" width="22.140625" style="1" customWidth="1"/>
    <col min="5381" max="5381" width="35.28515625" style="1" customWidth="1"/>
    <col min="5382" max="5382" width="10.7109375" style="1" customWidth="1"/>
    <col min="5383" max="5632" width="9.140625" style="1"/>
    <col min="5633" max="5633" width="10.140625" style="1" customWidth="1"/>
    <col min="5634" max="5635" width="9.140625" style="1"/>
    <col min="5636" max="5636" width="22.140625" style="1" customWidth="1"/>
    <col min="5637" max="5637" width="35.28515625" style="1" customWidth="1"/>
    <col min="5638" max="5638" width="10.7109375" style="1" customWidth="1"/>
    <col min="5639" max="5888" width="9.140625" style="1"/>
    <col min="5889" max="5889" width="10.140625" style="1" customWidth="1"/>
    <col min="5890" max="5891" width="9.140625" style="1"/>
    <col min="5892" max="5892" width="22.140625" style="1" customWidth="1"/>
    <col min="5893" max="5893" width="35.28515625" style="1" customWidth="1"/>
    <col min="5894" max="5894" width="10.7109375" style="1" customWidth="1"/>
    <col min="5895" max="6144" width="9.140625" style="1"/>
    <col min="6145" max="6145" width="10.140625" style="1" customWidth="1"/>
    <col min="6146" max="6147" width="9.140625" style="1"/>
    <col min="6148" max="6148" width="22.140625" style="1" customWidth="1"/>
    <col min="6149" max="6149" width="35.28515625" style="1" customWidth="1"/>
    <col min="6150" max="6150" width="10.7109375" style="1" customWidth="1"/>
    <col min="6151" max="6400" width="9.140625" style="1"/>
    <col min="6401" max="6401" width="10.140625" style="1" customWidth="1"/>
    <col min="6402" max="6403" width="9.140625" style="1"/>
    <col min="6404" max="6404" width="22.140625" style="1" customWidth="1"/>
    <col min="6405" max="6405" width="35.28515625" style="1" customWidth="1"/>
    <col min="6406" max="6406" width="10.7109375" style="1" customWidth="1"/>
    <col min="6407" max="6656" width="9.140625" style="1"/>
    <col min="6657" max="6657" width="10.140625" style="1" customWidth="1"/>
    <col min="6658" max="6659" width="9.140625" style="1"/>
    <col min="6660" max="6660" width="22.140625" style="1" customWidth="1"/>
    <col min="6661" max="6661" width="35.28515625" style="1" customWidth="1"/>
    <col min="6662" max="6662" width="10.7109375" style="1" customWidth="1"/>
    <col min="6663" max="6912" width="9.140625" style="1"/>
    <col min="6913" max="6913" width="10.140625" style="1" customWidth="1"/>
    <col min="6914" max="6915" width="9.140625" style="1"/>
    <col min="6916" max="6916" width="22.140625" style="1" customWidth="1"/>
    <col min="6917" max="6917" width="35.28515625" style="1" customWidth="1"/>
    <col min="6918" max="6918" width="10.7109375" style="1" customWidth="1"/>
    <col min="6919" max="7168" width="9.140625" style="1"/>
    <col min="7169" max="7169" width="10.140625" style="1" customWidth="1"/>
    <col min="7170" max="7171" width="9.140625" style="1"/>
    <col min="7172" max="7172" width="22.140625" style="1" customWidth="1"/>
    <col min="7173" max="7173" width="35.28515625" style="1" customWidth="1"/>
    <col min="7174" max="7174" width="10.7109375" style="1" customWidth="1"/>
    <col min="7175" max="7424" width="9.140625" style="1"/>
    <col min="7425" max="7425" width="10.140625" style="1" customWidth="1"/>
    <col min="7426" max="7427" width="9.140625" style="1"/>
    <col min="7428" max="7428" width="22.140625" style="1" customWidth="1"/>
    <col min="7429" max="7429" width="35.28515625" style="1" customWidth="1"/>
    <col min="7430" max="7430" width="10.7109375" style="1" customWidth="1"/>
    <col min="7431" max="7680" width="9.140625" style="1"/>
    <col min="7681" max="7681" width="10.140625" style="1" customWidth="1"/>
    <col min="7682" max="7683" width="9.140625" style="1"/>
    <col min="7684" max="7684" width="22.140625" style="1" customWidth="1"/>
    <col min="7685" max="7685" width="35.28515625" style="1" customWidth="1"/>
    <col min="7686" max="7686" width="10.7109375" style="1" customWidth="1"/>
    <col min="7687" max="7936" width="9.140625" style="1"/>
    <col min="7937" max="7937" width="10.140625" style="1" customWidth="1"/>
    <col min="7938" max="7939" width="9.140625" style="1"/>
    <col min="7940" max="7940" width="22.140625" style="1" customWidth="1"/>
    <col min="7941" max="7941" width="35.28515625" style="1" customWidth="1"/>
    <col min="7942" max="7942" width="10.7109375" style="1" customWidth="1"/>
    <col min="7943" max="8192" width="9.140625" style="1"/>
    <col min="8193" max="8193" width="10.140625" style="1" customWidth="1"/>
    <col min="8194" max="8195" width="9.140625" style="1"/>
    <col min="8196" max="8196" width="22.140625" style="1" customWidth="1"/>
    <col min="8197" max="8197" width="35.28515625" style="1" customWidth="1"/>
    <col min="8198" max="8198" width="10.7109375" style="1" customWidth="1"/>
    <col min="8199" max="8448" width="9.140625" style="1"/>
    <col min="8449" max="8449" width="10.140625" style="1" customWidth="1"/>
    <col min="8450" max="8451" width="9.140625" style="1"/>
    <col min="8452" max="8452" width="22.140625" style="1" customWidth="1"/>
    <col min="8453" max="8453" width="35.28515625" style="1" customWidth="1"/>
    <col min="8454" max="8454" width="10.7109375" style="1" customWidth="1"/>
    <col min="8455" max="8704" width="9.140625" style="1"/>
    <col min="8705" max="8705" width="10.140625" style="1" customWidth="1"/>
    <col min="8706" max="8707" width="9.140625" style="1"/>
    <col min="8708" max="8708" width="22.140625" style="1" customWidth="1"/>
    <col min="8709" max="8709" width="35.28515625" style="1" customWidth="1"/>
    <col min="8710" max="8710" width="10.7109375" style="1" customWidth="1"/>
    <col min="8711" max="8960" width="9.140625" style="1"/>
    <col min="8961" max="8961" width="10.140625" style="1" customWidth="1"/>
    <col min="8962" max="8963" width="9.140625" style="1"/>
    <col min="8964" max="8964" width="22.140625" style="1" customWidth="1"/>
    <col min="8965" max="8965" width="35.28515625" style="1" customWidth="1"/>
    <col min="8966" max="8966" width="10.7109375" style="1" customWidth="1"/>
    <col min="8967" max="9216" width="9.140625" style="1"/>
    <col min="9217" max="9217" width="10.140625" style="1" customWidth="1"/>
    <col min="9218" max="9219" width="9.140625" style="1"/>
    <col min="9220" max="9220" width="22.140625" style="1" customWidth="1"/>
    <col min="9221" max="9221" width="35.28515625" style="1" customWidth="1"/>
    <col min="9222" max="9222" width="10.7109375" style="1" customWidth="1"/>
    <col min="9223" max="9472" width="9.140625" style="1"/>
    <col min="9473" max="9473" width="10.140625" style="1" customWidth="1"/>
    <col min="9474" max="9475" width="9.140625" style="1"/>
    <col min="9476" max="9476" width="22.140625" style="1" customWidth="1"/>
    <col min="9477" max="9477" width="35.28515625" style="1" customWidth="1"/>
    <col min="9478" max="9478" width="10.7109375" style="1" customWidth="1"/>
    <col min="9479" max="9728" width="9.140625" style="1"/>
    <col min="9729" max="9729" width="10.140625" style="1" customWidth="1"/>
    <col min="9730" max="9731" width="9.140625" style="1"/>
    <col min="9732" max="9732" width="22.140625" style="1" customWidth="1"/>
    <col min="9733" max="9733" width="35.28515625" style="1" customWidth="1"/>
    <col min="9734" max="9734" width="10.7109375" style="1" customWidth="1"/>
    <col min="9735" max="9984" width="9.140625" style="1"/>
    <col min="9985" max="9985" width="10.140625" style="1" customWidth="1"/>
    <col min="9986" max="9987" width="9.140625" style="1"/>
    <col min="9988" max="9988" width="22.140625" style="1" customWidth="1"/>
    <col min="9989" max="9989" width="35.28515625" style="1" customWidth="1"/>
    <col min="9990" max="9990" width="10.7109375" style="1" customWidth="1"/>
    <col min="9991" max="10240" width="9.140625" style="1"/>
    <col min="10241" max="10241" width="10.140625" style="1" customWidth="1"/>
    <col min="10242" max="10243" width="9.140625" style="1"/>
    <col min="10244" max="10244" width="22.140625" style="1" customWidth="1"/>
    <col min="10245" max="10245" width="35.28515625" style="1" customWidth="1"/>
    <col min="10246" max="10246" width="10.7109375" style="1" customWidth="1"/>
    <col min="10247" max="10496" width="9.140625" style="1"/>
    <col min="10497" max="10497" width="10.140625" style="1" customWidth="1"/>
    <col min="10498" max="10499" width="9.140625" style="1"/>
    <col min="10500" max="10500" width="22.140625" style="1" customWidth="1"/>
    <col min="10501" max="10501" width="35.28515625" style="1" customWidth="1"/>
    <col min="10502" max="10502" width="10.7109375" style="1" customWidth="1"/>
    <col min="10503" max="10752" width="9.140625" style="1"/>
    <col min="10753" max="10753" width="10.140625" style="1" customWidth="1"/>
    <col min="10754" max="10755" width="9.140625" style="1"/>
    <col min="10756" max="10756" width="22.140625" style="1" customWidth="1"/>
    <col min="10757" max="10757" width="35.28515625" style="1" customWidth="1"/>
    <col min="10758" max="10758" width="10.7109375" style="1" customWidth="1"/>
    <col min="10759" max="11008" width="9.140625" style="1"/>
    <col min="11009" max="11009" width="10.140625" style="1" customWidth="1"/>
    <col min="11010" max="11011" width="9.140625" style="1"/>
    <col min="11012" max="11012" width="22.140625" style="1" customWidth="1"/>
    <col min="11013" max="11013" width="35.28515625" style="1" customWidth="1"/>
    <col min="11014" max="11014" width="10.7109375" style="1" customWidth="1"/>
    <col min="11015" max="11264" width="9.140625" style="1"/>
    <col min="11265" max="11265" width="10.140625" style="1" customWidth="1"/>
    <col min="11266" max="11267" width="9.140625" style="1"/>
    <col min="11268" max="11268" width="22.140625" style="1" customWidth="1"/>
    <col min="11269" max="11269" width="35.28515625" style="1" customWidth="1"/>
    <col min="11270" max="11270" width="10.7109375" style="1" customWidth="1"/>
    <col min="11271" max="11520" width="9.140625" style="1"/>
    <col min="11521" max="11521" width="10.140625" style="1" customWidth="1"/>
    <col min="11522" max="11523" width="9.140625" style="1"/>
    <col min="11524" max="11524" width="22.140625" style="1" customWidth="1"/>
    <col min="11525" max="11525" width="35.28515625" style="1" customWidth="1"/>
    <col min="11526" max="11526" width="10.7109375" style="1" customWidth="1"/>
    <col min="11527" max="11776" width="9.140625" style="1"/>
    <col min="11777" max="11777" width="10.140625" style="1" customWidth="1"/>
    <col min="11778" max="11779" width="9.140625" style="1"/>
    <col min="11780" max="11780" width="22.140625" style="1" customWidth="1"/>
    <col min="11781" max="11781" width="35.28515625" style="1" customWidth="1"/>
    <col min="11782" max="11782" width="10.7109375" style="1" customWidth="1"/>
    <col min="11783" max="12032" width="9.140625" style="1"/>
    <col min="12033" max="12033" width="10.140625" style="1" customWidth="1"/>
    <col min="12034" max="12035" width="9.140625" style="1"/>
    <col min="12036" max="12036" width="22.140625" style="1" customWidth="1"/>
    <col min="12037" max="12037" width="35.28515625" style="1" customWidth="1"/>
    <col min="12038" max="12038" width="10.7109375" style="1" customWidth="1"/>
    <col min="12039" max="12288" width="9.140625" style="1"/>
    <col min="12289" max="12289" width="10.140625" style="1" customWidth="1"/>
    <col min="12290" max="12291" width="9.140625" style="1"/>
    <col min="12292" max="12292" width="22.140625" style="1" customWidth="1"/>
    <col min="12293" max="12293" width="35.28515625" style="1" customWidth="1"/>
    <col min="12294" max="12294" width="10.7109375" style="1" customWidth="1"/>
    <col min="12295" max="12544" width="9.140625" style="1"/>
    <col min="12545" max="12545" width="10.140625" style="1" customWidth="1"/>
    <col min="12546" max="12547" width="9.140625" style="1"/>
    <col min="12548" max="12548" width="22.140625" style="1" customWidth="1"/>
    <col min="12549" max="12549" width="35.28515625" style="1" customWidth="1"/>
    <col min="12550" max="12550" width="10.7109375" style="1" customWidth="1"/>
    <col min="12551" max="12800" width="9.140625" style="1"/>
    <col min="12801" max="12801" width="10.140625" style="1" customWidth="1"/>
    <col min="12802" max="12803" width="9.140625" style="1"/>
    <col min="12804" max="12804" width="22.140625" style="1" customWidth="1"/>
    <col min="12805" max="12805" width="35.28515625" style="1" customWidth="1"/>
    <col min="12806" max="12806" width="10.7109375" style="1" customWidth="1"/>
    <col min="12807" max="13056" width="9.140625" style="1"/>
    <col min="13057" max="13057" width="10.140625" style="1" customWidth="1"/>
    <col min="13058" max="13059" width="9.140625" style="1"/>
    <col min="13060" max="13060" width="22.140625" style="1" customWidth="1"/>
    <col min="13061" max="13061" width="35.28515625" style="1" customWidth="1"/>
    <col min="13062" max="13062" width="10.7109375" style="1" customWidth="1"/>
    <col min="13063" max="13312" width="9.140625" style="1"/>
    <col min="13313" max="13313" width="10.140625" style="1" customWidth="1"/>
    <col min="13314" max="13315" width="9.140625" style="1"/>
    <col min="13316" max="13316" width="22.140625" style="1" customWidth="1"/>
    <col min="13317" max="13317" width="35.28515625" style="1" customWidth="1"/>
    <col min="13318" max="13318" width="10.7109375" style="1" customWidth="1"/>
    <col min="13319" max="13568" width="9.140625" style="1"/>
    <col min="13569" max="13569" width="10.140625" style="1" customWidth="1"/>
    <col min="13570" max="13571" width="9.140625" style="1"/>
    <col min="13572" max="13572" width="22.140625" style="1" customWidth="1"/>
    <col min="13573" max="13573" width="35.28515625" style="1" customWidth="1"/>
    <col min="13574" max="13574" width="10.7109375" style="1" customWidth="1"/>
    <col min="13575" max="13824" width="9.140625" style="1"/>
    <col min="13825" max="13825" width="10.140625" style="1" customWidth="1"/>
    <col min="13826" max="13827" width="9.140625" style="1"/>
    <col min="13828" max="13828" width="22.140625" style="1" customWidth="1"/>
    <col min="13829" max="13829" width="35.28515625" style="1" customWidth="1"/>
    <col min="13830" max="13830" width="10.7109375" style="1" customWidth="1"/>
    <col min="13831" max="14080" width="9.140625" style="1"/>
    <col min="14081" max="14081" width="10.140625" style="1" customWidth="1"/>
    <col min="14082" max="14083" width="9.140625" style="1"/>
    <col min="14084" max="14084" width="22.140625" style="1" customWidth="1"/>
    <col min="14085" max="14085" width="35.28515625" style="1" customWidth="1"/>
    <col min="14086" max="14086" width="10.7109375" style="1" customWidth="1"/>
    <col min="14087" max="14336" width="9.140625" style="1"/>
    <col min="14337" max="14337" width="10.140625" style="1" customWidth="1"/>
    <col min="14338" max="14339" width="9.140625" style="1"/>
    <col min="14340" max="14340" width="22.140625" style="1" customWidth="1"/>
    <col min="14341" max="14341" width="35.28515625" style="1" customWidth="1"/>
    <col min="14342" max="14342" width="10.7109375" style="1" customWidth="1"/>
    <col min="14343" max="14592" width="9.140625" style="1"/>
    <col min="14593" max="14593" width="10.140625" style="1" customWidth="1"/>
    <col min="14594" max="14595" width="9.140625" style="1"/>
    <col min="14596" max="14596" width="22.140625" style="1" customWidth="1"/>
    <col min="14597" max="14597" width="35.28515625" style="1" customWidth="1"/>
    <col min="14598" max="14598" width="10.7109375" style="1" customWidth="1"/>
    <col min="14599" max="14848" width="9.140625" style="1"/>
    <col min="14849" max="14849" width="10.140625" style="1" customWidth="1"/>
    <col min="14850" max="14851" width="9.140625" style="1"/>
    <col min="14852" max="14852" width="22.140625" style="1" customWidth="1"/>
    <col min="14853" max="14853" width="35.28515625" style="1" customWidth="1"/>
    <col min="14854" max="14854" width="10.7109375" style="1" customWidth="1"/>
    <col min="14855" max="15104" width="9.140625" style="1"/>
    <col min="15105" max="15105" width="10.140625" style="1" customWidth="1"/>
    <col min="15106" max="15107" width="9.140625" style="1"/>
    <col min="15108" max="15108" width="22.140625" style="1" customWidth="1"/>
    <col min="15109" max="15109" width="35.28515625" style="1" customWidth="1"/>
    <col min="15110" max="15110" width="10.7109375" style="1" customWidth="1"/>
    <col min="15111" max="15360" width="9.140625" style="1"/>
    <col min="15361" max="15361" width="10.140625" style="1" customWidth="1"/>
    <col min="15362" max="15363" width="9.140625" style="1"/>
    <col min="15364" max="15364" width="22.140625" style="1" customWidth="1"/>
    <col min="15365" max="15365" width="35.28515625" style="1" customWidth="1"/>
    <col min="15366" max="15366" width="10.7109375" style="1" customWidth="1"/>
    <col min="15367" max="15616" width="9.140625" style="1"/>
    <col min="15617" max="15617" width="10.140625" style="1" customWidth="1"/>
    <col min="15618" max="15619" width="9.140625" style="1"/>
    <col min="15620" max="15620" width="22.140625" style="1" customWidth="1"/>
    <col min="15621" max="15621" width="35.28515625" style="1" customWidth="1"/>
    <col min="15622" max="15622" width="10.7109375" style="1" customWidth="1"/>
    <col min="15623" max="15872" width="9.140625" style="1"/>
    <col min="15873" max="15873" width="10.140625" style="1" customWidth="1"/>
    <col min="15874" max="15875" width="9.140625" style="1"/>
    <col min="15876" max="15876" width="22.140625" style="1" customWidth="1"/>
    <col min="15877" max="15877" width="35.28515625" style="1" customWidth="1"/>
    <col min="15878" max="15878" width="10.7109375" style="1" customWidth="1"/>
    <col min="15879" max="16128" width="9.140625" style="1"/>
    <col min="16129" max="16129" width="10.140625" style="1" customWidth="1"/>
    <col min="16130" max="16131" width="9.140625" style="1"/>
    <col min="16132" max="16132" width="22.140625" style="1" customWidth="1"/>
    <col min="16133" max="16133" width="35.28515625" style="1" customWidth="1"/>
    <col min="16134" max="16134" width="10.7109375" style="1" customWidth="1"/>
    <col min="16135" max="16384" width="9.140625" style="1"/>
  </cols>
  <sheetData>
    <row r="1" spans="1:11" ht="7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2.75" hidden="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s="58" customFormat="1" ht="17.850000000000001" customHeight="1">
      <c r="A3" s="55" t="s">
        <v>99</v>
      </c>
      <c r="B3" s="55"/>
      <c r="C3" s="55"/>
      <c r="D3" s="56"/>
      <c r="E3" s="56"/>
      <c r="F3" s="55" t="s">
        <v>98</v>
      </c>
      <c r="G3" s="55"/>
      <c r="H3" s="57"/>
      <c r="I3" s="55"/>
      <c r="J3" s="55"/>
      <c r="K3" s="55"/>
    </row>
    <row r="4" spans="1:11" s="58" customFormat="1" ht="15.75" customHeight="1">
      <c r="A4" s="57" t="s">
        <v>117</v>
      </c>
      <c r="B4" s="57"/>
      <c r="C4" s="59"/>
      <c r="D4" s="59"/>
      <c r="E4" s="56"/>
      <c r="F4" s="81" t="s">
        <v>119</v>
      </c>
      <c r="G4" s="81"/>
      <c r="H4" s="81"/>
      <c r="I4" s="81"/>
      <c r="J4" s="56"/>
      <c r="K4" s="55"/>
    </row>
    <row r="5" spans="1:11" s="58" customFormat="1" ht="15.75" customHeight="1">
      <c r="A5" s="81" t="s">
        <v>118</v>
      </c>
      <c r="B5" s="81"/>
      <c r="C5" s="81"/>
      <c r="D5" s="81"/>
      <c r="E5" s="56"/>
      <c r="F5" s="57" t="s">
        <v>120</v>
      </c>
      <c r="G5" s="56"/>
      <c r="H5" s="56"/>
      <c r="I5" s="56"/>
      <c r="J5" s="56"/>
      <c r="K5" s="55"/>
    </row>
    <row r="6" spans="1:11" ht="19.7" customHeight="1">
      <c r="A6" s="2"/>
      <c r="B6" s="2"/>
      <c r="C6" s="83"/>
      <c r="D6" s="83"/>
      <c r="E6" s="4"/>
      <c r="F6" s="4"/>
      <c r="G6" s="4"/>
      <c r="H6" s="5"/>
      <c r="I6" s="5"/>
      <c r="J6" s="2"/>
      <c r="K6" s="3"/>
    </row>
    <row r="7" spans="1:11" ht="17.85000000000000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ht="17.850000000000001" customHeight="1">
      <c r="A8" s="7"/>
      <c r="B8" s="7"/>
      <c r="C8" s="7"/>
      <c r="D8" s="7"/>
      <c r="E8" s="7"/>
      <c r="F8" s="7"/>
      <c r="G8" s="7"/>
      <c r="H8" s="7"/>
      <c r="I8" s="7"/>
      <c r="J8" s="7"/>
    </row>
    <row r="9" spans="1:11" ht="12.75" hidden="1" customHeight="1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1" ht="12.75" hidden="1" customHeight="1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1" ht="21" customHeight="1">
      <c r="C11" s="5"/>
      <c r="D11" s="5"/>
      <c r="E11" s="7"/>
      <c r="F11" s="7"/>
      <c r="G11" s="7"/>
      <c r="H11" s="7"/>
      <c r="I11" s="7"/>
      <c r="J11" s="7"/>
    </row>
    <row r="12" spans="1:11" ht="18" customHeight="1">
      <c r="A12" s="84"/>
      <c r="B12" s="84"/>
      <c r="C12" s="84"/>
      <c r="D12" s="84"/>
      <c r="E12" s="7"/>
      <c r="F12" s="7"/>
      <c r="G12" s="7"/>
      <c r="H12" s="7"/>
      <c r="I12" s="7"/>
      <c r="J12" s="7"/>
    </row>
    <row r="13" spans="1:11" ht="18.75" customHeight="1">
      <c r="A13" s="7"/>
      <c r="B13" s="7"/>
      <c r="D13" s="6"/>
      <c r="E13" s="8"/>
      <c r="F13" s="7"/>
      <c r="G13" s="7"/>
      <c r="H13" s="7"/>
      <c r="I13" s="7"/>
      <c r="J13" s="7"/>
    </row>
    <row r="14" spans="1:11" ht="17.850000000000001" customHeight="1">
      <c r="A14" s="9"/>
      <c r="B14" s="7"/>
      <c r="C14" s="82" t="s">
        <v>100</v>
      </c>
      <c r="D14" s="82"/>
      <c r="E14" s="82"/>
      <c r="F14" s="82"/>
      <c r="G14" s="10"/>
      <c r="H14" s="2"/>
      <c r="I14" s="7"/>
      <c r="J14" s="7"/>
    </row>
    <row r="15" spans="1:11" ht="17.850000000000001" customHeight="1">
      <c r="A15" s="9"/>
      <c r="B15" s="7"/>
      <c r="C15" s="82" t="s">
        <v>101</v>
      </c>
      <c r="D15" s="82"/>
      <c r="E15" s="82"/>
      <c r="F15" s="82"/>
      <c r="G15" s="10"/>
      <c r="H15" s="2"/>
      <c r="I15" s="7"/>
      <c r="J15" s="7"/>
    </row>
    <row r="16" spans="1:11" ht="18" customHeight="1">
      <c r="A16" s="9"/>
      <c r="B16" s="7"/>
      <c r="C16" s="82" t="s">
        <v>102</v>
      </c>
      <c r="D16" s="82"/>
      <c r="E16" s="82"/>
      <c r="F16" s="82"/>
      <c r="G16" s="10"/>
      <c r="H16" s="2"/>
      <c r="I16" s="2"/>
      <c r="J16" s="7"/>
    </row>
    <row r="17" spans="1:10" ht="17.850000000000001" customHeight="1">
      <c r="A17" s="9"/>
      <c r="B17" s="7"/>
      <c r="C17" s="82" t="s">
        <v>103</v>
      </c>
      <c r="D17" s="82"/>
      <c r="E17" s="82"/>
      <c r="F17" s="82"/>
      <c r="G17" s="11"/>
      <c r="H17" s="4"/>
      <c r="I17" s="2"/>
      <c r="J17" s="7"/>
    </row>
    <row r="18" spans="1:10" ht="17.850000000000001" customHeight="1">
      <c r="A18" s="9"/>
      <c r="B18" s="7"/>
      <c r="C18" s="82" t="s">
        <v>104</v>
      </c>
      <c r="D18" s="82"/>
      <c r="E18" s="82"/>
      <c r="F18" s="82"/>
      <c r="G18" s="11"/>
      <c r="H18" s="4"/>
      <c r="I18" s="2"/>
      <c r="J18" s="7"/>
    </row>
    <row r="19" spans="1:10" ht="17.850000000000001" customHeight="1">
      <c r="A19" s="9"/>
      <c r="B19" s="7"/>
      <c r="C19" s="82" t="s">
        <v>105</v>
      </c>
      <c r="D19" s="82"/>
      <c r="E19" s="82"/>
      <c r="F19" s="82"/>
      <c r="G19" s="4"/>
      <c r="H19" s="4"/>
      <c r="I19" s="2"/>
      <c r="J19" s="7"/>
    </row>
    <row r="20" spans="1:10" ht="17.25" customHeight="1">
      <c r="E20" s="12"/>
      <c r="F20" s="13"/>
      <c r="G20" s="13"/>
      <c r="H20" s="13"/>
    </row>
  </sheetData>
  <sheetProtection selectLockedCells="1" selectUnlockedCells="1"/>
  <mergeCells count="10">
    <mergeCell ref="F4:I4"/>
    <mergeCell ref="C16:F16"/>
    <mergeCell ref="C17:F17"/>
    <mergeCell ref="C18:F18"/>
    <mergeCell ref="C19:F19"/>
    <mergeCell ref="A5:D5"/>
    <mergeCell ref="C6:D6"/>
    <mergeCell ref="A12:D12"/>
    <mergeCell ref="C14:F14"/>
    <mergeCell ref="C15:F15"/>
  </mergeCells>
  <pageMargins left="0.98402777777777795" right="0.98402777777777795" top="0.98402777777777795" bottom="0.98402777777777795" header="0.51180555555555596" footer="0.511805555555555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Page 1</vt:lpstr>
      <vt:lpstr>Г1 (7)</vt:lpstr>
      <vt:lpstr>'Page 1'!Заголовки_для_печати</vt:lpstr>
      <vt:lpstr>'Page 1'!Область_печати</vt:lpstr>
      <vt:lpstr>'Г1 (7)'!Область_печати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User</cp:lastModifiedBy>
  <cp:lastPrinted>2025-08-12T12:30:23Z</cp:lastPrinted>
  <dcterms:created xsi:type="dcterms:W3CDTF">2022-01-09T11:23:00Z</dcterms:created>
  <dcterms:modified xsi:type="dcterms:W3CDTF">2025-08-12T15:57:40Z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28D25D11CAF542B0B1FB1985FC144532_13</vt:lpwstr>
  </property>
  <property fmtid="{D5CDD505-2E9C-101B-9397-08002B2CF9AE}" pid="3" name="KSOProductBuildVer">
    <vt:lpwstr>1049-12.2.0.21546</vt:lpwstr>
  </property>
</Properties>
</file>