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ШКОЛА на 27.03.2020\Сметы\2022\"/>
    </mc:Choice>
  </mc:AlternateContent>
  <bookViews>
    <workbookView xWindow="0" yWindow="0" windowWidth="20490" windowHeight="7350" activeTab="3"/>
  </bookViews>
  <sheets>
    <sheet name="2022 год" sheetId="1" r:id="rId1"/>
    <sheet name="14.01" sheetId="4" r:id="rId2"/>
    <sheet name="20.01" sheetId="5" r:id="rId3"/>
    <sheet name="27.01" sheetId="6" r:id="rId4"/>
  </sheets>
  <calcPr calcId="162913" refMode="R1C1"/>
</workbook>
</file>

<file path=xl/calcChain.xml><?xml version="1.0" encoding="utf-8"?>
<calcChain xmlns="http://schemas.openxmlformats.org/spreadsheetml/2006/main">
  <c r="L100" i="6" l="1"/>
  <c r="G20" i="6"/>
  <c r="A149" i="6"/>
  <c r="K139" i="6"/>
  <c r="J139" i="6"/>
  <c r="L138" i="6"/>
  <c r="L139" i="6" s="1"/>
  <c r="K136" i="6"/>
  <c r="J136" i="6"/>
  <c r="I136" i="6"/>
  <c r="L135" i="6"/>
  <c r="L136" i="6" s="1"/>
  <c r="K133" i="6"/>
  <c r="J133" i="6"/>
  <c r="L132" i="6"/>
  <c r="L131" i="6"/>
  <c r="K129" i="6"/>
  <c r="J129" i="6"/>
  <c r="I129" i="6"/>
  <c r="L128" i="6"/>
  <c r="L127" i="6"/>
  <c r="L129" i="6" s="1"/>
  <c r="K125" i="6"/>
  <c r="J125" i="6"/>
  <c r="I125" i="6"/>
  <c r="L124" i="6"/>
  <c r="L125" i="6" s="1"/>
  <c r="I122" i="6"/>
  <c r="K121" i="6"/>
  <c r="J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21" i="6" s="1"/>
  <c r="K107" i="6"/>
  <c r="J107" i="6"/>
  <c r="J122" i="6" s="1"/>
  <c r="L106" i="6"/>
  <c r="L105" i="6"/>
  <c r="L104" i="6"/>
  <c r="L103" i="6"/>
  <c r="L102" i="6"/>
  <c r="L101" i="6"/>
  <c r="L99" i="6"/>
  <c r="L98" i="6"/>
  <c r="L97" i="6"/>
  <c r="K95" i="6"/>
  <c r="J95" i="6"/>
  <c r="I95" i="6"/>
  <c r="L94" i="6"/>
  <c r="L93" i="6"/>
  <c r="L95" i="6" s="1"/>
  <c r="K89" i="6"/>
  <c r="J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89" i="6" s="1"/>
  <c r="K64" i="6"/>
  <c r="J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64" i="6" s="1"/>
  <c r="L90" i="6" s="1"/>
  <c r="C36" i="6"/>
  <c r="D36" i="6" s="1"/>
  <c r="E36" i="6" s="1"/>
  <c r="F36" i="6" s="1"/>
  <c r="L27" i="6"/>
  <c r="J138" i="5"/>
  <c r="K138" i="5"/>
  <c r="L137" i="5"/>
  <c r="L138" i="5" s="1"/>
  <c r="J90" i="6" l="1"/>
  <c r="J140" i="6" s="1"/>
  <c r="L107" i="6"/>
  <c r="L122" i="6" s="1"/>
  <c r="K122" i="6"/>
  <c r="L133" i="6"/>
  <c r="K90" i="6"/>
  <c r="K140" i="6" s="1"/>
  <c r="L140" i="6"/>
  <c r="A148" i="5"/>
  <c r="K135" i="5"/>
  <c r="J135" i="5"/>
  <c r="I135" i="5"/>
  <c r="L134" i="5"/>
  <c r="L135" i="5" s="1"/>
  <c r="K132" i="5"/>
  <c r="J132" i="5"/>
  <c r="L131" i="5"/>
  <c r="L130" i="5"/>
  <c r="L132" i="5" s="1"/>
  <c r="K128" i="5"/>
  <c r="J128" i="5"/>
  <c r="I128" i="5"/>
  <c r="L127" i="5"/>
  <c r="L126" i="5"/>
  <c r="K124" i="5"/>
  <c r="J124" i="5"/>
  <c r="I124" i="5"/>
  <c r="L123" i="5"/>
  <c r="L124" i="5" s="1"/>
  <c r="I121" i="5"/>
  <c r="K120" i="5"/>
  <c r="J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K106" i="5"/>
  <c r="K121" i="5" s="1"/>
  <c r="J106" i="5"/>
  <c r="J121" i="5" s="1"/>
  <c r="L105" i="5"/>
  <c r="L104" i="5"/>
  <c r="L103" i="5"/>
  <c r="L102" i="5"/>
  <c r="L101" i="5"/>
  <c r="L100" i="5"/>
  <c r="L99" i="5"/>
  <c r="L98" i="5"/>
  <c r="L97" i="5"/>
  <c r="L106" i="5" s="1"/>
  <c r="K95" i="5"/>
  <c r="J95" i="5"/>
  <c r="I95" i="5"/>
  <c r="L94" i="5"/>
  <c r="L93" i="5"/>
  <c r="K89" i="5"/>
  <c r="J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K64" i="5"/>
  <c r="K90" i="5" s="1"/>
  <c r="K139" i="5" s="1"/>
  <c r="J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C36" i="5"/>
  <c r="D36" i="5" s="1"/>
  <c r="E36" i="5" s="1"/>
  <c r="F36" i="5" s="1"/>
  <c r="L27" i="5"/>
  <c r="A145" i="4"/>
  <c r="L27" i="4"/>
  <c r="L134" i="4"/>
  <c r="L131" i="4"/>
  <c r="L130" i="4"/>
  <c r="L127" i="4"/>
  <c r="L126" i="4"/>
  <c r="L123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07" i="4"/>
  <c r="L98" i="4"/>
  <c r="L99" i="4"/>
  <c r="L100" i="4"/>
  <c r="L101" i="4"/>
  <c r="L102" i="4"/>
  <c r="L103" i="4"/>
  <c r="L104" i="4"/>
  <c r="L105" i="4"/>
  <c r="L97" i="4"/>
  <c r="L94" i="4"/>
  <c r="L93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65" i="4"/>
  <c r="L89" i="4" s="1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38" i="4"/>
  <c r="K135" i="4"/>
  <c r="L135" i="4"/>
  <c r="K132" i="4"/>
  <c r="K128" i="4"/>
  <c r="L128" i="4"/>
  <c r="K124" i="4"/>
  <c r="L124" i="4"/>
  <c r="K120" i="4"/>
  <c r="K106" i="4"/>
  <c r="K121" i="4" s="1"/>
  <c r="K95" i="4"/>
  <c r="K89" i="4"/>
  <c r="K64" i="4"/>
  <c r="L106" i="4"/>
  <c r="J135" i="4"/>
  <c r="J124" i="4"/>
  <c r="J128" i="4"/>
  <c r="J132" i="4"/>
  <c r="J120" i="4"/>
  <c r="J106" i="4"/>
  <c r="J121" i="4" s="1"/>
  <c r="J95" i="4"/>
  <c r="J89" i="4"/>
  <c r="J90" i="4" s="1"/>
  <c r="J136" i="4" s="1"/>
  <c r="J64" i="4"/>
  <c r="I135" i="4"/>
  <c r="I128" i="4"/>
  <c r="I124" i="4"/>
  <c r="I121" i="4"/>
  <c r="I95" i="4"/>
  <c r="C36" i="4"/>
  <c r="D36" i="4" s="1"/>
  <c r="E36" i="4" s="1"/>
  <c r="F36" i="4" s="1"/>
  <c r="J122" i="1"/>
  <c r="J108" i="1"/>
  <c r="L89" i="5" l="1"/>
  <c r="L95" i="5"/>
  <c r="L120" i="5"/>
  <c r="L121" i="5" s="1"/>
  <c r="L128" i="5"/>
  <c r="L120" i="4"/>
  <c r="L64" i="5"/>
  <c r="L90" i="5" s="1"/>
  <c r="J90" i="5"/>
  <c r="J139" i="5" s="1"/>
  <c r="K90" i="4"/>
  <c r="K136" i="4" s="1"/>
  <c r="L132" i="4"/>
  <c r="L121" i="4"/>
  <c r="L95" i="4"/>
  <c r="L64" i="4"/>
  <c r="L90" i="4" s="1"/>
  <c r="J134" i="1"/>
  <c r="J137" i="1"/>
  <c r="I137" i="1"/>
  <c r="J130" i="1"/>
  <c r="I130" i="1"/>
  <c r="J126" i="1"/>
  <c r="I126" i="1"/>
  <c r="I123" i="1"/>
  <c r="J123" i="1"/>
  <c r="J97" i="1"/>
  <c r="I97" i="1"/>
  <c r="J90" i="1"/>
  <c r="J64" i="1"/>
  <c r="C36" i="1"/>
  <c r="D36" i="1" s="1"/>
  <c r="E36" i="1" s="1"/>
  <c r="F36" i="1" s="1"/>
  <c r="L139" i="5" l="1"/>
  <c r="L136" i="4"/>
  <c r="J91" i="1"/>
  <c r="J138" i="1" s="1"/>
</calcChain>
</file>

<file path=xl/sharedStrings.xml><?xml version="1.0" encoding="utf-8"?>
<sst xmlns="http://schemas.openxmlformats.org/spreadsheetml/2006/main" count="2595" uniqueCount="191">
  <si>
    <t>Приложение № 2</t>
  </si>
  <si>
    <t>к Порядку составления, утверждения</t>
  </si>
  <si>
    <t xml:space="preserve">и ведения бюджетных смет Администрации </t>
  </si>
  <si>
    <t>Прионежского муниципального района</t>
  </si>
  <si>
    <t>и казенных учреждений, находящихся</t>
  </si>
  <si>
    <t>в ведении Администрации Прионежского</t>
  </si>
  <si>
    <t>муниципального района</t>
  </si>
  <si>
    <t xml:space="preserve">                                                                           от  30 декабря 2016 № 1390                  </t>
  </si>
  <si>
    <t>УТВЕРЖДАЮ</t>
  </si>
  <si>
    <t>Глава Администрации Прионежского муниципального района</t>
  </si>
  <si>
    <t xml:space="preserve">   </t>
  </si>
  <si>
    <t>(наименование должности лица, согласующего бюджетную смету)</t>
  </si>
  <si>
    <t>Администрация Прионежского муниципального района</t>
  </si>
  <si>
    <t>(наименование главного распорядителя (распорядителя) бюджетных средств; учреждения)</t>
  </si>
  <si>
    <t>Г.Н. Шемет</t>
  </si>
  <si>
    <t xml:space="preserve">             (подпись)                        (расшифровка подписи)</t>
  </si>
  <si>
    <t>КОДЫ</t>
  </si>
  <si>
    <t>Форма по ОКУД</t>
  </si>
  <si>
    <t>0501012</t>
  </si>
  <si>
    <t>Дата</t>
  </si>
  <si>
    <t>по ОКПО</t>
  </si>
  <si>
    <t>Получатель бюджетных средств</t>
  </si>
  <si>
    <t>Муниципальное образовательное учреждение "Средняя общеобразовательная школа    № 2 "</t>
  </si>
  <si>
    <t>Распорядитель бюджетных средств</t>
  </si>
  <si>
    <t xml:space="preserve">Администрация Прионежского муниципального района </t>
  </si>
  <si>
    <t>Главный распорядитель бюджетных средств</t>
  </si>
  <si>
    <t>Глава по БК</t>
  </si>
  <si>
    <t>015</t>
  </si>
  <si>
    <t>Наименование бюджета</t>
  </si>
  <si>
    <t xml:space="preserve">Бюджет Прионежского муниципального района </t>
  </si>
  <si>
    <t>по ОКТМО</t>
  </si>
  <si>
    <t xml:space="preserve">Единица измерения: </t>
  </si>
  <si>
    <t>руб.</t>
  </si>
  <si>
    <t>по ОКЕЙ</t>
  </si>
  <si>
    <t>Наименование показателя (детализация кода бюджетной классификации)</t>
  </si>
  <si>
    <t>РЗ</t>
  </si>
  <si>
    <t>ПР</t>
  </si>
  <si>
    <t>ЦСР</t>
  </si>
  <si>
    <t>Вид расхода</t>
  </si>
  <si>
    <t>Детализация</t>
  </si>
  <si>
    <t>Вид целевых средств</t>
  </si>
  <si>
    <t>Сумма на текущий год</t>
  </si>
  <si>
    <t>на 23.12.2020 г.</t>
  </si>
  <si>
    <t>Средства местного бюджета (КЦ 1000)</t>
  </si>
  <si>
    <t>Заработная плата</t>
  </si>
  <si>
    <t>07</t>
  </si>
  <si>
    <t>01</t>
  </si>
  <si>
    <t>0220170200</t>
  </si>
  <si>
    <t>111</t>
  </si>
  <si>
    <t>211000</t>
  </si>
  <si>
    <t>1000</t>
  </si>
  <si>
    <t>Расходы по оплате проезда к месту отпуска и обратно отдельным категориям лиц (для лиц, работающих в районах Крайнего Севера и приравненных к ним местностях, и членов их семей)</t>
  </si>
  <si>
    <t>112</t>
  </si>
  <si>
    <t>214000</t>
  </si>
  <si>
    <t xml:space="preserve">
Социальные пособия и компенсации персоналу в денежной форме (ежемесячные компенсационные выплаты в размере 50 рублей сотрудникам (работникам), находящимся в отпуске по уходу за ребенком до достижения им возраста 3 лет)
</t>
  </si>
  <si>
    <t>266200</t>
  </si>
  <si>
    <t>Начисления на выплаты по оплате труда</t>
  </si>
  <si>
    <t>119</t>
  </si>
  <si>
    <t>213000</t>
  </si>
  <si>
    <t>Услуги связи (телефон)</t>
  </si>
  <si>
    <t>244</t>
  </si>
  <si>
    <t>221100</t>
  </si>
  <si>
    <t>Отопление,горячее водоснабжение и газоснабжение</t>
  </si>
  <si>
    <t>223100</t>
  </si>
  <si>
    <t>Электроэнергия</t>
  </si>
  <si>
    <t>223200</t>
  </si>
  <si>
    <t>Холодное водоснабжение</t>
  </si>
  <si>
    <t>223300</t>
  </si>
  <si>
    <t>Водоотведение</t>
  </si>
  <si>
    <t>223400</t>
  </si>
  <si>
    <t>Обращение с твердыми коммунальными отходами (вывоз ТБО)</t>
  </si>
  <si>
    <t>223500</t>
  </si>
  <si>
    <t>Санитарная и противопожарная (дезинфекция, дезинсекция, дератизация, газация, огнезащитная) обработка помещений</t>
  </si>
  <si>
    <t>225600</t>
  </si>
  <si>
    <t>Содержание,  обслуживание помещений и сетей инженерно- технического обеспечения</t>
  </si>
  <si>
    <t>225700</t>
  </si>
  <si>
    <t>Другие расходы</t>
  </si>
  <si>
    <t>225900</t>
  </si>
  <si>
    <t xml:space="preserve">Ведомственная, вневедомственная, пожарная охрана </t>
  </si>
  <si>
    <t>226400</t>
  </si>
  <si>
    <t>0100072980</t>
  </si>
  <si>
    <t>226900</t>
  </si>
  <si>
    <t>Приобретение предметов длительного пользования (оборудование, мебель, компьютерная техника и т.п.) стоимостью свыше 3000,00рублей</t>
  </si>
  <si>
    <t>310100</t>
  </si>
  <si>
    <t>Другие расходы стоимостью до 3000,00 руб.</t>
  </si>
  <si>
    <t>310900</t>
  </si>
  <si>
    <t>Продукты питания</t>
  </si>
  <si>
    <t>342000</t>
  </si>
  <si>
    <t>Приобретение строительных материалов</t>
  </si>
  <si>
    <t>344000</t>
  </si>
  <si>
    <t>Увеличение стоимости прочих оборотных запасов (материалов)</t>
  </si>
  <si>
    <t>346000</t>
  </si>
  <si>
    <t>Увеличение стоимости прочих материальных запасов однократного применения</t>
  </si>
  <si>
    <t>349100</t>
  </si>
  <si>
    <t>Налог на имущество</t>
  </si>
  <si>
    <t>851</t>
  </si>
  <si>
    <t>291200</t>
  </si>
  <si>
    <t>Земельный налог</t>
  </si>
  <si>
    <t>291300</t>
  </si>
  <si>
    <t>Итого средства местного бюджета (КЦ 1000) (0701)</t>
  </si>
  <si>
    <t>02</t>
  </si>
  <si>
    <t>0220270210</t>
  </si>
  <si>
    <t>Отопление, горячее водоснабжение и газоснабжение</t>
  </si>
  <si>
    <t>Итого средства местного бюджета (КЦ 1000) (0702)</t>
  </si>
  <si>
    <t xml:space="preserve">Итого средства местного бюджета (КЦ 1000) </t>
  </si>
  <si>
    <t>Всего страниц</t>
  </si>
  <si>
    <t>Средства, полученные от оказания платных услуг, безвозмездных поступлений (КЦ 8000)</t>
  </si>
  <si>
    <t>8000</t>
  </si>
  <si>
    <t>Мягкий инвентарь</t>
  </si>
  <si>
    <t>345000</t>
  </si>
  <si>
    <t>Итого средства, полученные от оказания платных услуг, безвозмездных поступлений (КЦ 8000)</t>
  </si>
  <si>
    <t>Субвенции на обеспечение гос.гарантий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(КЦ 24219)</t>
  </si>
  <si>
    <t>0220142190</t>
  </si>
  <si>
    <t>24219</t>
  </si>
  <si>
    <t>Социальные пособия и компенсации персоналу в денежной форме (пособие за первые три дня временной нетрудоспособности за счет средств работодателя)</t>
  </si>
  <si>
    <t>266100</t>
  </si>
  <si>
    <t>Услуги связи (Интернет)</t>
  </si>
  <si>
    <t>221200</t>
  </si>
  <si>
    <t xml:space="preserve">Итого средства субвенции (КЦ 24219) (0701) </t>
  </si>
  <si>
    <t>0220242190</t>
  </si>
  <si>
    <t xml:space="preserve">
Социальные пособия и компенсации персоналу в денежной форме (пособие за первые три дня временной нетрудоспособности за счет средств работодателя)
</t>
  </si>
  <si>
    <t>Комплектование библиотечных фондов</t>
  </si>
  <si>
    <t>310200</t>
  </si>
  <si>
    <t xml:space="preserve">Итого средства субвенции (КЦ 24219) (0702) </t>
  </si>
  <si>
    <t xml:space="preserve">Итого средства субвенции (КЦ 24219) </t>
  </si>
  <si>
    <t>Субвенции на осуществление государственных полномочий Республики Карелия по выплате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деятельность, за исключением государственных образовательных организаций Республики Карелия (КЦ 24203)</t>
  </si>
  <si>
    <t>Пособия по социальной помощи населению в денежной форме</t>
  </si>
  <si>
    <t>10</t>
  </si>
  <si>
    <t>04</t>
  </si>
  <si>
    <t>0220142030</t>
  </si>
  <si>
    <t>321</t>
  </si>
  <si>
    <t>263000</t>
  </si>
  <si>
    <t xml:space="preserve">Итого средства субвенции (КЦ 24203) </t>
  </si>
  <si>
    <t xml:space="preserve">Субвенции на осуществление государственных полномочий Республики Карелия по выплате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 ( КЦ 24204) </t>
  </si>
  <si>
    <t>Социальные пособия и компенсации персоналу в натуральной форме</t>
  </si>
  <si>
    <t>0220342040</t>
  </si>
  <si>
    <t>267000</t>
  </si>
  <si>
    <t>24204</t>
  </si>
  <si>
    <t xml:space="preserve">Итого средства субвенции (КЦ 24204) </t>
  </si>
  <si>
    <t>Субвенции на 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№ 1755-ЗРК «Об образовании» мер социальной поддержки и социального обслуживания обучающимся с ограниченными возможностями здоровья, за исключением обучающихся (воспитываемых) в государственных образовательных организациях Республики Карелия (КЦ 24210)</t>
  </si>
  <si>
    <t>0220242100</t>
  </si>
  <si>
    <t>24210</t>
  </si>
  <si>
    <t xml:space="preserve">Итого средства субвенции (КЦ 24210) </t>
  </si>
  <si>
    <t>Субсидии местным бюджетам на реализацию мероприятий государственной программы Республики Карелия "Совершенствование социальной защиты граждан" в целях организации адресной социальной помощи семьям, имеющим детей (КЦ 24316)</t>
  </si>
  <si>
    <t>Пособия по социальной помощи населению в натуральной форме</t>
  </si>
  <si>
    <t>03</t>
  </si>
  <si>
    <t>0320243210</t>
  </si>
  <si>
    <t>323</t>
  </si>
  <si>
    <t>24316</t>
  </si>
  <si>
    <t>Итого субсидия (КЦ 24316)</t>
  </si>
  <si>
    <t>Всего</t>
  </si>
  <si>
    <t>Директор</t>
  </si>
  <si>
    <t xml:space="preserve"> Н.Г.Шипнягова</t>
  </si>
  <si>
    <t>(расшифровка подписи)</t>
  </si>
  <si>
    <t>Главный  бухгалтер МУ "ЦБ № 1"</t>
  </si>
  <si>
    <t>И.В. Ананьева</t>
  </si>
  <si>
    <t>Ведущий экономист МУ "ЦБ № 1"</t>
  </si>
  <si>
    <t>"21 "декабря 2021 г.</t>
  </si>
  <si>
    <t>БЮДЖЕТНАЯ СМЕТА НА 2022 ГОД</t>
  </si>
  <si>
    <t xml:space="preserve">                                                    №015/00409/001 от 21 декабря 2020 года</t>
  </si>
  <si>
    <t>И.В. Пружинина</t>
  </si>
  <si>
    <t>"21 декабря 2021 г.</t>
  </si>
  <si>
    <t>226800</t>
  </si>
  <si>
    <t>222000</t>
  </si>
  <si>
    <t>221300</t>
  </si>
  <si>
    <t>226700</t>
  </si>
  <si>
    <t>05</t>
  </si>
  <si>
    <t>022014219</t>
  </si>
  <si>
    <t>Медицинский осмотр работников учреждений, за исключением водителей транспортных средств</t>
  </si>
  <si>
    <t>Услуги связи (почта)</t>
  </si>
  <si>
    <t>Мероприятия по переподготовке и повышению квалификации кадров</t>
  </si>
  <si>
    <t>Транспортные услуги</t>
  </si>
  <si>
    <t>247</t>
  </si>
  <si>
    <t>на 21.12.21</t>
  </si>
  <si>
    <t>изменения             (+, -)</t>
  </si>
  <si>
    <t>Итого</t>
  </si>
  <si>
    <t>"14 "января 2022 г.</t>
  </si>
  <si>
    <t xml:space="preserve">                                                    №015/00409/004 от </t>
  </si>
  <si>
    <t>14 января 2022 года</t>
  </si>
  <si>
    <t>20 января 2022 года</t>
  </si>
  <si>
    <t xml:space="preserve">                                                    №015/00409/009 от </t>
  </si>
  <si>
    <t>на 14.01.22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</si>
  <si>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</si>
  <si>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Итого субсидия (КЦ 21-53040-00000-00002)</t>
  </si>
  <si>
    <t>02202L3040</t>
  </si>
  <si>
    <t>22-53040-00000-00002</t>
  </si>
  <si>
    <t>27 января 2022 года</t>
  </si>
  <si>
    <t xml:space="preserve">                                                    №015/00409/014, /015, /016, /017 от </t>
  </si>
  <si>
    <t>на 20.01.22</t>
  </si>
  <si>
    <t>266400</t>
  </si>
  <si>
    <t>Социальные пособия и компенсации персоналу в денежной форме (оплата дополнительных выходных дней в месяц родителю (опекуну, попечителю) для ухода за детьми-инвалидами)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</si>
</sst>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Fill="1"/>
    <xf numFmtId="49" fontId="2" fillId="0" borderId="0" xfId="1" applyNumberFormat="1" applyFont="1"/>
    <xf numFmtId="0" fontId="2" fillId="0" borderId="0" xfId="1" applyFont="1" applyBorder="1" applyAlignment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/>
    <xf numFmtId="0" fontId="4" fillId="0" borderId="0" xfId="1" applyFont="1" applyFill="1" applyAlignment="1"/>
    <xf numFmtId="0" fontId="4" fillId="0" borderId="0" xfId="1" applyFont="1" applyBorder="1" applyAlignment="1">
      <alignment horizontal="center"/>
    </xf>
    <xf numFmtId="0" fontId="5" fillId="0" borderId="0" xfId="1" applyFont="1" applyBorder="1" applyAlignment="1"/>
    <xf numFmtId="0" fontId="2" fillId="0" borderId="0" xfId="1" applyFon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5" xfId="1" applyFont="1" applyBorder="1"/>
    <xf numFmtId="0" fontId="2" fillId="0" borderId="2" xfId="1" applyFont="1" applyBorder="1"/>
    <xf numFmtId="0" fontId="2" fillId="0" borderId="6" xfId="0" applyFont="1" applyBorder="1" applyAlignment="1">
      <alignment horizontal="center"/>
    </xf>
    <xf numFmtId="0" fontId="2" fillId="0" borderId="8" xfId="1" applyFont="1" applyBorder="1" applyAlignment="1">
      <alignment vertical="center" wrapText="1"/>
    </xf>
    <xf numFmtId="0" fontId="2" fillId="0" borderId="0" xfId="1" applyFont="1" applyFill="1" applyAlignment="1"/>
    <xf numFmtId="0" fontId="2" fillId="0" borderId="0" xfId="1" applyFont="1" applyAlignment="1"/>
    <xf numFmtId="0" fontId="3" fillId="0" borderId="11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49" fontId="2" fillId="4" borderId="11" xfId="1" applyNumberFormat="1" applyFont="1" applyFill="1" applyBorder="1" applyAlignment="1">
      <alignment horizontal="center" vertical="center" wrapText="1"/>
    </xf>
    <xf numFmtId="49" fontId="2" fillId="4" borderId="11" xfId="1" applyNumberFormat="1" applyFont="1" applyFill="1" applyBorder="1" applyAlignment="1">
      <alignment horizontal="center" vertical="center"/>
    </xf>
    <xf numFmtId="164" fontId="2" fillId="4" borderId="11" xfId="1" applyNumberFormat="1" applyFont="1" applyFill="1" applyBorder="1" applyAlignment="1">
      <alignment horizontal="center" vertical="center"/>
    </xf>
    <xf numFmtId="4" fontId="2" fillId="0" borderId="12" xfId="1" applyNumberFormat="1" applyFont="1" applyBorder="1" applyAlignment="1">
      <alignment horizontal="center" vertical="center" wrapText="1"/>
    </xf>
    <xf numFmtId="49" fontId="2" fillId="0" borderId="11" xfId="1" applyNumberFormat="1" applyFont="1" applyFill="1" applyBorder="1" applyAlignment="1">
      <alignment horizontal="center" vertical="center" wrapText="1"/>
    </xf>
    <xf numFmtId="49" fontId="2" fillId="0" borderId="11" xfId="1" applyNumberFormat="1" applyFont="1" applyFill="1" applyBorder="1" applyAlignment="1">
      <alignment horizontal="center" vertical="center"/>
    </xf>
    <xf numFmtId="4" fontId="2" fillId="0" borderId="11" xfId="1" applyNumberFormat="1" applyFont="1" applyFill="1" applyBorder="1" applyAlignment="1">
      <alignment horizontal="center" vertical="center"/>
    </xf>
    <xf numFmtId="4" fontId="2" fillId="0" borderId="12" xfId="1" applyNumberFormat="1" applyFont="1" applyFill="1" applyBorder="1" applyAlignment="1">
      <alignment horizontal="center" vertical="center"/>
    </xf>
    <xf numFmtId="4" fontId="2" fillId="4" borderId="11" xfId="1" applyNumberFormat="1" applyFont="1" applyFill="1" applyBorder="1" applyAlignment="1">
      <alignment horizontal="center" vertical="center"/>
    </xf>
    <xf numFmtId="4" fontId="2" fillId="0" borderId="12" xfId="1" applyNumberFormat="1" applyFont="1" applyBorder="1" applyAlignment="1">
      <alignment horizontal="center" vertical="center"/>
    </xf>
    <xf numFmtId="4" fontId="4" fillId="2" borderId="11" xfId="1" applyNumberFormat="1" applyFont="1" applyFill="1" applyBorder="1" applyAlignment="1">
      <alignment horizontal="center" vertical="center"/>
    </xf>
    <xf numFmtId="4" fontId="4" fillId="2" borderId="12" xfId="1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/>
    </xf>
    <xf numFmtId="164" fontId="2" fillId="4" borderId="11" xfId="0" applyNumberFormat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left" vertical="center" wrapText="1"/>
    </xf>
    <xf numFmtId="0" fontId="4" fillId="3" borderId="11" xfId="1" applyFont="1" applyFill="1" applyBorder="1" applyAlignment="1">
      <alignment horizontal="left" vertical="center" wrapText="1"/>
    </xf>
    <xf numFmtId="4" fontId="4" fillId="3" borderId="11" xfId="1" applyNumberFormat="1" applyFont="1" applyFill="1" applyBorder="1" applyAlignment="1">
      <alignment horizontal="right" vertical="center"/>
    </xf>
    <xf numFmtId="0" fontId="2" fillId="0" borderId="12" xfId="1" applyFont="1" applyBorder="1" applyAlignment="1"/>
    <xf numFmtId="4" fontId="4" fillId="2" borderId="11" xfId="1" applyNumberFormat="1" applyFont="1" applyFill="1" applyBorder="1" applyAlignment="1">
      <alignment horizontal="center" vertical="center" wrapText="1"/>
    </xf>
    <xf numFmtId="4" fontId="4" fillId="2" borderId="12" xfId="1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" fontId="2" fillId="3" borderId="11" xfId="1" applyNumberFormat="1" applyFont="1" applyFill="1" applyBorder="1" applyAlignment="1">
      <alignment horizontal="center" vertical="center"/>
    </xf>
    <xf numFmtId="4" fontId="2" fillId="3" borderId="12" xfId="1" applyNumberFormat="1" applyFont="1" applyFill="1" applyBorder="1" applyAlignment="1">
      <alignment horizontal="center" vertical="center"/>
    </xf>
    <xf numFmtId="4" fontId="4" fillId="2" borderId="11" xfId="1" applyNumberFormat="1" applyFont="1" applyFill="1" applyBorder="1" applyAlignment="1">
      <alignment horizontal="right" vertical="center"/>
    </xf>
    <xf numFmtId="2" fontId="2" fillId="0" borderId="11" xfId="1" applyNumberFormat="1" applyFont="1" applyFill="1" applyBorder="1" applyAlignment="1">
      <alignment horizontal="center" vertical="center"/>
    </xf>
    <xf numFmtId="4" fontId="7" fillId="5" borderId="11" xfId="2" applyNumberFormat="1" applyFont="1" applyFill="1" applyBorder="1" applyAlignment="1">
      <alignment horizontal="center" vertical="center" wrapText="1"/>
    </xf>
    <xf numFmtId="4" fontId="7" fillId="5" borderId="12" xfId="2" applyNumberFormat="1" applyFont="1" applyFill="1" applyBorder="1" applyAlignment="1">
      <alignment horizontal="center" vertical="center" wrapText="1"/>
    </xf>
    <xf numFmtId="49" fontId="2" fillId="6" borderId="11" xfId="3" applyNumberFormat="1" applyFont="1" applyFill="1" applyBorder="1" applyAlignment="1">
      <alignment horizontal="center" vertical="center" wrapText="1"/>
    </xf>
    <xf numFmtId="4" fontId="2" fillId="0" borderId="12" xfId="2" applyNumberFormat="1" applyFont="1" applyFill="1" applyBorder="1" applyAlignment="1">
      <alignment horizontal="center" vertical="center"/>
    </xf>
    <xf numFmtId="4" fontId="7" fillId="5" borderId="14" xfId="2" applyNumberFormat="1" applyFont="1" applyFill="1" applyBorder="1" applyAlignment="1">
      <alignment horizontal="center" vertical="center" wrapText="1"/>
    </xf>
    <xf numFmtId="4" fontId="7" fillId="5" borderId="15" xfId="2" applyNumberFormat="1" applyFont="1" applyFill="1" applyBorder="1" applyAlignment="1">
      <alignment horizontal="center" vertical="center" wrapText="1"/>
    </xf>
    <xf numFmtId="0" fontId="4" fillId="0" borderId="17" xfId="1" applyFont="1" applyBorder="1" applyAlignment="1">
      <alignment horizontal="left" vertical="center"/>
    </xf>
    <xf numFmtId="4" fontId="4" fillId="0" borderId="18" xfId="1" applyNumberFormat="1" applyFont="1" applyBorder="1" applyAlignment="1">
      <alignment horizontal="center" vertical="center"/>
    </xf>
    <xf numFmtId="4" fontId="4" fillId="0" borderId="19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4" fontId="2" fillId="0" borderId="0" xfId="1" applyNumberFormat="1" applyFont="1"/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3" fillId="0" borderId="0" xfId="1" applyFont="1" applyBorder="1" applyAlignment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2" fillId="0" borderId="0" xfId="1" applyFont="1" applyAlignment="1"/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49" fontId="2" fillId="0" borderId="11" xfId="1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1" xfId="1" applyNumberFormat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2" fillId="0" borderId="0" xfId="1" applyFont="1" applyBorder="1" applyAlignment="1"/>
    <xf numFmtId="0" fontId="2" fillId="0" borderId="0" xfId="1" applyFont="1" applyAlignment="1">
      <alignment horizontal="right"/>
    </xf>
    <xf numFmtId="0" fontId="2" fillId="0" borderId="0" xfId="1" applyFont="1" applyAlignment="1"/>
    <xf numFmtId="0" fontId="2" fillId="0" borderId="0" xfId="1" applyFont="1" applyAlignment="1">
      <alignment horizontal="center"/>
    </xf>
    <xf numFmtId="0" fontId="2" fillId="0" borderId="22" xfId="1" applyFont="1" applyBorder="1" applyAlignment="1">
      <alignment horizontal="center" vertical="center" wrapText="1"/>
    </xf>
    <xf numFmtId="4" fontId="2" fillId="0" borderId="22" xfId="1" applyNumberFormat="1" applyFont="1" applyFill="1" applyBorder="1" applyAlignment="1">
      <alignment horizontal="center" vertical="center"/>
    </xf>
    <xf numFmtId="4" fontId="4" fillId="2" borderId="22" xfId="1" applyNumberFormat="1" applyFont="1" applyFill="1" applyBorder="1" applyAlignment="1">
      <alignment horizontal="center" vertical="center"/>
    </xf>
    <xf numFmtId="4" fontId="4" fillId="3" borderId="22" xfId="1" applyNumberFormat="1" applyFont="1" applyFill="1" applyBorder="1" applyAlignment="1">
      <alignment horizontal="right" vertical="center"/>
    </xf>
    <xf numFmtId="4" fontId="4" fillId="2" borderId="22" xfId="1" applyNumberFormat="1" applyFont="1" applyFill="1" applyBorder="1" applyAlignment="1">
      <alignment horizontal="center" vertical="center" wrapText="1"/>
    </xf>
    <xf numFmtId="4" fontId="2" fillId="3" borderId="22" xfId="1" applyNumberFormat="1" applyFont="1" applyFill="1" applyBorder="1" applyAlignment="1">
      <alignment horizontal="center" vertical="center"/>
    </xf>
    <xf numFmtId="4" fontId="7" fillId="5" borderId="22" xfId="2" applyNumberFormat="1" applyFont="1" applyFill="1" applyBorder="1" applyAlignment="1">
      <alignment horizontal="center" vertical="center" wrapText="1"/>
    </xf>
    <xf numFmtId="4" fontId="7" fillId="5" borderId="23" xfId="2" applyNumberFormat="1" applyFont="1" applyFill="1" applyBorder="1" applyAlignment="1">
      <alignment horizontal="center" vertical="center" wrapText="1"/>
    </xf>
    <xf numFmtId="0" fontId="2" fillId="0" borderId="24" xfId="1" applyFont="1" applyBorder="1" applyAlignment="1">
      <alignment vertical="center" wrapText="1"/>
    </xf>
    <xf numFmtId="4" fontId="2" fillId="0" borderId="22" xfId="1" applyNumberFormat="1" applyFont="1" applyBorder="1" applyAlignment="1">
      <alignment horizontal="center" vertical="center" wrapText="1"/>
    </xf>
    <xf numFmtId="4" fontId="2" fillId="0" borderId="22" xfId="1" applyNumberFormat="1" applyFont="1" applyBorder="1" applyAlignment="1">
      <alignment horizontal="center" vertical="center"/>
    </xf>
    <xf numFmtId="4" fontId="2" fillId="0" borderId="11" xfId="1" applyNumberFormat="1" applyFont="1" applyBorder="1" applyAlignment="1">
      <alignment horizontal="center" vertical="center" wrapText="1"/>
    </xf>
    <xf numFmtId="4" fontId="2" fillId="0" borderId="11" xfId="1" applyNumberFormat="1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/>
    </xf>
    <xf numFmtId="4" fontId="6" fillId="0" borderId="11" xfId="0" applyNumberFormat="1" applyFont="1" applyBorder="1" applyAlignment="1">
      <alignment horizontal="center"/>
    </xf>
    <xf numFmtId="4" fontId="2" fillId="0" borderId="22" xfId="2" applyNumberFormat="1" applyFont="1" applyFill="1" applyBorder="1" applyAlignment="1">
      <alignment horizontal="center" vertical="center"/>
    </xf>
    <xf numFmtId="4" fontId="2" fillId="0" borderId="11" xfId="2" applyNumberFormat="1" applyFont="1" applyFill="1" applyBorder="1" applyAlignment="1">
      <alignment horizontal="center" vertical="center"/>
    </xf>
    <xf numFmtId="4" fontId="4" fillId="0" borderId="25" xfId="1" applyNumberFormat="1" applyFont="1" applyBorder="1" applyAlignment="1">
      <alignment horizontal="center" vertical="center"/>
    </xf>
    <xf numFmtId="4" fontId="2" fillId="0" borderId="11" xfId="1" applyNumberFormat="1" applyFont="1" applyBorder="1" applyAlignment="1"/>
    <xf numFmtId="14" fontId="9" fillId="0" borderId="4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1" xfId="1" applyNumberFormat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2" fillId="0" borderId="0" xfId="1" applyFont="1" applyBorder="1" applyAlignment="1"/>
    <xf numFmtId="0" fontId="2" fillId="0" borderId="0" xfId="1" applyFont="1" applyAlignment="1">
      <alignment horizontal="right"/>
    </xf>
    <xf numFmtId="0" fontId="2" fillId="0" borderId="0" xfId="1" applyFont="1" applyAlignment="1"/>
    <xf numFmtId="0" fontId="2" fillId="0" borderId="0" xfId="1" applyFont="1" applyAlignment="1">
      <alignment horizontal="center"/>
    </xf>
    <xf numFmtId="0" fontId="2" fillId="0" borderId="24" xfId="1" applyFont="1" applyBorder="1" applyAlignment="1">
      <alignment horizontal="center" vertical="center" wrapText="1"/>
    </xf>
    <xf numFmtId="4" fontId="7" fillId="5" borderId="28" xfId="2" applyNumberFormat="1" applyFont="1" applyFill="1" applyBorder="1" applyAlignment="1">
      <alignment horizontal="center" vertical="center" wrapText="1"/>
    </xf>
    <xf numFmtId="4" fontId="7" fillId="5" borderId="29" xfId="2" applyNumberFormat="1" applyFont="1" applyFill="1" applyBorder="1" applyAlignment="1">
      <alignment horizontal="center" vertical="center" wrapText="1"/>
    </xf>
    <xf numFmtId="0" fontId="4" fillId="0" borderId="30" xfId="1" applyFont="1" applyBorder="1" applyAlignment="1">
      <alignment horizontal="left" vertical="center"/>
    </xf>
    <xf numFmtId="4" fontId="4" fillId="0" borderId="26" xfId="1" applyNumberFormat="1" applyFont="1" applyBorder="1" applyAlignment="1">
      <alignment horizontal="center" vertical="center"/>
    </xf>
    <xf numFmtId="49" fontId="8" fillId="0" borderId="11" xfId="2" applyNumberFormat="1" applyFont="1" applyFill="1" applyBorder="1" applyAlignment="1">
      <alignment horizontal="left" vertical="center" wrapText="1"/>
    </xf>
    <xf numFmtId="4" fontId="8" fillId="0" borderId="11" xfId="2" applyNumberFormat="1" applyFont="1" applyFill="1" applyBorder="1" applyAlignment="1">
      <alignment horizontal="center" vertical="center" wrapText="1"/>
    </xf>
    <xf numFmtId="49" fontId="8" fillId="0" borderId="11" xfId="2" applyNumberFormat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>
      <alignment horizontal="center" vertical="center" wrapText="1"/>
    </xf>
    <xf numFmtId="4" fontId="8" fillId="0" borderId="11" xfId="2" applyNumberFormat="1" applyFont="1" applyFill="1" applyBorder="1" applyAlignment="1">
      <alignment horizontal="center" wrapText="1"/>
    </xf>
    <xf numFmtId="0" fontId="5" fillId="0" borderId="0" xfId="1" applyFont="1" applyBorder="1" applyAlignment="1">
      <alignment horizontal="right"/>
    </xf>
    <xf numFmtId="4" fontId="2" fillId="0" borderId="11" xfId="1" applyNumberFormat="1" applyFont="1" applyFill="1" applyBorder="1" applyAlignment="1">
      <alignment horizontal="center"/>
    </xf>
    <xf numFmtId="49" fontId="2" fillId="3" borderId="10" xfId="1" applyNumberFormat="1" applyFont="1" applyFill="1" applyBorder="1" applyAlignment="1">
      <alignment horizontal="center" vertical="center" wrapText="1"/>
    </xf>
    <xf numFmtId="49" fontId="2" fillId="3" borderId="11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left" vertical="center" wrapText="1"/>
    </xf>
    <xf numFmtId="0" fontId="4" fillId="2" borderId="11" xfId="1" applyFont="1" applyFill="1" applyBorder="1" applyAlignment="1">
      <alignment horizontal="left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/>
    <xf numFmtId="49" fontId="4" fillId="2" borderId="10" xfId="1" applyNumberFormat="1" applyFont="1" applyFill="1" applyBorder="1" applyAlignment="1">
      <alignment horizontal="center" vertical="center" wrapText="1"/>
    </xf>
    <xf numFmtId="49" fontId="4" fillId="2" borderId="11" xfId="1" applyNumberFormat="1" applyFont="1" applyFill="1" applyBorder="1" applyAlignment="1">
      <alignment horizontal="center" vertical="center" wrapText="1"/>
    </xf>
    <xf numFmtId="0" fontId="1" fillId="0" borderId="12" xfId="1" applyBorder="1" applyAlignment="1">
      <alignment wrapText="1"/>
    </xf>
    <xf numFmtId="49" fontId="7" fillId="5" borderId="10" xfId="2" applyNumberFormat="1" applyFont="1" applyFill="1" applyBorder="1" applyAlignment="1">
      <alignment horizontal="left" vertical="center" wrapText="1"/>
    </xf>
    <xf numFmtId="49" fontId="7" fillId="5" borderId="11" xfId="2" applyNumberFormat="1" applyFont="1" applyFill="1" applyBorder="1" applyAlignment="1">
      <alignment horizontal="left" vertical="center" wrapText="1"/>
    </xf>
    <xf numFmtId="49" fontId="7" fillId="5" borderId="10" xfId="2" applyNumberFormat="1" applyFont="1" applyFill="1" applyBorder="1" applyAlignment="1">
      <alignment horizontal="center" vertical="center" wrapText="1"/>
    </xf>
    <xf numFmtId="49" fontId="7" fillId="5" borderId="11" xfId="2" applyNumberFormat="1" applyFont="1" applyFill="1" applyBorder="1" applyAlignment="1">
      <alignment horizontal="center" vertical="center" wrapText="1"/>
    </xf>
    <xf numFmtId="49" fontId="7" fillId="5" borderId="12" xfId="2" applyNumberFormat="1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49" fontId="7" fillId="5" borderId="13" xfId="2" applyNumberFormat="1" applyFont="1" applyFill="1" applyBorder="1" applyAlignment="1">
      <alignment horizontal="left" vertical="center" wrapText="1"/>
    </xf>
    <xf numFmtId="49" fontId="7" fillId="5" borderId="14" xfId="2" applyNumberFormat="1" applyFont="1" applyFill="1" applyBorder="1" applyAlignment="1">
      <alignment horizontal="left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3" borderId="20" xfId="1" applyNumberFormat="1" applyFont="1" applyFill="1" applyBorder="1" applyAlignment="1">
      <alignment horizontal="center" vertical="center" wrapText="1"/>
    </xf>
    <xf numFmtId="49" fontId="2" fillId="3" borderId="21" xfId="1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0" fillId="0" borderId="11" xfId="0" applyFont="1" applyBorder="1" applyAlignment="1"/>
    <xf numFmtId="49" fontId="2" fillId="0" borderId="10" xfId="1" applyNumberFormat="1" applyFont="1" applyFill="1" applyBorder="1" applyAlignment="1">
      <alignment horizontal="center" vertical="center" wrapText="1"/>
    </xf>
    <xf numFmtId="49" fontId="2" fillId="0" borderId="11" xfId="1" applyNumberFormat="1" applyFont="1" applyFill="1" applyBorder="1" applyAlignment="1">
      <alignment horizontal="center" vertical="center" wrapText="1"/>
    </xf>
    <xf numFmtId="49" fontId="2" fillId="0" borderId="20" xfId="1" applyNumberFormat="1" applyFont="1" applyFill="1" applyBorder="1" applyAlignment="1">
      <alignment horizontal="center" vertical="center" wrapText="1"/>
    </xf>
    <xf numFmtId="49" fontId="2" fillId="0" borderId="21" xfId="1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20" xfId="0" applyNumberFormat="1" applyFont="1" applyFill="1" applyBorder="1" applyAlignment="1">
      <alignment horizontal="center" vertical="center" wrapText="1"/>
    </xf>
    <xf numFmtId="49" fontId="2" fillId="3" borderId="21" xfId="0" applyNumberFormat="1" applyFont="1" applyFill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2" fillId="0" borderId="5" xfId="1" applyFont="1" applyBorder="1" applyAlignment="1"/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2" fillId="0" borderId="0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0" xfId="1" applyFon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2" fillId="0" borderId="0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0" xfId="1" applyFont="1" applyBorder="1" applyAlignment="1"/>
    <xf numFmtId="0" fontId="2" fillId="0" borderId="0" xfId="1" applyFont="1" applyAlignment="1">
      <alignment horizontal="right"/>
    </xf>
    <xf numFmtId="0" fontId="2" fillId="0" borderId="0" xfId="1" applyFont="1" applyAlignment="1"/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3" fillId="0" borderId="2" xfId="1" applyFont="1" applyBorder="1" applyAlignment="1">
      <alignment horizontal="center"/>
    </xf>
    <xf numFmtId="0" fontId="1" fillId="0" borderId="22" xfId="1" applyBorder="1" applyAlignment="1">
      <alignment horizontal="center"/>
    </xf>
    <xf numFmtId="0" fontId="4" fillId="2" borderId="22" xfId="1" applyFont="1" applyFill="1" applyBorder="1" applyAlignment="1">
      <alignment horizontal="center" vertical="center" wrapText="1"/>
    </xf>
    <xf numFmtId="49" fontId="4" fillId="2" borderId="22" xfId="1" applyNumberFormat="1" applyFont="1" applyFill="1" applyBorder="1" applyAlignment="1">
      <alignment horizontal="center" vertical="center" wrapText="1"/>
    </xf>
    <xf numFmtId="49" fontId="7" fillId="5" borderId="22" xfId="2" applyNumberFormat="1" applyFont="1" applyFill="1" applyBorder="1" applyAlignment="1">
      <alignment horizontal="center" vertical="center" wrapText="1"/>
    </xf>
    <xf numFmtId="49" fontId="7" fillId="5" borderId="27" xfId="2" applyNumberFormat="1" applyFont="1" applyFill="1" applyBorder="1" applyAlignment="1">
      <alignment horizontal="left" vertical="center" wrapText="1"/>
    </xf>
    <xf numFmtId="49" fontId="7" fillId="5" borderId="28" xfId="2" applyNumberFormat="1" applyFont="1" applyFill="1" applyBorder="1" applyAlignment="1">
      <alignment horizontal="left" vertical="center" wrapText="1"/>
    </xf>
    <xf numFmtId="49" fontId="7" fillId="0" borderId="22" xfId="2" applyNumberFormat="1" applyFont="1" applyFill="1" applyBorder="1" applyAlignment="1">
      <alignment horizontal="center" vertical="center" wrapText="1"/>
    </xf>
    <xf numFmtId="49" fontId="7" fillId="0" borderId="21" xfId="2" applyNumberFormat="1" applyFont="1" applyFill="1" applyBorder="1" applyAlignment="1">
      <alignment horizontal="center" vertical="center" wrapText="1"/>
    </xf>
    <xf numFmtId="49" fontId="7" fillId="5" borderId="5" xfId="2" applyNumberFormat="1" applyFont="1" applyFill="1" applyBorder="1" applyAlignment="1">
      <alignment horizontal="center" vertical="center" wrapText="1"/>
    </xf>
    <xf numFmtId="49" fontId="7" fillId="5" borderId="21" xfId="2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Обычный 4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47"/>
  <sheetViews>
    <sheetView topLeftCell="A130" workbookViewId="0">
      <selection activeCell="J110" sqref="J110"/>
    </sheetView>
  </sheetViews>
  <sheetFormatPr defaultColWidth="37.7109375" defaultRowHeight="12.75" x14ac:dyDescent="0.2"/>
  <cols>
    <col min="1" max="1" width="37.7109375" style="1" customWidth="1"/>
    <col min="2" max="2" width="33.28515625" style="1" customWidth="1"/>
    <col min="3" max="3" width="5.7109375" style="1" customWidth="1"/>
    <col min="4" max="4" width="12.140625" style="1" customWidth="1"/>
    <col min="5" max="5" width="12.7109375" style="1" customWidth="1"/>
    <col min="6" max="6" width="11.28515625" style="1" customWidth="1"/>
    <col min="7" max="7" width="17.28515625" style="1" customWidth="1"/>
    <col min="8" max="8" width="12.140625" style="1" customWidth="1"/>
    <col min="9" max="9" width="0.140625" style="1" hidden="1" customWidth="1"/>
    <col min="10" max="10" width="19.28515625" style="1" customWidth="1"/>
    <col min="11" max="11" width="11.28515625" style="3" customWidth="1"/>
    <col min="12" max="13" width="11.28515625" style="1" customWidth="1"/>
    <col min="14" max="255" width="9.28515625" style="1" customWidth="1"/>
    <col min="256" max="256" width="37.7109375" style="1"/>
    <col min="257" max="257" width="37.7109375" style="1" customWidth="1"/>
    <col min="258" max="258" width="33.28515625" style="1" customWidth="1"/>
    <col min="259" max="259" width="5.7109375" style="1" customWidth="1"/>
    <col min="260" max="260" width="12.140625" style="1" customWidth="1"/>
    <col min="261" max="261" width="12.7109375" style="1" customWidth="1"/>
    <col min="262" max="262" width="11.28515625" style="1" customWidth="1"/>
    <col min="263" max="263" width="17.28515625" style="1" customWidth="1"/>
    <col min="264" max="264" width="12.140625" style="1" customWidth="1"/>
    <col min="265" max="265" width="0" style="1" hidden="1" customWidth="1"/>
    <col min="266" max="266" width="19.28515625" style="1" customWidth="1"/>
    <col min="267" max="269" width="11.28515625" style="1" customWidth="1"/>
    <col min="270" max="511" width="9.28515625" style="1" customWidth="1"/>
    <col min="512" max="512" width="37.7109375" style="1"/>
    <col min="513" max="513" width="37.7109375" style="1" customWidth="1"/>
    <col min="514" max="514" width="33.28515625" style="1" customWidth="1"/>
    <col min="515" max="515" width="5.7109375" style="1" customWidth="1"/>
    <col min="516" max="516" width="12.140625" style="1" customWidth="1"/>
    <col min="517" max="517" width="12.7109375" style="1" customWidth="1"/>
    <col min="518" max="518" width="11.28515625" style="1" customWidth="1"/>
    <col min="519" max="519" width="17.28515625" style="1" customWidth="1"/>
    <col min="520" max="520" width="12.140625" style="1" customWidth="1"/>
    <col min="521" max="521" width="0" style="1" hidden="1" customWidth="1"/>
    <col min="522" max="522" width="19.28515625" style="1" customWidth="1"/>
    <col min="523" max="525" width="11.28515625" style="1" customWidth="1"/>
    <col min="526" max="767" width="9.28515625" style="1" customWidth="1"/>
    <col min="768" max="768" width="37.7109375" style="1"/>
    <col min="769" max="769" width="37.7109375" style="1" customWidth="1"/>
    <col min="770" max="770" width="33.28515625" style="1" customWidth="1"/>
    <col min="771" max="771" width="5.7109375" style="1" customWidth="1"/>
    <col min="772" max="772" width="12.140625" style="1" customWidth="1"/>
    <col min="773" max="773" width="12.7109375" style="1" customWidth="1"/>
    <col min="774" max="774" width="11.28515625" style="1" customWidth="1"/>
    <col min="775" max="775" width="17.28515625" style="1" customWidth="1"/>
    <col min="776" max="776" width="12.140625" style="1" customWidth="1"/>
    <col min="777" max="777" width="0" style="1" hidden="1" customWidth="1"/>
    <col min="778" max="778" width="19.28515625" style="1" customWidth="1"/>
    <col min="779" max="781" width="11.28515625" style="1" customWidth="1"/>
    <col min="782" max="1023" width="9.28515625" style="1" customWidth="1"/>
    <col min="1024" max="1024" width="37.7109375" style="1"/>
    <col min="1025" max="1025" width="37.7109375" style="1" customWidth="1"/>
    <col min="1026" max="1026" width="33.28515625" style="1" customWidth="1"/>
    <col min="1027" max="1027" width="5.7109375" style="1" customWidth="1"/>
    <col min="1028" max="1028" width="12.140625" style="1" customWidth="1"/>
    <col min="1029" max="1029" width="12.7109375" style="1" customWidth="1"/>
    <col min="1030" max="1030" width="11.28515625" style="1" customWidth="1"/>
    <col min="1031" max="1031" width="17.28515625" style="1" customWidth="1"/>
    <col min="1032" max="1032" width="12.140625" style="1" customWidth="1"/>
    <col min="1033" max="1033" width="0" style="1" hidden="1" customWidth="1"/>
    <col min="1034" max="1034" width="19.28515625" style="1" customWidth="1"/>
    <col min="1035" max="1037" width="11.28515625" style="1" customWidth="1"/>
    <col min="1038" max="1279" width="9.28515625" style="1" customWidth="1"/>
    <col min="1280" max="1280" width="37.7109375" style="1"/>
    <col min="1281" max="1281" width="37.7109375" style="1" customWidth="1"/>
    <col min="1282" max="1282" width="33.28515625" style="1" customWidth="1"/>
    <col min="1283" max="1283" width="5.7109375" style="1" customWidth="1"/>
    <col min="1284" max="1284" width="12.140625" style="1" customWidth="1"/>
    <col min="1285" max="1285" width="12.7109375" style="1" customWidth="1"/>
    <col min="1286" max="1286" width="11.28515625" style="1" customWidth="1"/>
    <col min="1287" max="1287" width="17.28515625" style="1" customWidth="1"/>
    <col min="1288" max="1288" width="12.140625" style="1" customWidth="1"/>
    <col min="1289" max="1289" width="0" style="1" hidden="1" customWidth="1"/>
    <col min="1290" max="1290" width="19.28515625" style="1" customWidth="1"/>
    <col min="1291" max="1293" width="11.28515625" style="1" customWidth="1"/>
    <col min="1294" max="1535" width="9.28515625" style="1" customWidth="1"/>
    <col min="1536" max="1536" width="37.7109375" style="1"/>
    <col min="1537" max="1537" width="37.7109375" style="1" customWidth="1"/>
    <col min="1538" max="1538" width="33.28515625" style="1" customWidth="1"/>
    <col min="1539" max="1539" width="5.7109375" style="1" customWidth="1"/>
    <col min="1540" max="1540" width="12.140625" style="1" customWidth="1"/>
    <col min="1541" max="1541" width="12.7109375" style="1" customWidth="1"/>
    <col min="1542" max="1542" width="11.28515625" style="1" customWidth="1"/>
    <col min="1543" max="1543" width="17.28515625" style="1" customWidth="1"/>
    <col min="1544" max="1544" width="12.140625" style="1" customWidth="1"/>
    <col min="1545" max="1545" width="0" style="1" hidden="1" customWidth="1"/>
    <col min="1546" max="1546" width="19.28515625" style="1" customWidth="1"/>
    <col min="1547" max="1549" width="11.28515625" style="1" customWidth="1"/>
    <col min="1550" max="1791" width="9.28515625" style="1" customWidth="1"/>
    <col min="1792" max="1792" width="37.7109375" style="1"/>
    <col min="1793" max="1793" width="37.7109375" style="1" customWidth="1"/>
    <col min="1794" max="1794" width="33.28515625" style="1" customWidth="1"/>
    <col min="1795" max="1795" width="5.7109375" style="1" customWidth="1"/>
    <col min="1796" max="1796" width="12.140625" style="1" customWidth="1"/>
    <col min="1797" max="1797" width="12.7109375" style="1" customWidth="1"/>
    <col min="1798" max="1798" width="11.28515625" style="1" customWidth="1"/>
    <col min="1799" max="1799" width="17.28515625" style="1" customWidth="1"/>
    <col min="1800" max="1800" width="12.140625" style="1" customWidth="1"/>
    <col min="1801" max="1801" width="0" style="1" hidden="1" customWidth="1"/>
    <col min="1802" max="1802" width="19.28515625" style="1" customWidth="1"/>
    <col min="1803" max="1805" width="11.28515625" style="1" customWidth="1"/>
    <col min="1806" max="2047" width="9.28515625" style="1" customWidth="1"/>
    <col min="2048" max="2048" width="37.7109375" style="1"/>
    <col min="2049" max="2049" width="37.7109375" style="1" customWidth="1"/>
    <col min="2050" max="2050" width="33.28515625" style="1" customWidth="1"/>
    <col min="2051" max="2051" width="5.7109375" style="1" customWidth="1"/>
    <col min="2052" max="2052" width="12.140625" style="1" customWidth="1"/>
    <col min="2053" max="2053" width="12.7109375" style="1" customWidth="1"/>
    <col min="2054" max="2054" width="11.28515625" style="1" customWidth="1"/>
    <col min="2055" max="2055" width="17.28515625" style="1" customWidth="1"/>
    <col min="2056" max="2056" width="12.140625" style="1" customWidth="1"/>
    <col min="2057" max="2057" width="0" style="1" hidden="1" customWidth="1"/>
    <col min="2058" max="2058" width="19.28515625" style="1" customWidth="1"/>
    <col min="2059" max="2061" width="11.28515625" style="1" customWidth="1"/>
    <col min="2062" max="2303" width="9.28515625" style="1" customWidth="1"/>
    <col min="2304" max="2304" width="37.7109375" style="1"/>
    <col min="2305" max="2305" width="37.7109375" style="1" customWidth="1"/>
    <col min="2306" max="2306" width="33.28515625" style="1" customWidth="1"/>
    <col min="2307" max="2307" width="5.7109375" style="1" customWidth="1"/>
    <col min="2308" max="2308" width="12.140625" style="1" customWidth="1"/>
    <col min="2309" max="2309" width="12.7109375" style="1" customWidth="1"/>
    <col min="2310" max="2310" width="11.28515625" style="1" customWidth="1"/>
    <col min="2311" max="2311" width="17.28515625" style="1" customWidth="1"/>
    <col min="2312" max="2312" width="12.140625" style="1" customWidth="1"/>
    <col min="2313" max="2313" width="0" style="1" hidden="1" customWidth="1"/>
    <col min="2314" max="2314" width="19.28515625" style="1" customWidth="1"/>
    <col min="2315" max="2317" width="11.28515625" style="1" customWidth="1"/>
    <col min="2318" max="2559" width="9.28515625" style="1" customWidth="1"/>
    <col min="2560" max="2560" width="37.7109375" style="1"/>
    <col min="2561" max="2561" width="37.7109375" style="1" customWidth="1"/>
    <col min="2562" max="2562" width="33.28515625" style="1" customWidth="1"/>
    <col min="2563" max="2563" width="5.7109375" style="1" customWidth="1"/>
    <col min="2564" max="2564" width="12.140625" style="1" customWidth="1"/>
    <col min="2565" max="2565" width="12.7109375" style="1" customWidth="1"/>
    <col min="2566" max="2566" width="11.28515625" style="1" customWidth="1"/>
    <col min="2567" max="2567" width="17.28515625" style="1" customWidth="1"/>
    <col min="2568" max="2568" width="12.140625" style="1" customWidth="1"/>
    <col min="2569" max="2569" width="0" style="1" hidden="1" customWidth="1"/>
    <col min="2570" max="2570" width="19.28515625" style="1" customWidth="1"/>
    <col min="2571" max="2573" width="11.28515625" style="1" customWidth="1"/>
    <col min="2574" max="2815" width="9.28515625" style="1" customWidth="1"/>
    <col min="2816" max="2816" width="37.7109375" style="1"/>
    <col min="2817" max="2817" width="37.7109375" style="1" customWidth="1"/>
    <col min="2818" max="2818" width="33.28515625" style="1" customWidth="1"/>
    <col min="2819" max="2819" width="5.7109375" style="1" customWidth="1"/>
    <col min="2820" max="2820" width="12.140625" style="1" customWidth="1"/>
    <col min="2821" max="2821" width="12.7109375" style="1" customWidth="1"/>
    <col min="2822" max="2822" width="11.28515625" style="1" customWidth="1"/>
    <col min="2823" max="2823" width="17.28515625" style="1" customWidth="1"/>
    <col min="2824" max="2824" width="12.140625" style="1" customWidth="1"/>
    <col min="2825" max="2825" width="0" style="1" hidden="1" customWidth="1"/>
    <col min="2826" max="2826" width="19.28515625" style="1" customWidth="1"/>
    <col min="2827" max="2829" width="11.28515625" style="1" customWidth="1"/>
    <col min="2830" max="3071" width="9.28515625" style="1" customWidth="1"/>
    <col min="3072" max="3072" width="37.7109375" style="1"/>
    <col min="3073" max="3073" width="37.7109375" style="1" customWidth="1"/>
    <col min="3074" max="3074" width="33.28515625" style="1" customWidth="1"/>
    <col min="3075" max="3075" width="5.7109375" style="1" customWidth="1"/>
    <col min="3076" max="3076" width="12.140625" style="1" customWidth="1"/>
    <col min="3077" max="3077" width="12.7109375" style="1" customWidth="1"/>
    <col min="3078" max="3078" width="11.28515625" style="1" customWidth="1"/>
    <col min="3079" max="3079" width="17.28515625" style="1" customWidth="1"/>
    <col min="3080" max="3080" width="12.140625" style="1" customWidth="1"/>
    <col min="3081" max="3081" width="0" style="1" hidden="1" customWidth="1"/>
    <col min="3082" max="3082" width="19.28515625" style="1" customWidth="1"/>
    <col min="3083" max="3085" width="11.28515625" style="1" customWidth="1"/>
    <col min="3086" max="3327" width="9.28515625" style="1" customWidth="1"/>
    <col min="3328" max="3328" width="37.7109375" style="1"/>
    <col min="3329" max="3329" width="37.7109375" style="1" customWidth="1"/>
    <col min="3330" max="3330" width="33.28515625" style="1" customWidth="1"/>
    <col min="3331" max="3331" width="5.7109375" style="1" customWidth="1"/>
    <col min="3332" max="3332" width="12.140625" style="1" customWidth="1"/>
    <col min="3333" max="3333" width="12.7109375" style="1" customWidth="1"/>
    <col min="3334" max="3334" width="11.28515625" style="1" customWidth="1"/>
    <col min="3335" max="3335" width="17.28515625" style="1" customWidth="1"/>
    <col min="3336" max="3336" width="12.140625" style="1" customWidth="1"/>
    <col min="3337" max="3337" width="0" style="1" hidden="1" customWidth="1"/>
    <col min="3338" max="3338" width="19.28515625" style="1" customWidth="1"/>
    <col min="3339" max="3341" width="11.28515625" style="1" customWidth="1"/>
    <col min="3342" max="3583" width="9.28515625" style="1" customWidth="1"/>
    <col min="3584" max="3584" width="37.7109375" style="1"/>
    <col min="3585" max="3585" width="37.7109375" style="1" customWidth="1"/>
    <col min="3586" max="3586" width="33.28515625" style="1" customWidth="1"/>
    <col min="3587" max="3587" width="5.7109375" style="1" customWidth="1"/>
    <col min="3588" max="3588" width="12.140625" style="1" customWidth="1"/>
    <col min="3589" max="3589" width="12.7109375" style="1" customWidth="1"/>
    <col min="3590" max="3590" width="11.28515625" style="1" customWidth="1"/>
    <col min="3591" max="3591" width="17.28515625" style="1" customWidth="1"/>
    <col min="3592" max="3592" width="12.140625" style="1" customWidth="1"/>
    <col min="3593" max="3593" width="0" style="1" hidden="1" customWidth="1"/>
    <col min="3594" max="3594" width="19.28515625" style="1" customWidth="1"/>
    <col min="3595" max="3597" width="11.28515625" style="1" customWidth="1"/>
    <col min="3598" max="3839" width="9.28515625" style="1" customWidth="1"/>
    <col min="3840" max="3840" width="37.7109375" style="1"/>
    <col min="3841" max="3841" width="37.7109375" style="1" customWidth="1"/>
    <col min="3842" max="3842" width="33.28515625" style="1" customWidth="1"/>
    <col min="3843" max="3843" width="5.7109375" style="1" customWidth="1"/>
    <col min="3844" max="3844" width="12.140625" style="1" customWidth="1"/>
    <col min="3845" max="3845" width="12.7109375" style="1" customWidth="1"/>
    <col min="3846" max="3846" width="11.28515625" style="1" customWidth="1"/>
    <col min="3847" max="3847" width="17.28515625" style="1" customWidth="1"/>
    <col min="3848" max="3848" width="12.140625" style="1" customWidth="1"/>
    <col min="3849" max="3849" width="0" style="1" hidden="1" customWidth="1"/>
    <col min="3850" max="3850" width="19.28515625" style="1" customWidth="1"/>
    <col min="3851" max="3853" width="11.28515625" style="1" customWidth="1"/>
    <col min="3854" max="4095" width="9.28515625" style="1" customWidth="1"/>
    <col min="4096" max="4096" width="37.7109375" style="1"/>
    <col min="4097" max="4097" width="37.7109375" style="1" customWidth="1"/>
    <col min="4098" max="4098" width="33.28515625" style="1" customWidth="1"/>
    <col min="4099" max="4099" width="5.7109375" style="1" customWidth="1"/>
    <col min="4100" max="4100" width="12.140625" style="1" customWidth="1"/>
    <col min="4101" max="4101" width="12.7109375" style="1" customWidth="1"/>
    <col min="4102" max="4102" width="11.28515625" style="1" customWidth="1"/>
    <col min="4103" max="4103" width="17.28515625" style="1" customWidth="1"/>
    <col min="4104" max="4104" width="12.140625" style="1" customWidth="1"/>
    <col min="4105" max="4105" width="0" style="1" hidden="1" customWidth="1"/>
    <col min="4106" max="4106" width="19.28515625" style="1" customWidth="1"/>
    <col min="4107" max="4109" width="11.28515625" style="1" customWidth="1"/>
    <col min="4110" max="4351" width="9.28515625" style="1" customWidth="1"/>
    <col min="4352" max="4352" width="37.7109375" style="1"/>
    <col min="4353" max="4353" width="37.7109375" style="1" customWidth="1"/>
    <col min="4354" max="4354" width="33.28515625" style="1" customWidth="1"/>
    <col min="4355" max="4355" width="5.7109375" style="1" customWidth="1"/>
    <col min="4356" max="4356" width="12.140625" style="1" customWidth="1"/>
    <col min="4357" max="4357" width="12.7109375" style="1" customWidth="1"/>
    <col min="4358" max="4358" width="11.28515625" style="1" customWidth="1"/>
    <col min="4359" max="4359" width="17.28515625" style="1" customWidth="1"/>
    <col min="4360" max="4360" width="12.140625" style="1" customWidth="1"/>
    <col min="4361" max="4361" width="0" style="1" hidden="1" customWidth="1"/>
    <col min="4362" max="4362" width="19.28515625" style="1" customWidth="1"/>
    <col min="4363" max="4365" width="11.28515625" style="1" customWidth="1"/>
    <col min="4366" max="4607" width="9.28515625" style="1" customWidth="1"/>
    <col min="4608" max="4608" width="37.7109375" style="1"/>
    <col min="4609" max="4609" width="37.7109375" style="1" customWidth="1"/>
    <col min="4610" max="4610" width="33.28515625" style="1" customWidth="1"/>
    <col min="4611" max="4611" width="5.7109375" style="1" customWidth="1"/>
    <col min="4612" max="4612" width="12.140625" style="1" customWidth="1"/>
    <col min="4613" max="4613" width="12.7109375" style="1" customWidth="1"/>
    <col min="4614" max="4614" width="11.28515625" style="1" customWidth="1"/>
    <col min="4615" max="4615" width="17.28515625" style="1" customWidth="1"/>
    <col min="4616" max="4616" width="12.140625" style="1" customWidth="1"/>
    <col min="4617" max="4617" width="0" style="1" hidden="1" customWidth="1"/>
    <col min="4618" max="4618" width="19.28515625" style="1" customWidth="1"/>
    <col min="4619" max="4621" width="11.28515625" style="1" customWidth="1"/>
    <col min="4622" max="4863" width="9.28515625" style="1" customWidth="1"/>
    <col min="4864" max="4864" width="37.7109375" style="1"/>
    <col min="4865" max="4865" width="37.7109375" style="1" customWidth="1"/>
    <col min="4866" max="4866" width="33.28515625" style="1" customWidth="1"/>
    <col min="4867" max="4867" width="5.7109375" style="1" customWidth="1"/>
    <col min="4868" max="4868" width="12.140625" style="1" customWidth="1"/>
    <col min="4869" max="4869" width="12.7109375" style="1" customWidth="1"/>
    <col min="4870" max="4870" width="11.28515625" style="1" customWidth="1"/>
    <col min="4871" max="4871" width="17.28515625" style="1" customWidth="1"/>
    <col min="4872" max="4872" width="12.140625" style="1" customWidth="1"/>
    <col min="4873" max="4873" width="0" style="1" hidden="1" customWidth="1"/>
    <col min="4874" max="4874" width="19.28515625" style="1" customWidth="1"/>
    <col min="4875" max="4877" width="11.28515625" style="1" customWidth="1"/>
    <col min="4878" max="5119" width="9.28515625" style="1" customWidth="1"/>
    <col min="5120" max="5120" width="37.7109375" style="1"/>
    <col min="5121" max="5121" width="37.7109375" style="1" customWidth="1"/>
    <col min="5122" max="5122" width="33.28515625" style="1" customWidth="1"/>
    <col min="5123" max="5123" width="5.7109375" style="1" customWidth="1"/>
    <col min="5124" max="5124" width="12.140625" style="1" customWidth="1"/>
    <col min="5125" max="5125" width="12.7109375" style="1" customWidth="1"/>
    <col min="5126" max="5126" width="11.28515625" style="1" customWidth="1"/>
    <col min="5127" max="5127" width="17.28515625" style="1" customWidth="1"/>
    <col min="5128" max="5128" width="12.140625" style="1" customWidth="1"/>
    <col min="5129" max="5129" width="0" style="1" hidden="1" customWidth="1"/>
    <col min="5130" max="5130" width="19.28515625" style="1" customWidth="1"/>
    <col min="5131" max="5133" width="11.28515625" style="1" customWidth="1"/>
    <col min="5134" max="5375" width="9.28515625" style="1" customWidth="1"/>
    <col min="5376" max="5376" width="37.7109375" style="1"/>
    <col min="5377" max="5377" width="37.7109375" style="1" customWidth="1"/>
    <col min="5378" max="5378" width="33.28515625" style="1" customWidth="1"/>
    <col min="5379" max="5379" width="5.7109375" style="1" customWidth="1"/>
    <col min="5380" max="5380" width="12.140625" style="1" customWidth="1"/>
    <col min="5381" max="5381" width="12.7109375" style="1" customWidth="1"/>
    <col min="5382" max="5382" width="11.28515625" style="1" customWidth="1"/>
    <col min="5383" max="5383" width="17.28515625" style="1" customWidth="1"/>
    <col min="5384" max="5384" width="12.140625" style="1" customWidth="1"/>
    <col min="5385" max="5385" width="0" style="1" hidden="1" customWidth="1"/>
    <col min="5386" max="5386" width="19.28515625" style="1" customWidth="1"/>
    <col min="5387" max="5389" width="11.28515625" style="1" customWidth="1"/>
    <col min="5390" max="5631" width="9.28515625" style="1" customWidth="1"/>
    <col min="5632" max="5632" width="37.7109375" style="1"/>
    <col min="5633" max="5633" width="37.7109375" style="1" customWidth="1"/>
    <col min="5634" max="5634" width="33.28515625" style="1" customWidth="1"/>
    <col min="5635" max="5635" width="5.7109375" style="1" customWidth="1"/>
    <col min="5636" max="5636" width="12.140625" style="1" customWidth="1"/>
    <col min="5637" max="5637" width="12.7109375" style="1" customWidth="1"/>
    <col min="5638" max="5638" width="11.28515625" style="1" customWidth="1"/>
    <col min="5639" max="5639" width="17.28515625" style="1" customWidth="1"/>
    <col min="5640" max="5640" width="12.140625" style="1" customWidth="1"/>
    <col min="5641" max="5641" width="0" style="1" hidden="1" customWidth="1"/>
    <col min="5642" max="5642" width="19.28515625" style="1" customWidth="1"/>
    <col min="5643" max="5645" width="11.28515625" style="1" customWidth="1"/>
    <col min="5646" max="5887" width="9.28515625" style="1" customWidth="1"/>
    <col min="5888" max="5888" width="37.7109375" style="1"/>
    <col min="5889" max="5889" width="37.7109375" style="1" customWidth="1"/>
    <col min="5890" max="5890" width="33.28515625" style="1" customWidth="1"/>
    <col min="5891" max="5891" width="5.7109375" style="1" customWidth="1"/>
    <col min="5892" max="5892" width="12.140625" style="1" customWidth="1"/>
    <col min="5893" max="5893" width="12.7109375" style="1" customWidth="1"/>
    <col min="5894" max="5894" width="11.28515625" style="1" customWidth="1"/>
    <col min="5895" max="5895" width="17.28515625" style="1" customWidth="1"/>
    <col min="5896" max="5896" width="12.140625" style="1" customWidth="1"/>
    <col min="5897" max="5897" width="0" style="1" hidden="1" customWidth="1"/>
    <col min="5898" max="5898" width="19.28515625" style="1" customWidth="1"/>
    <col min="5899" max="5901" width="11.28515625" style="1" customWidth="1"/>
    <col min="5902" max="6143" width="9.28515625" style="1" customWidth="1"/>
    <col min="6144" max="6144" width="37.7109375" style="1"/>
    <col min="6145" max="6145" width="37.7109375" style="1" customWidth="1"/>
    <col min="6146" max="6146" width="33.28515625" style="1" customWidth="1"/>
    <col min="6147" max="6147" width="5.7109375" style="1" customWidth="1"/>
    <col min="6148" max="6148" width="12.140625" style="1" customWidth="1"/>
    <col min="6149" max="6149" width="12.7109375" style="1" customWidth="1"/>
    <col min="6150" max="6150" width="11.28515625" style="1" customWidth="1"/>
    <col min="6151" max="6151" width="17.28515625" style="1" customWidth="1"/>
    <col min="6152" max="6152" width="12.140625" style="1" customWidth="1"/>
    <col min="6153" max="6153" width="0" style="1" hidden="1" customWidth="1"/>
    <col min="6154" max="6154" width="19.28515625" style="1" customWidth="1"/>
    <col min="6155" max="6157" width="11.28515625" style="1" customWidth="1"/>
    <col min="6158" max="6399" width="9.28515625" style="1" customWidth="1"/>
    <col min="6400" max="6400" width="37.7109375" style="1"/>
    <col min="6401" max="6401" width="37.7109375" style="1" customWidth="1"/>
    <col min="6402" max="6402" width="33.28515625" style="1" customWidth="1"/>
    <col min="6403" max="6403" width="5.7109375" style="1" customWidth="1"/>
    <col min="6404" max="6404" width="12.140625" style="1" customWidth="1"/>
    <col min="6405" max="6405" width="12.7109375" style="1" customWidth="1"/>
    <col min="6406" max="6406" width="11.28515625" style="1" customWidth="1"/>
    <col min="6407" max="6407" width="17.28515625" style="1" customWidth="1"/>
    <col min="6408" max="6408" width="12.140625" style="1" customWidth="1"/>
    <col min="6409" max="6409" width="0" style="1" hidden="1" customWidth="1"/>
    <col min="6410" max="6410" width="19.28515625" style="1" customWidth="1"/>
    <col min="6411" max="6413" width="11.28515625" style="1" customWidth="1"/>
    <col min="6414" max="6655" width="9.28515625" style="1" customWidth="1"/>
    <col min="6656" max="6656" width="37.7109375" style="1"/>
    <col min="6657" max="6657" width="37.7109375" style="1" customWidth="1"/>
    <col min="6658" max="6658" width="33.28515625" style="1" customWidth="1"/>
    <col min="6659" max="6659" width="5.7109375" style="1" customWidth="1"/>
    <col min="6660" max="6660" width="12.140625" style="1" customWidth="1"/>
    <col min="6661" max="6661" width="12.7109375" style="1" customWidth="1"/>
    <col min="6662" max="6662" width="11.28515625" style="1" customWidth="1"/>
    <col min="6663" max="6663" width="17.28515625" style="1" customWidth="1"/>
    <col min="6664" max="6664" width="12.140625" style="1" customWidth="1"/>
    <col min="6665" max="6665" width="0" style="1" hidden="1" customWidth="1"/>
    <col min="6666" max="6666" width="19.28515625" style="1" customWidth="1"/>
    <col min="6667" max="6669" width="11.28515625" style="1" customWidth="1"/>
    <col min="6670" max="6911" width="9.28515625" style="1" customWidth="1"/>
    <col min="6912" max="6912" width="37.7109375" style="1"/>
    <col min="6913" max="6913" width="37.7109375" style="1" customWidth="1"/>
    <col min="6914" max="6914" width="33.28515625" style="1" customWidth="1"/>
    <col min="6915" max="6915" width="5.7109375" style="1" customWidth="1"/>
    <col min="6916" max="6916" width="12.140625" style="1" customWidth="1"/>
    <col min="6917" max="6917" width="12.7109375" style="1" customWidth="1"/>
    <col min="6918" max="6918" width="11.28515625" style="1" customWidth="1"/>
    <col min="6919" max="6919" width="17.28515625" style="1" customWidth="1"/>
    <col min="6920" max="6920" width="12.140625" style="1" customWidth="1"/>
    <col min="6921" max="6921" width="0" style="1" hidden="1" customWidth="1"/>
    <col min="6922" max="6922" width="19.28515625" style="1" customWidth="1"/>
    <col min="6923" max="6925" width="11.28515625" style="1" customWidth="1"/>
    <col min="6926" max="7167" width="9.28515625" style="1" customWidth="1"/>
    <col min="7168" max="7168" width="37.7109375" style="1"/>
    <col min="7169" max="7169" width="37.7109375" style="1" customWidth="1"/>
    <col min="7170" max="7170" width="33.28515625" style="1" customWidth="1"/>
    <col min="7171" max="7171" width="5.7109375" style="1" customWidth="1"/>
    <col min="7172" max="7172" width="12.140625" style="1" customWidth="1"/>
    <col min="7173" max="7173" width="12.7109375" style="1" customWidth="1"/>
    <col min="7174" max="7174" width="11.28515625" style="1" customWidth="1"/>
    <col min="7175" max="7175" width="17.28515625" style="1" customWidth="1"/>
    <col min="7176" max="7176" width="12.140625" style="1" customWidth="1"/>
    <col min="7177" max="7177" width="0" style="1" hidden="1" customWidth="1"/>
    <col min="7178" max="7178" width="19.28515625" style="1" customWidth="1"/>
    <col min="7179" max="7181" width="11.28515625" style="1" customWidth="1"/>
    <col min="7182" max="7423" width="9.28515625" style="1" customWidth="1"/>
    <col min="7424" max="7424" width="37.7109375" style="1"/>
    <col min="7425" max="7425" width="37.7109375" style="1" customWidth="1"/>
    <col min="7426" max="7426" width="33.28515625" style="1" customWidth="1"/>
    <col min="7427" max="7427" width="5.7109375" style="1" customWidth="1"/>
    <col min="7428" max="7428" width="12.140625" style="1" customWidth="1"/>
    <col min="7429" max="7429" width="12.7109375" style="1" customWidth="1"/>
    <col min="7430" max="7430" width="11.28515625" style="1" customWidth="1"/>
    <col min="7431" max="7431" width="17.28515625" style="1" customWidth="1"/>
    <col min="7432" max="7432" width="12.140625" style="1" customWidth="1"/>
    <col min="7433" max="7433" width="0" style="1" hidden="1" customWidth="1"/>
    <col min="7434" max="7434" width="19.28515625" style="1" customWidth="1"/>
    <col min="7435" max="7437" width="11.28515625" style="1" customWidth="1"/>
    <col min="7438" max="7679" width="9.28515625" style="1" customWidth="1"/>
    <col min="7680" max="7680" width="37.7109375" style="1"/>
    <col min="7681" max="7681" width="37.7109375" style="1" customWidth="1"/>
    <col min="7682" max="7682" width="33.28515625" style="1" customWidth="1"/>
    <col min="7683" max="7683" width="5.7109375" style="1" customWidth="1"/>
    <col min="7684" max="7684" width="12.140625" style="1" customWidth="1"/>
    <col min="7685" max="7685" width="12.7109375" style="1" customWidth="1"/>
    <col min="7686" max="7686" width="11.28515625" style="1" customWidth="1"/>
    <col min="7687" max="7687" width="17.28515625" style="1" customWidth="1"/>
    <col min="7688" max="7688" width="12.140625" style="1" customWidth="1"/>
    <col min="7689" max="7689" width="0" style="1" hidden="1" customWidth="1"/>
    <col min="7690" max="7690" width="19.28515625" style="1" customWidth="1"/>
    <col min="7691" max="7693" width="11.28515625" style="1" customWidth="1"/>
    <col min="7694" max="7935" width="9.28515625" style="1" customWidth="1"/>
    <col min="7936" max="7936" width="37.7109375" style="1"/>
    <col min="7937" max="7937" width="37.7109375" style="1" customWidth="1"/>
    <col min="7938" max="7938" width="33.28515625" style="1" customWidth="1"/>
    <col min="7939" max="7939" width="5.7109375" style="1" customWidth="1"/>
    <col min="7940" max="7940" width="12.140625" style="1" customWidth="1"/>
    <col min="7941" max="7941" width="12.7109375" style="1" customWidth="1"/>
    <col min="7942" max="7942" width="11.28515625" style="1" customWidth="1"/>
    <col min="7943" max="7943" width="17.28515625" style="1" customWidth="1"/>
    <col min="7944" max="7944" width="12.140625" style="1" customWidth="1"/>
    <col min="7945" max="7945" width="0" style="1" hidden="1" customWidth="1"/>
    <col min="7946" max="7946" width="19.28515625" style="1" customWidth="1"/>
    <col min="7947" max="7949" width="11.28515625" style="1" customWidth="1"/>
    <col min="7950" max="8191" width="9.28515625" style="1" customWidth="1"/>
    <col min="8192" max="8192" width="37.7109375" style="1"/>
    <col min="8193" max="8193" width="37.7109375" style="1" customWidth="1"/>
    <col min="8194" max="8194" width="33.28515625" style="1" customWidth="1"/>
    <col min="8195" max="8195" width="5.7109375" style="1" customWidth="1"/>
    <col min="8196" max="8196" width="12.140625" style="1" customWidth="1"/>
    <col min="8197" max="8197" width="12.7109375" style="1" customWidth="1"/>
    <col min="8198" max="8198" width="11.28515625" style="1" customWidth="1"/>
    <col min="8199" max="8199" width="17.28515625" style="1" customWidth="1"/>
    <col min="8200" max="8200" width="12.140625" style="1" customWidth="1"/>
    <col min="8201" max="8201" width="0" style="1" hidden="1" customWidth="1"/>
    <col min="8202" max="8202" width="19.28515625" style="1" customWidth="1"/>
    <col min="8203" max="8205" width="11.28515625" style="1" customWidth="1"/>
    <col min="8206" max="8447" width="9.28515625" style="1" customWidth="1"/>
    <col min="8448" max="8448" width="37.7109375" style="1"/>
    <col min="8449" max="8449" width="37.7109375" style="1" customWidth="1"/>
    <col min="8450" max="8450" width="33.28515625" style="1" customWidth="1"/>
    <col min="8451" max="8451" width="5.7109375" style="1" customWidth="1"/>
    <col min="8452" max="8452" width="12.140625" style="1" customWidth="1"/>
    <col min="8453" max="8453" width="12.7109375" style="1" customWidth="1"/>
    <col min="8454" max="8454" width="11.28515625" style="1" customWidth="1"/>
    <col min="8455" max="8455" width="17.28515625" style="1" customWidth="1"/>
    <col min="8456" max="8456" width="12.140625" style="1" customWidth="1"/>
    <col min="8457" max="8457" width="0" style="1" hidden="1" customWidth="1"/>
    <col min="8458" max="8458" width="19.28515625" style="1" customWidth="1"/>
    <col min="8459" max="8461" width="11.28515625" style="1" customWidth="1"/>
    <col min="8462" max="8703" width="9.28515625" style="1" customWidth="1"/>
    <col min="8704" max="8704" width="37.7109375" style="1"/>
    <col min="8705" max="8705" width="37.7109375" style="1" customWidth="1"/>
    <col min="8706" max="8706" width="33.28515625" style="1" customWidth="1"/>
    <col min="8707" max="8707" width="5.7109375" style="1" customWidth="1"/>
    <col min="8708" max="8708" width="12.140625" style="1" customWidth="1"/>
    <col min="8709" max="8709" width="12.7109375" style="1" customWidth="1"/>
    <col min="8710" max="8710" width="11.28515625" style="1" customWidth="1"/>
    <col min="8711" max="8711" width="17.28515625" style="1" customWidth="1"/>
    <col min="8712" max="8712" width="12.140625" style="1" customWidth="1"/>
    <col min="8713" max="8713" width="0" style="1" hidden="1" customWidth="1"/>
    <col min="8714" max="8714" width="19.28515625" style="1" customWidth="1"/>
    <col min="8715" max="8717" width="11.28515625" style="1" customWidth="1"/>
    <col min="8718" max="8959" width="9.28515625" style="1" customWidth="1"/>
    <col min="8960" max="8960" width="37.7109375" style="1"/>
    <col min="8961" max="8961" width="37.7109375" style="1" customWidth="1"/>
    <col min="8962" max="8962" width="33.28515625" style="1" customWidth="1"/>
    <col min="8963" max="8963" width="5.7109375" style="1" customWidth="1"/>
    <col min="8964" max="8964" width="12.140625" style="1" customWidth="1"/>
    <col min="8965" max="8965" width="12.7109375" style="1" customWidth="1"/>
    <col min="8966" max="8966" width="11.28515625" style="1" customWidth="1"/>
    <col min="8967" max="8967" width="17.28515625" style="1" customWidth="1"/>
    <col min="8968" max="8968" width="12.140625" style="1" customWidth="1"/>
    <col min="8969" max="8969" width="0" style="1" hidden="1" customWidth="1"/>
    <col min="8970" max="8970" width="19.28515625" style="1" customWidth="1"/>
    <col min="8971" max="8973" width="11.28515625" style="1" customWidth="1"/>
    <col min="8974" max="9215" width="9.28515625" style="1" customWidth="1"/>
    <col min="9216" max="9216" width="37.7109375" style="1"/>
    <col min="9217" max="9217" width="37.7109375" style="1" customWidth="1"/>
    <col min="9218" max="9218" width="33.28515625" style="1" customWidth="1"/>
    <col min="9219" max="9219" width="5.7109375" style="1" customWidth="1"/>
    <col min="9220" max="9220" width="12.140625" style="1" customWidth="1"/>
    <col min="9221" max="9221" width="12.7109375" style="1" customWidth="1"/>
    <col min="9222" max="9222" width="11.28515625" style="1" customWidth="1"/>
    <col min="9223" max="9223" width="17.28515625" style="1" customWidth="1"/>
    <col min="9224" max="9224" width="12.140625" style="1" customWidth="1"/>
    <col min="9225" max="9225" width="0" style="1" hidden="1" customWidth="1"/>
    <col min="9226" max="9226" width="19.28515625" style="1" customWidth="1"/>
    <col min="9227" max="9229" width="11.28515625" style="1" customWidth="1"/>
    <col min="9230" max="9471" width="9.28515625" style="1" customWidth="1"/>
    <col min="9472" max="9472" width="37.7109375" style="1"/>
    <col min="9473" max="9473" width="37.7109375" style="1" customWidth="1"/>
    <col min="9474" max="9474" width="33.28515625" style="1" customWidth="1"/>
    <col min="9475" max="9475" width="5.7109375" style="1" customWidth="1"/>
    <col min="9476" max="9476" width="12.140625" style="1" customWidth="1"/>
    <col min="9477" max="9477" width="12.7109375" style="1" customWidth="1"/>
    <col min="9478" max="9478" width="11.28515625" style="1" customWidth="1"/>
    <col min="9479" max="9479" width="17.28515625" style="1" customWidth="1"/>
    <col min="9480" max="9480" width="12.140625" style="1" customWidth="1"/>
    <col min="9481" max="9481" width="0" style="1" hidden="1" customWidth="1"/>
    <col min="9482" max="9482" width="19.28515625" style="1" customWidth="1"/>
    <col min="9483" max="9485" width="11.28515625" style="1" customWidth="1"/>
    <col min="9486" max="9727" width="9.28515625" style="1" customWidth="1"/>
    <col min="9728" max="9728" width="37.7109375" style="1"/>
    <col min="9729" max="9729" width="37.7109375" style="1" customWidth="1"/>
    <col min="9730" max="9730" width="33.28515625" style="1" customWidth="1"/>
    <col min="9731" max="9731" width="5.7109375" style="1" customWidth="1"/>
    <col min="9732" max="9732" width="12.140625" style="1" customWidth="1"/>
    <col min="9733" max="9733" width="12.7109375" style="1" customWidth="1"/>
    <col min="9734" max="9734" width="11.28515625" style="1" customWidth="1"/>
    <col min="9735" max="9735" width="17.28515625" style="1" customWidth="1"/>
    <col min="9736" max="9736" width="12.140625" style="1" customWidth="1"/>
    <col min="9737" max="9737" width="0" style="1" hidden="1" customWidth="1"/>
    <col min="9738" max="9738" width="19.28515625" style="1" customWidth="1"/>
    <col min="9739" max="9741" width="11.28515625" style="1" customWidth="1"/>
    <col min="9742" max="9983" width="9.28515625" style="1" customWidth="1"/>
    <col min="9984" max="9984" width="37.7109375" style="1"/>
    <col min="9985" max="9985" width="37.7109375" style="1" customWidth="1"/>
    <col min="9986" max="9986" width="33.28515625" style="1" customWidth="1"/>
    <col min="9987" max="9987" width="5.7109375" style="1" customWidth="1"/>
    <col min="9988" max="9988" width="12.140625" style="1" customWidth="1"/>
    <col min="9989" max="9989" width="12.7109375" style="1" customWidth="1"/>
    <col min="9990" max="9990" width="11.28515625" style="1" customWidth="1"/>
    <col min="9991" max="9991" width="17.28515625" style="1" customWidth="1"/>
    <col min="9992" max="9992" width="12.140625" style="1" customWidth="1"/>
    <col min="9993" max="9993" width="0" style="1" hidden="1" customWidth="1"/>
    <col min="9994" max="9994" width="19.28515625" style="1" customWidth="1"/>
    <col min="9995" max="9997" width="11.28515625" style="1" customWidth="1"/>
    <col min="9998" max="10239" width="9.28515625" style="1" customWidth="1"/>
    <col min="10240" max="10240" width="37.7109375" style="1"/>
    <col min="10241" max="10241" width="37.7109375" style="1" customWidth="1"/>
    <col min="10242" max="10242" width="33.28515625" style="1" customWidth="1"/>
    <col min="10243" max="10243" width="5.7109375" style="1" customWidth="1"/>
    <col min="10244" max="10244" width="12.140625" style="1" customWidth="1"/>
    <col min="10245" max="10245" width="12.7109375" style="1" customWidth="1"/>
    <col min="10246" max="10246" width="11.28515625" style="1" customWidth="1"/>
    <col min="10247" max="10247" width="17.28515625" style="1" customWidth="1"/>
    <col min="10248" max="10248" width="12.140625" style="1" customWidth="1"/>
    <col min="10249" max="10249" width="0" style="1" hidden="1" customWidth="1"/>
    <col min="10250" max="10250" width="19.28515625" style="1" customWidth="1"/>
    <col min="10251" max="10253" width="11.28515625" style="1" customWidth="1"/>
    <col min="10254" max="10495" width="9.28515625" style="1" customWidth="1"/>
    <col min="10496" max="10496" width="37.7109375" style="1"/>
    <col min="10497" max="10497" width="37.7109375" style="1" customWidth="1"/>
    <col min="10498" max="10498" width="33.28515625" style="1" customWidth="1"/>
    <col min="10499" max="10499" width="5.7109375" style="1" customWidth="1"/>
    <col min="10500" max="10500" width="12.140625" style="1" customWidth="1"/>
    <col min="10501" max="10501" width="12.7109375" style="1" customWidth="1"/>
    <col min="10502" max="10502" width="11.28515625" style="1" customWidth="1"/>
    <col min="10503" max="10503" width="17.28515625" style="1" customWidth="1"/>
    <col min="10504" max="10504" width="12.140625" style="1" customWidth="1"/>
    <col min="10505" max="10505" width="0" style="1" hidden="1" customWidth="1"/>
    <col min="10506" max="10506" width="19.28515625" style="1" customWidth="1"/>
    <col min="10507" max="10509" width="11.28515625" style="1" customWidth="1"/>
    <col min="10510" max="10751" width="9.28515625" style="1" customWidth="1"/>
    <col min="10752" max="10752" width="37.7109375" style="1"/>
    <col min="10753" max="10753" width="37.7109375" style="1" customWidth="1"/>
    <col min="10754" max="10754" width="33.28515625" style="1" customWidth="1"/>
    <col min="10755" max="10755" width="5.7109375" style="1" customWidth="1"/>
    <col min="10756" max="10756" width="12.140625" style="1" customWidth="1"/>
    <col min="10757" max="10757" width="12.7109375" style="1" customWidth="1"/>
    <col min="10758" max="10758" width="11.28515625" style="1" customWidth="1"/>
    <col min="10759" max="10759" width="17.28515625" style="1" customWidth="1"/>
    <col min="10760" max="10760" width="12.140625" style="1" customWidth="1"/>
    <col min="10761" max="10761" width="0" style="1" hidden="1" customWidth="1"/>
    <col min="10762" max="10762" width="19.28515625" style="1" customWidth="1"/>
    <col min="10763" max="10765" width="11.28515625" style="1" customWidth="1"/>
    <col min="10766" max="11007" width="9.28515625" style="1" customWidth="1"/>
    <col min="11008" max="11008" width="37.7109375" style="1"/>
    <col min="11009" max="11009" width="37.7109375" style="1" customWidth="1"/>
    <col min="11010" max="11010" width="33.28515625" style="1" customWidth="1"/>
    <col min="11011" max="11011" width="5.7109375" style="1" customWidth="1"/>
    <col min="11012" max="11012" width="12.140625" style="1" customWidth="1"/>
    <col min="11013" max="11013" width="12.7109375" style="1" customWidth="1"/>
    <col min="11014" max="11014" width="11.28515625" style="1" customWidth="1"/>
    <col min="11015" max="11015" width="17.28515625" style="1" customWidth="1"/>
    <col min="11016" max="11016" width="12.140625" style="1" customWidth="1"/>
    <col min="11017" max="11017" width="0" style="1" hidden="1" customWidth="1"/>
    <col min="11018" max="11018" width="19.28515625" style="1" customWidth="1"/>
    <col min="11019" max="11021" width="11.28515625" style="1" customWidth="1"/>
    <col min="11022" max="11263" width="9.28515625" style="1" customWidth="1"/>
    <col min="11264" max="11264" width="37.7109375" style="1"/>
    <col min="11265" max="11265" width="37.7109375" style="1" customWidth="1"/>
    <col min="11266" max="11266" width="33.28515625" style="1" customWidth="1"/>
    <col min="11267" max="11267" width="5.7109375" style="1" customWidth="1"/>
    <col min="11268" max="11268" width="12.140625" style="1" customWidth="1"/>
    <col min="11269" max="11269" width="12.7109375" style="1" customWidth="1"/>
    <col min="11270" max="11270" width="11.28515625" style="1" customWidth="1"/>
    <col min="11271" max="11271" width="17.28515625" style="1" customWidth="1"/>
    <col min="11272" max="11272" width="12.140625" style="1" customWidth="1"/>
    <col min="11273" max="11273" width="0" style="1" hidden="1" customWidth="1"/>
    <col min="11274" max="11274" width="19.28515625" style="1" customWidth="1"/>
    <col min="11275" max="11277" width="11.28515625" style="1" customWidth="1"/>
    <col min="11278" max="11519" width="9.28515625" style="1" customWidth="1"/>
    <col min="11520" max="11520" width="37.7109375" style="1"/>
    <col min="11521" max="11521" width="37.7109375" style="1" customWidth="1"/>
    <col min="11522" max="11522" width="33.28515625" style="1" customWidth="1"/>
    <col min="11523" max="11523" width="5.7109375" style="1" customWidth="1"/>
    <col min="11524" max="11524" width="12.140625" style="1" customWidth="1"/>
    <col min="11525" max="11525" width="12.7109375" style="1" customWidth="1"/>
    <col min="11526" max="11526" width="11.28515625" style="1" customWidth="1"/>
    <col min="11527" max="11527" width="17.28515625" style="1" customWidth="1"/>
    <col min="11528" max="11528" width="12.140625" style="1" customWidth="1"/>
    <col min="11529" max="11529" width="0" style="1" hidden="1" customWidth="1"/>
    <col min="11530" max="11530" width="19.28515625" style="1" customWidth="1"/>
    <col min="11531" max="11533" width="11.28515625" style="1" customWidth="1"/>
    <col min="11534" max="11775" width="9.28515625" style="1" customWidth="1"/>
    <col min="11776" max="11776" width="37.7109375" style="1"/>
    <col min="11777" max="11777" width="37.7109375" style="1" customWidth="1"/>
    <col min="11778" max="11778" width="33.28515625" style="1" customWidth="1"/>
    <col min="11779" max="11779" width="5.7109375" style="1" customWidth="1"/>
    <col min="11780" max="11780" width="12.140625" style="1" customWidth="1"/>
    <col min="11781" max="11781" width="12.7109375" style="1" customWidth="1"/>
    <col min="11782" max="11782" width="11.28515625" style="1" customWidth="1"/>
    <col min="11783" max="11783" width="17.28515625" style="1" customWidth="1"/>
    <col min="11784" max="11784" width="12.140625" style="1" customWidth="1"/>
    <col min="11785" max="11785" width="0" style="1" hidden="1" customWidth="1"/>
    <col min="11786" max="11786" width="19.28515625" style="1" customWidth="1"/>
    <col min="11787" max="11789" width="11.28515625" style="1" customWidth="1"/>
    <col min="11790" max="12031" width="9.28515625" style="1" customWidth="1"/>
    <col min="12032" max="12032" width="37.7109375" style="1"/>
    <col min="12033" max="12033" width="37.7109375" style="1" customWidth="1"/>
    <col min="12034" max="12034" width="33.28515625" style="1" customWidth="1"/>
    <col min="12035" max="12035" width="5.7109375" style="1" customWidth="1"/>
    <col min="12036" max="12036" width="12.140625" style="1" customWidth="1"/>
    <col min="12037" max="12037" width="12.7109375" style="1" customWidth="1"/>
    <col min="12038" max="12038" width="11.28515625" style="1" customWidth="1"/>
    <col min="12039" max="12039" width="17.28515625" style="1" customWidth="1"/>
    <col min="12040" max="12040" width="12.140625" style="1" customWidth="1"/>
    <col min="12041" max="12041" width="0" style="1" hidden="1" customWidth="1"/>
    <col min="12042" max="12042" width="19.28515625" style="1" customWidth="1"/>
    <col min="12043" max="12045" width="11.28515625" style="1" customWidth="1"/>
    <col min="12046" max="12287" width="9.28515625" style="1" customWidth="1"/>
    <col min="12288" max="12288" width="37.7109375" style="1"/>
    <col min="12289" max="12289" width="37.7109375" style="1" customWidth="1"/>
    <col min="12290" max="12290" width="33.28515625" style="1" customWidth="1"/>
    <col min="12291" max="12291" width="5.7109375" style="1" customWidth="1"/>
    <col min="12292" max="12292" width="12.140625" style="1" customWidth="1"/>
    <col min="12293" max="12293" width="12.7109375" style="1" customWidth="1"/>
    <col min="12294" max="12294" width="11.28515625" style="1" customWidth="1"/>
    <col min="12295" max="12295" width="17.28515625" style="1" customWidth="1"/>
    <col min="12296" max="12296" width="12.140625" style="1" customWidth="1"/>
    <col min="12297" max="12297" width="0" style="1" hidden="1" customWidth="1"/>
    <col min="12298" max="12298" width="19.28515625" style="1" customWidth="1"/>
    <col min="12299" max="12301" width="11.28515625" style="1" customWidth="1"/>
    <col min="12302" max="12543" width="9.28515625" style="1" customWidth="1"/>
    <col min="12544" max="12544" width="37.7109375" style="1"/>
    <col min="12545" max="12545" width="37.7109375" style="1" customWidth="1"/>
    <col min="12546" max="12546" width="33.28515625" style="1" customWidth="1"/>
    <col min="12547" max="12547" width="5.7109375" style="1" customWidth="1"/>
    <col min="12548" max="12548" width="12.140625" style="1" customWidth="1"/>
    <col min="12549" max="12549" width="12.7109375" style="1" customWidth="1"/>
    <col min="12550" max="12550" width="11.28515625" style="1" customWidth="1"/>
    <col min="12551" max="12551" width="17.28515625" style="1" customWidth="1"/>
    <col min="12552" max="12552" width="12.140625" style="1" customWidth="1"/>
    <col min="12553" max="12553" width="0" style="1" hidden="1" customWidth="1"/>
    <col min="12554" max="12554" width="19.28515625" style="1" customWidth="1"/>
    <col min="12555" max="12557" width="11.28515625" style="1" customWidth="1"/>
    <col min="12558" max="12799" width="9.28515625" style="1" customWidth="1"/>
    <col min="12800" max="12800" width="37.7109375" style="1"/>
    <col min="12801" max="12801" width="37.7109375" style="1" customWidth="1"/>
    <col min="12802" max="12802" width="33.28515625" style="1" customWidth="1"/>
    <col min="12803" max="12803" width="5.7109375" style="1" customWidth="1"/>
    <col min="12804" max="12804" width="12.140625" style="1" customWidth="1"/>
    <col min="12805" max="12805" width="12.7109375" style="1" customWidth="1"/>
    <col min="12806" max="12806" width="11.28515625" style="1" customWidth="1"/>
    <col min="12807" max="12807" width="17.28515625" style="1" customWidth="1"/>
    <col min="12808" max="12808" width="12.140625" style="1" customWidth="1"/>
    <col min="12809" max="12809" width="0" style="1" hidden="1" customWidth="1"/>
    <col min="12810" max="12810" width="19.28515625" style="1" customWidth="1"/>
    <col min="12811" max="12813" width="11.28515625" style="1" customWidth="1"/>
    <col min="12814" max="13055" width="9.28515625" style="1" customWidth="1"/>
    <col min="13056" max="13056" width="37.7109375" style="1"/>
    <col min="13057" max="13057" width="37.7109375" style="1" customWidth="1"/>
    <col min="13058" max="13058" width="33.28515625" style="1" customWidth="1"/>
    <col min="13059" max="13059" width="5.7109375" style="1" customWidth="1"/>
    <col min="13060" max="13060" width="12.140625" style="1" customWidth="1"/>
    <col min="13061" max="13061" width="12.7109375" style="1" customWidth="1"/>
    <col min="13062" max="13062" width="11.28515625" style="1" customWidth="1"/>
    <col min="13063" max="13063" width="17.28515625" style="1" customWidth="1"/>
    <col min="13064" max="13064" width="12.140625" style="1" customWidth="1"/>
    <col min="13065" max="13065" width="0" style="1" hidden="1" customWidth="1"/>
    <col min="13066" max="13066" width="19.28515625" style="1" customWidth="1"/>
    <col min="13067" max="13069" width="11.28515625" style="1" customWidth="1"/>
    <col min="13070" max="13311" width="9.28515625" style="1" customWidth="1"/>
    <col min="13312" max="13312" width="37.7109375" style="1"/>
    <col min="13313" max="13313" width="37.7109375" style="1" customWidth="1"/>
    <col min="13314" max="13314" width="33.28515625" style="1" customWidth="1"/>
    <col min="13315" max="13315" width="5.7109375" style="1" customWidth="1"/>
    <col min="13316" max="13316" width="12.140625" style="1" customWidth="1"/>
    <col min="13317" max="13317" width="12.7109375" style="1" customWidth="1"/>
    <col min="13318" max="13318" width="11.28515625" style="1" customWidth="1"/>
    <col min="13319" max="13319" width="17.28515625" style="1" customWidth="1"/>
    <col min="13320" max="13320" width="12.140625" style="1" customWidth="1"/>
    <col min="13321" max="13321" width="0" style="1" hidden="1" customWidth="1"/>
    <col min="13322" max="13322" width="19.28515625" style="1" customWidth="1"/>
    <col min="13323" max="13325" width="11.28515625" style="1" customWidth="1"/>
    <col min="13326" max="13567" width="9.28515625" style="1" customWidth="1"/>
    <col min="13568" max="13568" width="37.7109375" style="1"/>
    <col min="13569" max="13569" width="37.7109375" style="1" customWidth="1"/>
    <col min="13570" max="13570" width="33.28515625" style="1" customWidth="1"/>
    <col min="13571" max="13571" width="5.7109375" style="1" customWidth="1"/>
    <col min="13572" max="13572" width="12.140625" style="1" customWidth="1"/>
    <col min="13573" max="13573" width="12.7109375" style="1" customWidth="1"/>
    <col min="13574" max="13574" width="11.28515625" style="1" customWidth="1"/>
    <col min="13575" max="13575" width="17.28515625" style="1" customWidth="1"/>
    <col min="13576" max="13576" width="12.140625" style="1" customWidth="1"/>
    <col min="13577" max="13577" width="0" style="1" hidden="1" customWidth="1"/>
    <col min="13578" max="13578" width="19.28515625" style="1" customWidth="1"/>
    <col min="13579" max="13581" width="11.28515625" style="1" customWidth="1"/>
    <col min="13582" max="13823" width="9.28515625" style="1" customWidth="1"/>
    <col min="13824" max="13824" width="37.7109375" style="1"/>
    <col min="13825" max="13825" width="37.7109375" style="1" customWidth="1"/>
    <col min="13826" max="13826" width="33.28515625" style="1" customWidth="1"/>
    <col min="13827" max="13827" width="5.7109375" style="1" customWidth="1"/>
    <col min="13828" max="13828" width="12.140625" style="1" customWidth="1"/>
    <col min="13829" max="13829" width="12.7109375" style="1" customWidth="1"/>
    <col min="13830" max="13830" width="11.28515625" style="1" customWidth="1"/>
    <col min="13831" max="13831" width="17.28515625" style="1" customWidth="1"/>
    <col min="13832" max="13832" width="12.140625" style="1" customWidth="1"/>
    <col min="13833" max="13833" width="0" style="1" hidden="1" customWidth="1"/>
    <col min="13834" max="13834" width="19.28515625" style="1" customWidth="1"/>
    <col min="13835" max="13837" width="11.28515625" style="1" customWidth="1"/>
    <col min="13838" max="14079" width="9.28515625" style="1" customWidth="1"/>
    <col min="14080" max="14080" width="37.7109375" style="1"/>
    <col min="14081" max="14081" width="37.7109375" style="1" customWidth="1"/>
    <col min="14082" max="14082" width="33.28515625" style="1" customWidth="1"/>
    <col min="14083" max="14083" width="5.7109375" style="1" customWidth="1"/>
    <col min="14084" max="14084" width="12.140625" style="1" customWidth="1"/>
    <col min="14085" max="14085" width="12.7109375" style="1" customWidth="1"/>
    <col min="14086" max="14086" width="11.28515625" style="1" customWidth="1"/>
    <col min="14087" max="14087" width="17.28515625" style="1" customWidth="1"/>
    <col min="14088" max="14088" width="12.140625" style="1" customWidth="1"/>
    <col min="14089" max="14089" width="0" style="1" hidden="1" customWidth="1"/>
    <col min="14090" max="14090" width="19.28515625" style="1" customWidth="1"/>
    <col min="14091" max="14093" width="11.28515625" style="1" customWidth="1"/>
    <col min="14094" max="14335" width="9.28515625" style="1" customWidth="1"/>
    <col min="14336" max="14336" width="37.7109375" style="1"/>
    <col min="14337" max="14337" width="37.7109375" style="1" customWidth="1"/>
    <col min="14338" max="14338" width="33.28515625" style="1" customWidth="1"/>
    <col min="14339" max="14339" width="5.7109375" style="1" customWidth="1"/>
    <col min="14340" max="14340" width="12.140625" style="1" customWidth="1"/>
    <col min="14341" max="14341" width="12.7109375" style="1" customWidth="1"/>
    <col min="14342" max="14342" width="11.28515625" style="1" customWidth="1"/>
    <col min="14343" max="14343" width="17.28515625" style="1" customWidth="1"/>
    <col min="14344" max="14344" width="12.140625" style="1" customWidth="1"/>
    <col min="14345" max="14345" width="0" style="1" hidden="1" customWidth="1"/>
    <col min="14346" max="14346" width="19.28515625" style="1" customWidth="1"/>
    <col min="14347" max="14349" width="11.28515625" style="1" customWidth="1"/>
    <col min="14350" max="14591" width="9.28515625" style="1" customWidth="1"/>
    <col min="14592" max="14592" width="37.7109375" style="1"/>
    <col min="14593" max="14593" width="37.7109375" style="1" customWidth="1"/>
    <col min="14594" max="14594" width="33.28515625" style="1" customWidth="1"/>
    <col min="14595" max="14595" width="5.7109375" style="1" customWidth="1"/>
    <col min="14596" max="14596" width="12.140625" style="1" customWidth="1"/>
    <col min="14597" max="14597" width="12.7109375" style="1" customWidth="1"/>
    <col min="14598" max="14598" width="11.28515625" style="1" customWidth="1"/>
    <col min="14599" max="14599" width="17.28515625" style="1" customWidth="1"/>
    <col min="14600" max="14600" width="12.140625" style="1" customWidth="1"/>
    <col min="14601" max="14601" width="0" style="1" hidden="1" customWidth="1"/>
    <col min="14602" max="14602" width="19.28515625" style="1" customWidth="1"/>
    <col min="14603" max="14605" width="11.28515625" style="1" customWidth="1"/>
    <col min="14606" max="14847" width="9.28515625" style="1" customWidth="1"/>
    <col min="14848" max="14848" width="37.7109375" style="1"/>
    <col min="14849" max="14849" width="37.7109375" style="1" customWidth="1"/>
    <col min="14850" max="14850" width="33.28515625" style="1" customWidth="1"/>
    <col min="14851" max="14851" width="5.7109375" style="1" customWidth="1"/>
    <col min="14852" max="14852" width="12.140625" style="1" customWidth="1"/>
    <col min="14853" max="14853" width="12.7109375" style="1" customWidth="1"/>
    <col min="14854" max="14854" width="11.28515625" style="1" customWidth="1"/>
    <col min="14855" max="14855" width="17.28515625" style="1" customWidth="1"/>
    <col min="14856" max="14856" width="12.140625" style="1" customWidth="1"/>
    <col min="14857" max="14857" width="0" style="1" hidden="1" customWidth="1"/>
    <col min="14858" max="14858" width="19.28515625" style="1" customWidth="1"/>
    <col min="14859" max="14861" width="11.28515625" style="1" customWidth="1"/>
    <col min="14862" max="15103" width="9.28515625" style="1" customWidth="1"/>
    <col min="15104" max="15104" width="37.7109375" style="1"/>
    <col min="15105" max="15105" width="37.7109375" style="1" customWidth="1"/>
    <col min="15106" max="15106" width="33.28515625" style="1" customWidth="1"/>
    <col min="15107" max="15107" width="5.7109375" style="1" customWidth="1"/>
    <col min="15108" max="15108" width="12.140625" style="1" customWidth="1"/>
    <col min="15109" max="15109" width="12.7109375" style="1" customWidth="1"/>
    <col min="15110" max="15110" width="11.28515625" style="1" customWidth="1"/>
    <col min="15111" max="15111" width="17.28515625" style="1" customWidth="1"/>
    <col min="15112" max="15112" width="12.140625" style="1" customWidth="1"/>
    <col min="15113" max="15113" width="0" style="1" hidden="1" customWidth="1"/>
    <col min="15114" max="15114" width="19.28515625" style="1" customWidth="1"/>
    <col min="15115" max="15117" width="11.28515625" style="1" customWidth="1"/>
    <col min="15118" max="15359" width="9.28515625" style="1" customWidth="1"/>
    <col min="15360" max="15360" width="37.7109375" style="1"/>
    <col min="15361" max="15361" width="37.7109375" style="1" customWidth="1"/>
    <col min="15362" max="15362" width="33.28515625" style="1" customWidth="1"/>
    <col min="15363" max="15363" width="5.7109375" style="1" customWidth="1"/>
    <col min="15364" max="15364" width="12.140625" style="1" customWidth="1"/>
    <col min="15365" max="15365" width="12.7109375" style="1" customWidth="1"/>
    <col min="15366" max="15366" width="11.28515625" style="1" customWidth="1"/>
    <col min="15367" max="15367" width="17.28515625" style="1" customWidth="1"/>
    <col min="15368" max="15368" width="12.140625" style="1" customWidth="1"/>
    <col min="15369" max="15369" width="0" style="1" hidden="1" customWidth="1"/>
    <col min="15370" max="15370" width="19.28515625" style="1" customWidth="1"/>
    <col min="15371" max="15373" width="11.28515625" style="1" customWidth="1"/>
    <col min="15374" max="15615" width="9.28515625" style="1" customWidth="1"/>
    <col min="15616" max="15616" width="37.7109375" style="1"/>
    <col min="15617" max="15617" width="37.7109375" style="1" customWidth="1"/>
    <col min="15618" max="15618" width="33.28515625" style="1" customWidth="1"/>
    <col min="15619" max="15619" width="5.7109375" style="1" customWidth="1"/>
    <col min="15620" max="15620" width="12.140625" style="1" customWidth="1"/>
    <col min="15621" max="15621" width="12.7109375" style="1" customWidth="1"/>
    <col min="15622" max="15622" width="11.28515625" style="1" customWidth="1"/>
    <col min="15623" max="15623" width="17.28515625" style="1" customWidth="1"/>
    <col min="15624" max="15624" width="12.140625" style="1" customWidth="1"/>
    <col min="15625" max="15625" width="0" style="1" hidden="1" customWidth="1"/>
    <col min="15626" max="15626" width="19.28515625" style="1" customWidth="1"/>
    <col min="15627" max="15629" width="11.28515625" style="1" customWidth="1"/>
    <col min="15630" max="15871" width="9.28515625" style="1" customWidth="1"/>
    <col min="15872" max="15872" width="37.7109375" style="1"/>
    <col min="15873" max="15873" width="37.7109375" style="1" customWidth="1"/>
    <col min="15874" max="15874" width="33.28515625" style="1" customWidth="1"/>
    <col min="15875" max="15875" width="5.7109375" style="1" customWidth="1"/>
    <col min="15876" max="15876" width="12.140625" style="1" customWidth="1"/>
    <col min="15877" max="15877" width="12.7109375" style="1" customWidth="1"/>
    <col min="15878" max="15878" width="11.28515625" style="1" customWidth="1"/>
    <col min="15879" max="15879" width="17.28515625" style="1" customWidth="1"/>
    <col min="15880" max="15880" width="12.140625" style="1" customWidth="1"/>
    <col min="15881" max="15881" width="0" style="1" hidden="1" customWidth="1"/>
    <col min="15882" max="15882" width="19.28515625" style="1" customWidth="1"/>
    <col min="15883" max="15885" width="11.28515625" style="1" customWidth="1"/>
    <col min="15886" max="16127" width="9.28515625" style="1" customWidth="1"/>
    <col min="16128" max="16128" width="37.7109375" style="1"/>
    <col min="16129" max="16129" width="37.7109375" style="1" customWidth="1"/>
    <col min="16130" max="16130" width="33.28515625" style="1" customWidth="1"/>
    <col min="16131" max="16131" width="5.7109375" style="1" customWidth="1"/>
    <col min="16132" max="16132" width="12.140625" style="1" customWidth="1"/>
    <col min="16133" max="16133" width="12.7109375" style="1" customWidth="1"/>
    <col min="16134" max="16134" width="11.28515625" style="1" customWidth="1"/>
    <col min="16135" max="16135" width="17.28515625" style="1" customWidth="1"/>
    <col min="16136" max="16136" width="12.140625" style="1" customWidth="1"/>
    <col min="16137" max="16137" width="0" style="1" hidden="1" customWidth="1"/>
    <col min="16138" max="16138" width="19.28515625" style="1" customWidth="1"/>
    <col min="16139" max="16141" width="11.28515625" style="1" customWidth="1"/>
    <col min="16142" max="16383" width="9.28515625" style="1" customWidth="1"/>
    <col min="16384" max="16384" width="37.7109375" style="1"/>
  </cols>
  <sheetData>
    <row r="1" spans="1:10" ht="14.45" customHeight="1" x14ac:dyDescent="0.2">
      <c r="F1" s="2"/>
      <c r="G1" s="200" t="s">
        <v>0</v>
      </c>
      <c r="H1" s="200"/>
      <c r="I1" s="200"/>
      <c r="J1" s="200"/>
    </row>
    <row r="2" spans="1:10" ht="14.45" customHeight="1" x14ac:dyDescent="0.2">
      <c r="F2" s="200" t="s">
        <v>1</v>
      </c>
      <c r="G2" s="200"/>
      <c r="H2" s="200"/>
      <c r="I2" s="200"/>
      <c r="J2" s="200"/>
    </row>
    <row r="3" spans="1:10" ht="14.45" customHeight="1" x14ac:dyDescent="0.2">
      <c r="F3" s="200" t="s">
        <v>2</v>
      </c>
      <c r="G3" s="200"/>
      <c r="H3" s="200"/>
      <c r="I3" s="200"/>
      <c r="J3" s="200"/>
    </row>
    <row r="4" spans="1:10" ht="14.45" customHeight="1" x14ac:dyDescent="0.2">
      <c r="F4" s="200" t="s">
        <v>3</v>
      </c>
      <c r="G4" s="200"/>
      <c r="H4" s="200"/>
      <c r="I4" s="200"/>
      <c r="J4" s="200"/>
    </row>
    <row r="5" spans="1:10" ht="14.45" customHeight="1" x14ac:dyDescent="0.2">
      <c r="F5" s="200" t="s">
        <v>4</v>
      </c>
      <c r="G5" s="200"/>
      <c r="H5" s="200"/>
      <c r="I5" s="200"/>
      <c r="J5" s="200"/>
    </row>
    <row r="6" spans="1:10" ht="14.45" customHeight="1" x14ac:dyDescent="0.2">
      <c r="F6" s="200" t="s">
        <v>5</v>
      </c>
      <c r="G6" s="200"/>
      <c r="H6" s="200"/>
      <c r="I6" s="200"/>
      <c r="J6" s="200"/>
    </row>
    <row r="7" spans="1:10" ht="14.45" customHeight="1" x14ac:dyDescent="0.2">
      <c r="F7" s="200" t="s">
        <v>6</v>
      </c>
      <c r="G7" s="200"/>
      <c r="H7" s="200"/>
      <c r="I7" s="200"/>
      <c r="J7" s="200"/>
    </row>
    <row r="8" spans="1:10" x14ac:dyDescent="0.2">
      <c r="F8" s="201" t="s">
        <v>7</v>
      </c>
      <c r="G8" s="201"/>
      <c r="H8" s="201"/>
      <c r="I8" s="201"/>
      <c r="J8" s="201"/>
    </row>
    <row r="9" spans="1:10" ht="16.149999999999999" customHeight="1" x14ac:dyDescent="0.2"/>
    <row r="10" spans="1:10" x14ac:dyDescent="0.2">
      <c r="A10" s="202"/>
      <c r="B10" s="202"/>
      <c r="C10" s="202"/>
      <c r="D10" s="202"/>
      <c r="E10" s="4"/>
      <c r="G10" s="203" t="s">
        <v>8</v>
      </c>
      <c r="H10" s="203"/>
      <c r="I10" s="203"/>
      <c r="J10" s="203"/>
    </row>
    <row r="11" spans="1:10" x14ac:dyDescent="0.2">
      <c r="A11" s="199"/>
      <c r="B11" s="199"/>
      <c r="C11" s="199"/>
      <c r="D11" s="199"/>
      <c r="E11" s="4"/>
      <c r="G11" s="204" t="s">
        <v>9</v>
      </c>
      <c r="H11" s="205"/>
      <c r="I11" s="205"/>
      <c r="J11" s="205"/>
    </row>
    <row r="12" spans="1:10" x14ac:dyDescent="0.2">
      <c r="A12" s="5"/>
      <c r="B12" s="5"/>
      <c r="C12" s="5" t="s">
        <v>10</v>
      </c>
      <c r="D12" s="5"/>
      <c r="E12" s="4"/>
      <c r="G12" s="206" t="s">
        <v>11</v>
      </c>
      <c r="H12" s="206"/>
      <c r="I12" s="206"/>
      <c r="J12" s="206"/>
    </row>
    <row r="13" spans="1:10" ht="8.25" customHeight="1" x14ac:dyDescent="0.2">
      <c r="A13" s="6"/>
      <c r="B13" s="6"/>
      <c r="C13" s="6"/>
      <c r="D13" s="6"/>
      <c r="E13" s="4"/>
      <c r="G13" s="4"/>
      <c r="I13" s="4"/>
      <c r="J13" s="4"/>
    </row>
    <row r="14" spans="1:10" x14ac:dyDescent="0.2">
      <c r="A14" s="199"/>
      <c r="B14" s="199"/>
      <c r="C14" s="199"/>
      <c r="D14" s="199"/>
      <c r="E14" s="4"/>
      <c r="G14" s="204" t="s">
        <v>12</v>
      </c>
      <c r="H14" s="204"/>
      <c r="I14" s="204"/>
      <c r="J14" s="204"/>
    </row>
    <row r="15" spans="1:10" ht="22.5" customHeight="1" x14ac:dyDescent="0.2">
      <c r="A15" s="195"/>
      <c r="B15" s="195"/>
      <c r="C15" s="195"/>
      <c r="D15" s="195"/>
      <c r="E15" s="4"/>
      <c r="G15" s="196" t="s">
        <v>13</v>
      </c>
      <c r="H15" s="196"/>
      <c r="I15" s="196"/>
      <c r="J15" s="196"/>
    </row>
    <row r="16" spans="1:10" x14ac:dyDescent="0.2">
      <c r="A16" s="6"/>
      <c r="B16" s="6"/>
      <c r="C16" s="6"/>
      <c r="D16" s="6"/>
      <c r="E16" s="4"/>
      <c r="G16" s="197" t="s">
        <v>14</v>
      </c>
      <c r="H16" s="197"/>
      <c r="I16" s="197"/>
      <c r="J16" s="197"/>
    </row>
    <row r="17" spans="1:17" ht="6.75" customHeight="1" x14ac:dyDescent="0.2">
      <c r="A17" s="199"/>
      <c r="B17" s="199"/>
      <c r="C17" s="199"/>
      <c r="D17" s="199"/>
      <c r="E17" s="4"/>
      <c r="G17" s="198"/>
      <c r="H17" s="198"/>
      <c r="I17" s="198"/>
      <c r="J17" s="198"/>
    </row>
    <row r="18" spans="1:17" ht="10.5" customHeight="1" x14ac:dyDescent="0.2">
      <c r="A18" s="190"/>
      <c r="B18" s="190"/>
      <c r="C18" s="190"/>
      <c r="D18" s="190"/>
      <c r="E18" s="4"/>
      <c r="G18" s="191" t="s">
        <v>15</v>
      </c>
      <c r="H18" s="191"/>
      <c r="I18" s="191"/>
      <c r="J18" s="191"/>
    </row>
    <row r="19" spans="1:17" ht="4.5" customHeight="1" x14ac:dyDescent="0.2">
      <c r="A19" s="7"/>
      <c r="B19" s="7"/>
      <c r="C19" s="7"/>
      <c r="D19" s="7"/>
      <c r="E19" s="4"/>
      <c r="G19" s="4"/>
      <c r="I19" s="4"/>
      <c r="J19" s="4"/>
    </row>
    <row r="20" spans="1:17" ht="15" customHeight="1" x14ac:dyDescent="0.2">
      <c r="A20" s="7"/>
      <c r="B20" s="7"/>
      <c r="C20" s="6"/>
      <c r="D20" s="6"/>
      <c r="E20" s="4"/>
      <c r="G20" s="8" t="s">
        <v>157</v>
      </c>
      <c r="H20" s="4"/>
      <c r="I20" s="4"/>
      <c r="J20" s="4"/>
    </row>
    <row r="21" spans="1:17" ht="4.5" customHeight="1" x14ac:dyDescent="0.2">
      <c r="E21" s="4"/>
      <c r="F21" s="4"/>
      <c r="G21" s="4"/>
      <c r="H21" s="4"/>
      <c r="I21" s="4"/>
      <c r="J21" s="4"/>
    </row>
    <row r="22" spans="1:17" x14ac:dyDescent="0.2">
      <c r="D22" s="8"/>
      <c r="E22" s="8"/>
      <c r="F22" s="8"/>
      <c r="G22" s="8"/>
      <c r="H22" s="8"/>
      <c r="I22" s="8"/>
      <c r="J22" s="8"/>
      <c r="K22" s="9"/>
      <c r="L22" s="10"/>
      <c r="M22" s="10"/>
      <c r="N22" s="11"/>
      <c r="O22" s="11"/>
      <c r="P22" s="11"/>
      <c r="Q22" s="11"/>
    </row>
    <row r="23" spans="1:17" ht="12" customHeight="1" x14ac:dyDescent="0.2">
      <c r="A23" s="11"/>
      <c r="B23" s="192" t="s">
        <v>158</v>
      </c>
      <c r="C23" s="192"/>
      <c r="D23" s="192"/>
      <c r="E23" s="192"/>
      <c r="F23" s="192"/>
      <c r="G23" s="11"/>
      <c r="H23" s="11"/>
      <c r="I23" s="11"/>
      <c r="J23" s="11"/>
      <c r="K23" s="12"/>
      <c r="L23" s="11"/>
      <c r="M23" s="11"/>
    </row>
    <row r="24" spans="1:17" ht="14.25" customHeight="1" x14ac:dyDescent="0.2">
      <c r="A24" s="13"/>
      <c r="B24" s="14" t="s">
        <v>159</v>
      </c>
      <c r="C24" s="14"/>
      <c r="D24" s="14"/>
      <c r="E24" s="14"/>
      <c r="F24" s="14"/>
      <c r="G24" s="14"/>
      <c r="H24" s="14"/>
      <c r="I24" s="14"/>
      <c r="J24" s="13"/>
      <c r="K24" s="12"/>
      <c r="L24" s="11"/>
      <c r="M24" s="11"/>
    </row>
    <row r="25" spans="1:17" ht="12" customHeight="1" thickBot="1" x14ac:dyDescent="0.25">
      <c r="A25" s="10"/>
      <c r="B25" s="10"/>
      <c r="C25" s="193"/>
      <c r="D25" s="193"/>
      <c r="E25" s="193"/>
      <c r="F25" s="193"/>
      <c r="G25" s="193"/>
      <c r="H25" s="193"/>
      <c r="I25" s="10"/>
      <c r="J25" s="15" t="s">
        <v>16</v>
      </c>
      <c r="K25" s="12"/>
      <c r="L25" s="11"/>
      <c r="M25" s="11"/>
    </row>
    <row r="26" spans="1:17" x14ac:dyDescent="0.2">
      <c r="A26" s="15"/>
      <c r="B26" s="15"/>
      <c r="C26" s="15"/>
      <c r="D26" s="15"/>
      <c r="E26" s="15"/>
      <c r="G26" s="15"/>
      <c r="H26" s="15"/>
      <c r="I26" s="2" t="s">
        <v>17</v>
      </c>
      <c r="J26" s="16" t="s">
        <v>18</v>
      </c>
      <c r="K26" s="12"/>
      <c r="L26" s="11"/>
      <c r="M26" s="11"/>
    </row>
    <row r="27" spans="1:17" x14ac:dyDescent="0.2">
      <c r="A27" s="15"/>
      <c r="B27" s="15"/>
      <c r="C27" s="15"/>
      <c r="D27" s="15"/>
      <c r="F27" s="15"/>
      <c r="G27" s="15"/>
      <c r="H27" s="15"/>
      <c r="I27" s="2" t="s">
        <v>19</v>
      </c>
      <c r="J27" s="17">
        <v>44186</v>
      </c>
      <c r="K27" s="12"/>
      <c r="L27" s="11"/>
      <c r="M27" s="11"/>
    </row>
    <row r="28" spans="1:17" ht="17.45" customHeight="1" x14ac:dyDescent="0.2">
      <c r="A28" s="15"/>
      <c r="B28" s="15"/>
      <c r="C28" s="15"/>
      <c r="D28" s="15"/>
      <c r="E28" s="15"/>
      <c r="F28" s="15"/>
      <c r="G28" s="15"/>
      <c r="H28" s="15"/>
      <c r="I28" s="2" t="s">
        <v>20</v>
      </c>
      <c r="J28" s="18">
        <v>55494986</v>
      </c>
      <c r="K28" s="12"/>
      <c r="L28" s="11"/>
      <c r="M28" s="11"/>
    </row>
    <row r="29" spans="1:17" ht="27" customHeight="1" x14ac:dyDescent="0.2">
      <c r="A29" s="1" t="s">
        <v>21</v>
      </c>
      <c r="C29" s="194" t="s">
        <v>22</v>
      </c>
      <c r="D29" s="194"/>
      <c r="E29" s="194"/>
      <c r="F29" s="194"/>
      <c r="G29" s="194"/>
      <c r="H29" s="194"/>
      <c r="I29" s="2"/>
      <c r="J29" s="18"/>
    </row>
    <row r="30" spans="1:17" ht="14.25" customHeight="1" x14ac:dyDescent="0.2">
      <c r="A30" s="1" t="s">
        <v>23</v>
      </c>
      <c r="C30" s="186" t="s">
        <v>24</v>
      </c>
      <c r="D30" s="186"/>
      <c r="E30" s="186"/>
      <c r="F30" s="186"/>
      <c r="G30" s="186"/>
      <c r="H30" s="186"/>
      <c r="I30" s="2"/>
      <c r="J30" s="18"/>
    </row>
    <row r="31" spans="1:17" x14ac:dyDescent="0.2">
      <c r="A31" s="1" t="s">
        <v>25</v>
      </c>
      <c r="C31" s="186" t="s">
        <v>12</v>
      </c>
      <c r="D31" s="186"/>
      <c r="E31" s="186"/>
      <c r="F31" s="186"/>
      <c r="G31" s="186"/>
      <c r="H31" s="186"/>
      <c r="I31" s="2" t="s">
        <v>26</v>
      </c>
      <c r="J31" s="19" t="s">
        <v>27</v>
      </c>
    </row>
    <row r="32" spans="1:17" x14ac:dyDescent="0.2">
      <c r="A32" s="1" t="s">
        <v>28</v>
      </c>
      <c r="C32" s="20" t="s">
        <v>29</v>
      </c>
      <c r="D32" s="20"/>
      <c r="E32" s="20"/>
      <c r="F32" s="20"/>
      <c r="G32" s="20"/>
      <c r="H32" s="20"/>
      <c r="I32" s="2" t="s">
        <v>30</v>
      </c>
      <c r="J32" s="18">
        <v>86636440</v>
      </c>
    </row>
    <row r="33" spans="1:11" ht="15" customHeight="1" thickBot="1" x14ac:dyDescent="0.25">
      <c r="A33" s="1" t="s">
        <v>31</v>
      </c>
      <c r="C33" s="21" t="s">
        <v>32</v>
      </c>
      <c r="D33" s="21"/>
      <c r="E33" s="21"/>
      <c r="F33" s="21"/>
      <c r="G33" s="21"/>
      <c r="H33" s="21"/>
      <c r="I33" s="2" t="s">
        <v>33</v>
      </c>
      <c r="J33" s="22">
        <v>383</v>
      </c>
    </row>
    <row r="34" spans="1:11" s="25" customFormat="1" ht="12.75" customHeight="1" x14ac:dyDescent="0.2">
      <c r="A34" s="187" t="s">
        <v>34</v>
      </c>
      <c r="B34" s="188"/>
      <c r="C34" s="188" t="s">
        <v>35</v>
      </c>
      <c r="D34" s="188" t="s">
        <v>36</v>
      </c>
      <c r="E34" s="188" t="s">
        <v>37</v>
      </c>
      <c r="F34" s="188" t="s">
        <v>38</v>
      </c>
      <c r="G34" s="188" t="s">
        <v>39</v>
      </c>
      <c r="H34" s="188" t="s">
        <v>40</v>
      </c>
      <c r="I34" s="23" t="s">
        <v>41</v>
      </c>
      <c r="J34" s="180" t="s">
        <v>41</v>
      </c>
      <c r="K34" s="24"/>
    </row>
    <row r="35" spans="1:11" s="25" customFormat="1" ht="25.5" customHeight="1" x14ac:dyDescent="0.2">
      <c r="A35" s="182"/>
      <c r="B35" s="183"/>
      <c r="C35" s="189"/>
      <c r="D35" s="189"/>
      <c r="E35" s="189"/>
      <c r="F35" s="189"/>
      <c r="G35" s="189"/>
      <c r="H35" s="189"/>
      <c r="I35" s="26" t="s">
        <v>42</v>
      </c>
      <c r="J35" s="181"/>
      <c r="K35" s="24"/>
    </row>
    <row r="36" spans="1:11" s="25" customFormat="1" ht="11.25" customHeight="1" x14ac:dyDescent="0.2">
      <c r="A36" s="182">
        <v>1</v>
      </c>
      <c r="B36" s="183"/>
      <c r="C36" s="27">
        <f>SUM(A36+1)</f>
        <v>2</v>
      </c>
      <c r="D36" s="27">
        <f>SUM(C36+1)</f>
        <v>3</v>
      </c>
      <c r="E36" s="27">
        <f>SUM(D36+1)</f>
        <v>4</v>
      </c>
      <c r="F36" s="27">
        <f>SUM(E36+1)</f>
        <v>5</v>
      </c>
      <c r="G36" s="27">
        <v>6</v>
      </c>
      <c r="H36" s="27">
        <v>7</v>
      </c>
      <c r="I36" s="27">
        <v>8</v>
      </c>
      <c r="J36" s="28">
        <v>9</v>
      </c>
      <c r="K36" s="24"/>
    </row>
    <row r="37" spans="1:11" s="25" customFormat="1" ht="13.15" customHeight="1" x14ac:dyDescent="0.2">
      <c r="A37" s="147" t="s">
        <v>43</v>
      </c>
      <c r="B37" s="148"/>
      <c r="C37" s="184"/>
      <c r="D37" s="184"/>
      <c r="E37" s="184"/>
      <c r="F37" s="184"/>
      <c r="G37" s="184"/>
      <c r="H37" s="184"/>
      <c r="I37" s="184"/>
      <c r="J37" s="185"/>
      <c r="K37" s="24"/>
    </row>
    <row r="38" spans="1:11" s="25" customFormat="1" x14ac:dyDescent="0.2">
      <c r="A38" s="143" t="s">
        <v>44</v>
      </c>
      <c r="B38" s="144"/>
      <c r="C38" s="29" t="s">
        <v>45</v>
      </c>
      <c r="D38" s="29" t="s">
        <v>46</v>
      </c>
      <c r="E38" s="30" t="s">
        <v>47</v>
      </c>
      <c r="F38" s="30" t="s">
        <v>48</v>
      </c>
      <c r="G38" s="30" t="s">
        <v>49</v>
      </c>
      <c r="H38" s="30" t="s">
        <v>50</v>
      </c>
      <c r="I38" s="31"/>
      <c r="J38" s="32">
        <v>1383992.46</v>
      </c>
      <c r="K38" s="24"/>
    </row>
    <row r="39" spans="1:11" s="25" customFormat="1" ht="31.9" customHeight="1" x14ac:dyDescent="0.2">
      <c r="A39" s="143" t="s">
        <v>114</v>
      </c>
      <c r="B39" s="144"/>
      <c r="C39" s="29" t="s">
        <v>45</v>
      </c>
      <c r="D39" s="29" t="s">
        <v>46</v>
      </c>
      <c r="E39" s="30" t="s">
        <v>47</v>
      </c>
      <c r="F39" s="30" t="s">
        <v>48</v>
      </c>
      <c r="G39" s="30" t="s">
        <v>115</v>
      </c>
      <c r="H39" s="30" t="s">
        <v>50</v>
      </c>
      <c r="I39" s="31"/>
      <c r="J39" s="32">
        <v>30143.22</v>
      </c>
      <c r="K39" s="24"/>
    </row>
    <row r="40" spans="1:11" s="25" customFormat="1" ht="40.5" customHeight="1" x14ac:dyDescent="0.2">
      <c r="A40" s="143" t="s">
        <v>51</v>
      </c>
      <c r="B40" s="144"/>
      <c r="C40" s="29" t="s">
        <v>45</v>
      </c>
      <c r="D40" s="29" t="s">
        <v>46</v>
      </c>
      <c r="E40" s="30" t="s">
        <v>47</v>
      </c>
      <c r="F40" s="30" t="s">
        <v>52</v>
      </c>
      <c r="G40" s="30" t="s">
        <v>53</v>
      </c>
      <c r="H40" s="30" t="s">
        <v>50</v>
      </c>
      <c r="I40" s="31"/>
      <c r="J40" s="32">
        <v>40000</v>
      </c>
      <c r="K40" s="24"/>
    </row>
    <row r="41" spans="1:11" s="25" customFormat="1" ht="42" customHeight="1" x14ac:dyDescent="0.2">
      <c r="A41" s="143" t="s">
        <v>54</v>
      </c>
      <c r="B41" s="144"/>
      <c r="C41" s="29" t="s">
        <v>45</v>
      </c>
      <c r="D41" s="29" t="s">
        <v>46</v>
      </c>
      <c r="E41" s="30" t="s">
        <v>47</v>
      </c>
      <c r="F41" s="30" t="s">
        <v>52</v>
      </c>
      <c r="G41" s="30" t="s">
        <v>55</v>
      </c>
      <c r="H41" s="30" t="s">
        <v>50</v>
      </c>
      <c r="I41" s="31"/>
      <c r="J41" s="32">
        <v>690</v>
      </c>
      <c r="K41" s="24"/>
    </row>
    <row r="42" spans="1:11" s="25" customFormat="1" ht="20.25" customHeight="1" x14ac:dyDescent="0.2">
      <c r="A42" s="143" t="s">
        <v>56</v>
      </c>
      <c r="B42" s="144"/>
      <c r="C42" s="29" t="s">
        <v>45</v>
      </c>
      <c r="D42" s="29" t="s">
        <v>46</v>
      </c>
      <c r="E42" s="30" t="s">
        <v>47</v>
      </c>
      <c r="F42" s="30" t="s">
        <v>57</v>
      </c>
      <c r="G42" s="30" t="s">
        <v>58</v>
      </c>
      <c r="H42" s="30" t="s">
        <v>50</v>
      </c>
      <c r="I42" s="31"/>
      <c r="J42" s="32">
        <v>417965.72</v>
      </c>
      <c r="K42" s="24"/>
    </row>
    <row r="43" spans="1:11" s="25" customFormat="1" ht="20.25" customHeight="1" x14ac:dyDescent="0.2">
      <c r="A43" s="173" t="s">
        <v>59</v>
      </c>
      <c r="B43" s="174"/>
      <c r="C43" s="33" t="s">
        <v>45</v>
      </c>
      <c r="D43" s="33" t="s">
        <v>46</v>
      </c>
      <c r="E43" s="34" t="s">
        <v>47</v>
      </c>
      <c r="F43" s="34" t="s">
        <v>60</v>
      </c>
      <c r="G43" s="34" t="s">
        <v>61</v>
      </c>
      <c r="H43" s="34" t="s">
        <v>50</v>
      </c>
      <c r="I43" s="35"/>
      <c r="J43" s="32">
        <v>16758.71</v>
      </c>
      <c r="K43" s="24"/>
    </row>
    <row r="44" spans="1:11" s="25" customFormat="1" ht="21.75" customHeight="1" x14ac:dyDescent="0.2">
      <c r="A44" s="173" t="s">
        <v>62</v>
      </c>
      <c r="B44" s="174"/>
      <c r="C44" s="33" t="s">
        <v>45</v>
      </c>
      <c r="D44" s="33" t="s">
        <v>46</v>
      </c>
      <c r="E44" s="34" t="s">
        <v>47</v>
      </c>
      <c r="F44" s="34" t="s">
        <v>172</v>
      </c>
      <c r="G44" s="34" t="s">
        <v>63</v>
      </c>
      <c r="H44" s="34" t="s">
        <v>50</v>
      </c>
      <c r="I44" s="35"/>
      <c r="J44" s="32">
        <v>974550.75</v>
      </c>
      <c r="K44" s="24"/>
    </row>
    <row r="45" spans="1:11" s="25" customFormat="1" x14ac:dyDescent="0.2">
      <c r="A45" s="173" t="s">
        <v>64</v>
      </c>
      <c r="B45" s="174"/>
      <c r="C45" s="33" t="s">
        <v>45</v>
      </c>
      <c r="D45" s="33" t="s">
        <v>46</v>
      </c>
      <c r="E45" s="34" t="s">
        <v>47</v>
      </c>
      <c r="F45" s="34" t="s">
        <v>172</v>
      </c>
      <c r="G45" s="34" t="s">
        <v>65</v>
      </c>
      <c r="H45" s="34" t="s">
        <v>50</v>
      </c>
      <c r="I45" s="35"/>
      <c r="J45" s="32">
        <v>367921.7</v>
      </c>
      <c r="K45" s="24"/>
    </row>
    <row r="46" spans="1:11" s="25" customFormat="1" x14ac:dyDescent="0.2">
      <c r="A46" s="173" t="s">
        <v>66</v>
      </c>
      <c r="B46" s="174"/>
      <c r="C46" s="33" t="s">
        <v>45</v>
      </c>
      <c r="D46" s="33" t="s">
        <v>46</v>
      </c>
      <c r="E46" s="34" t="s">
        <v>47</v>
      </c>
      <c r="F46" s="34" t="s">
        <v>60</v>
      </c>
      <c r="G46" s="34" t="s">
        <v>67</v>
      </c>
      <c r="H46" s="34" t="s">
        <v>50</v>
      </c>
      <c r="I46" s="35"/>
      <c r="J46" s="36">
        <v>95397.79</v>
      </c>
      <c r="K46" s="24"/>
    </row>
    <row r="47" spans="1:11" s="25" customFormat="1" ht="15" customHeight="1" x14ac:dyDescent="0.2">
      <c r="A47" s="173" t="s">
        <v>68</v>
      </c>
      <c r="B47" s="174"/>
      <c r="C47" s="33" t="s">
        <v>45</v>
      </c>
      <c r="D47" s="33" t="s">
        <v>46</v>
      </c>
      <c r="E47" s="34" t="s">
        <v>47</v>
      </c>
      <c r="F47" s="34" t="s">
        <v>60</v>
      </c>
      <c r="G47" s="34" t="s">
        <v>69</v>
      </c>
      <c r="H47" s="34" t="s">
        <v>50</v>
      </c>
      <c r="I47" s="35"/>
      <c r="J47" s="36">
        <v>101462.99</v>
      </c>
      <c r="K47" s="24"/>
    </row>
    <row r="48" spans="1:11" s="25" customFormat="1" ht="12.75" customHeight="1" x14ac:dyDescent="0.2">
      <c r="A48" s="173" t="s">
        <v>70</v>
      </c>
      <c r="B48" s="174"/>
      <c r="C48" s="33" t="s">
        <v>45</v>
      </c>
      <c r="D48" s="33" t="s">
        <v>46</v>
      </c>
      <c r="E48" s="34" t="s">
        <v>47</v>
      </c>
      <c r="F48" s="34" t="s">
        <v>60</v>
      </c>
      <c r="G48" s="34" t="s">
        <v>71</v>
      </c>
      <c r="H48" s="34" t="s">
        <v>50</v>
      </c>
      <c r="I48" s="35"/>
      <c r="J48" s="36">
        <v>41008.17</v>
      </c>
      <c r="K48" s="24"/>
    </row>
    <row r="49" spans="1:11" s="25" customFormat="1" ht="35.25" customHeight="1" x14ac:dyDescent="0.2">
      <c r="A49" s="143" t="s">
        <v>72</v>
      </c>
      <c r="B49" s="144"/>
      <c r="C49" s="29" t="s">
        <v>45</v>
      </c>
      <c r="D49" s="29" t="s">
        <v>46</v>
      </c>
      <c r="E49" s="30" t="s">
        <v>47</v>
      </c>
      <c r="F49" s="30" t="s">
        <v>60</v>
      </c>
      <c r="G49" s="30" t="s">
        <v>73</v>
      </c>
      <c r="H49" s="30" t="s">
        <v>50</v>
      </c>
      <c r="I49" s="37"/>
      <c r="J49" s="36">
        <v>3000</v>
      </c>
      <c r="K49" s="24"/>
    </row>
    <row r="50" spans="1:11" s="25" customFormat="1" ht="30.75" customHeight="1" x14ac:dyDescent="0.2">
      <c r="A50" s="173" t="s">
        <v>74</v>
      </c>
      <c r="B50" s="174"/>
      <c r="C50" s="33" t="s">
        <v>45</v>
      </c>
      <c r="D50" s="33" t="s">
        <v>46</v>
      </c>
      <c r="E50" s="34" t="s">
        <v>47</v>
      </c>
      <c r="F50" s="34" t="s">
        <v>60</v>
      </c>
      <c r="G50" s="34" t="s">
        <v>75</v>
      </c>
      <c r="H50" s="34" t="s">
        <v>50</v>
      </c>
      <c r="I50" s="35"/>
      <c r="J50" s="36">
        <v>54755.71</v>
      </c>
      <c r="K50" s="24"/>
    </row>
    <row r="51" spans="1:11" s="25" customFormat="1" ht="18" customHeight="1" x14ac:dyDescent="0.2">
      <c r="A51" s="173" t="s">
        <v>76</v>
      </c>
      <c r="B51" s="174"/>
      <c r="C51" s="33" t="s">
        <v>45</v>
      </c>
      <c r="D51" s="33" t="s">
        <v>46</v>
      </c>
      <c r="E51" s="34" t="s">
        <v>47</v>
      </c>
      <c r="F51" s="34" t="s">
        <v>60</v>
      </c>
      <c r="G51" s="34" t="s">
        <v>77</v>
      </c>
      <c r="H51" s="34" t="s">
        <v>50</v>
      </c>
      <c r="I51" s="35"/>
      <c r="J51" s="36">
        <v>22950</v>
      </c>
      <c r="K51" s="24"/>
    </row>
    <row r="52" spans="1:11" s="25" customFormat="1" ht="21.75" customHeight="1" x14ac:dyDescent="0.2">
      <c r="A52" s="173" t="s">
        <v>78</v>
      </c>
      <c r="B52" s="174"/>
      <c r="C52" s="33" t="s">
        <v>45</v>
      </c>
      <c r="D52" s="33" t="s">
        <v>46</v>
      </c>
      <c r="E52" s="34" t="s">
        <v>47</v>
      </c>
      <c r="F52" s="34" t="s">
        <v>60</v>
      </c>
      <c r="G52" s="34" t="s">
        <v>79</v>
      </c>
      <c r="H52" s="34" t="s">
        <v>50</v>
      </c>
      <c r="I52" s="35"/>
      <c r="J52" s="36">
        <v>30497.33</v>
      </c>
      <c r="K52" s="24"/>
    </row>
    <row r="53" spans="1:11" s="25" customFormat="1" ht="29.45" customHeight="1" x14ac:dyDescent="0.2">
      <c r="A53" s="175" t="s">
        <v>168</v>
      </c>
      <c r="B53" s="176"/>
      <c r="C53" s="33" t="s">
        <v>45</v>
      </c>
      <c r="D53" s="33" t="s">
        <v>46</v>
      </c>
      <c r="E53" s="34" t="s">
        <v>47</v>
      </c>
      <c r="F53" s="34" t="s">
        <v>60</v>
      </c>
      <c r="G53" s="34" t="s">
        <v>162</v>
      </c>
      <c r="H53" s="34" t="s">
        <v>50</v>
      </c>
      <c r="I53" s="35"/>
      <c r="J53" s="36">
        <v>171600</v>
      </c>
      <c r="K53" s="24"/>
    </row>
    <row r="54" spans="1:11" s="25" customFormat="1" ht="17.25" customHeight="1" x14ac:dyDescent="0.2">
      <c r="A54" s="173" t="s">
        <v>76</v>
      </c>
      <c r="B54" s="174"/>
      <c r="C54" s="33" t="s">
        <v>45</v>
      </c>
      <c r="D54" s="33" t="s">
        <v>46</v>
      </c>
      <c r="E54" s="34" t="s">
        <v>47</v>
      </c>
      <c r="F54" s="34" t="s">
        <v>60</v>
      </c>
      <c r="G54" s="34" t="s">
        <v>81</v>
      </c>
      <c r="H54" s="34" t="s">
        <v>50</v>
      </c>
      <c r="I54" s="35"/>
      <c r="J54" s="36">
        <v>32353.1</v>
      </c>
      <c r="K54" s="24"/>
    </row>
    <row r="55" spans="1:11" s="25" customFormat="1" ht="34.9" customHeight="1" x14ac:dyDescent="0.2">
      <c r="A55" s="143" t="s">
        <v>82</v>
      </c>
      <c r="B55" s="144"/>
      <c r="C55" s="33" t="s">
        <v>45</v>
      </c>
      <c r="D55" s="33" t="s">
        <v>46</v>
      </c>
      <c r="E55" s="34" t="s">
        <v>47</v>
      </c>
      <c r="F55" s="34" t="s">
        <v>60</v>
      </c>
      <c r="G55" s="34" t="s">
        <v>83</v>
      </c>
      <c r="H55" s="34" t="s">
        <v>50</v>
      </c>
      <c r="I55" s="35"/>
      <c r="J55" s="36">
        <v>45000</v>
      </c>
      <c r="K55" s="24"/>
    </row>
    <row r="56" spans="1:11" s="25" customFormat="1" ht="15" customHeight="1" x14ac:dyDescent="0.2">
      <c r="A56" s="143" t="s">
        <v>84</v>
      </c>
      <c r="B56" s="144"/>
      <c r="C56" s="33" t="s">
        <v>45</v>
      </c>
      <c r="D56" s="33" t="s">
        <v>46</v>
      </c>
      <c r="E56" s="34" t="s">
        <v>47</v>
      </c>
      <c r="F56" s="34" t="s">
        <v>60</v>
      </c>
      <c r="G56" s="34" t="s">
        <v>85</v>
      </c>
      <c r="H56" s="34" t="s">
        <v>50</v>
      </c>
      <c r="I56" s="35"/>
      <c r="J56" s="36">
        <v>41655.599999999999</v>
      </c>
      <c r="K56" s="24"/>
    </row>
    <row r="57" spans="1:11" s="25" customFormat="1" ht="15.75" customHeight="1" x14ac:dyDescent="0.2">
      <c r="A57" s="143" t="s">
        <v>86</v>
      </c>
      <c r="B57" s="144"/>
      <c r="C57" s="29" t="s">
        <v>45</v>
      </c>
      <c r="D57" s="29" t="s">
        <v>46</v>
      </c>
      <c r="E57" s="30" t="s">
        <v>47</v>
      </c>
      <c r="F57" s="30" t="s">
        <v>60</v>
      </c>
      <c r="G57" s="30" t="s">
        <v>87</v>
      </c>
      <c r="H57" s="30" t="s">
        <v>50</v>
      </c>
      <c r="I57" s="37"/>
      <c r="J57" s="36">
        <v>481794.23</v>
      </c>
      <c r="K57" s="24"/>
    </row>
    <row r="58" spans="1:11" s="25" customFormat="1" ht="18.75" customHeight="1" x14ac:dyDescent="0.2">
      <c r="A58" s="143" t="s">
        <v>88</v>
      </c>
      <c r="B58" s="144"/>
      <c r="C58" s="29" t="s">
        <v>45</v>
      </c>
      <c r="D58" s="29" t="s">
        <v>46</v>
      </c>
      <c r="E58" s="30" t="s">
        <v>47</v>
      </c>
      <c r="F58" s="30" t="s">
        <v>60</v>
      </c>
      <c r="G58" s="30" t="s">
        <v>89</v>
      </c>
      <c r="H58" s="30" t="s">
        <v>50</v>
      </c>
      <c r="I58" s="37"/>
      <c r="J58" s="38">
        <v>10000</v>
      </c>
      <c r="K58" s="24"/>
    </row>
    <row r="59" spans="1:11" s="25" customFormat="1" ht="18.75" customHeight="1" x14ac:dyDescent="0.2">
      <c r="A59" s="168" t="s">
        <v>108</v>
      </c>
      <c r="B59" s="169"/>
      <c r="C59" s="29" t="s">
        <v>45</v>
      </c>
      <c r="D59" s="29" t="s">
        <v>46</v>
      </c>
      <c r="E59" s="30" t="s">
        <v>47</v>
      </c>
      <c r="F59" s="30" t="s">
        <v>60</v>
      </c>
      <c r="G59" s="30" t="s">
        <v>109</v>
      </c>
      <c r="H59" s="30" t="s">
        <v>50</v>
      </c>
      <c r="I59" s="37"/>
      <c r="J59" s="38">
        <v>10000</v>
      </c>
      <c r="K59" s="24"/>
    </row>
    <row r="60" spans="1:11" s="25" customFormat="1" ht="22.5" customHeight="1" x14ac:dyDescent="0.2">
      <c r="A60" s="143" t="s">
        <v>90</v>
      </c>
      <c r="B60" s="144"/>
      <c r="C60" s="29" t="s">
        <v>45</v>
      </c>
      <c r="D60" s="29" t="s">
        <v>46</v>
      </c>
      <c r="E60" s="30" t="s">
        <v>47</v>
      </c>
      <c r="F60" s="30" t="s">
        <v>60</v>
      </c>
      <c r="G60" s="30" t="s">
        <v>91</v>
      </c>
      <c r="H60" s="30" t="s">
        <v>50</v>
      </c>
      <c r="I60" s="37"/>
      <c r="J60" s="38">
        <v>77193.759999999995</v>
      </c>
      <c r="K60" s="24"/>
    </row>
    <row r="61" spans="1:11" s="25" customFormat="1" ht="22.5" customHeight="1" x14ac:dyDescent="0.2">
      <c r="A61" s="143" t="s">
        <v>92</v>
      </c>
      <c r="B61" s="144"/>
      <c r="C61" s="29" t="s">
        <v>45</v>
      </c>
      <c r="D61" s="29" t="s">
        <v>46</v>
      </c>
      <c r="E61" s="30" t="s">
        <v>47</v>
      </c>
      <c r="F61" s="30" t="s">
        <v>60</v>
      </c>
      <c r="G61" s="30" t="s">
        <v>93</v>
      </c>
      <c r="H61" s="30" t="s">
        <v>50</v>
      </c>
      <c r="I61" s="37"/>
      <c r="J61" s="38">
        <v>5000</v>
      </c>
      <c r="K61" s="24"/>
    </row>
    <row r="62" spans="1:11" s="25" customFormat="1" x14ac:dyDescent="0.2">
      <c r="A62" s="143" t="s">
        <v>94</v>
      </c>
      <c r="B62" s="144"/>
      <c r="C62" s="29" t="s">
        <v>45</v>
      </c>
      <c r="D62" s="29" t="s">
        <v>46</v>
      </c>
      <c r="E62" s="30" t="s">
        <v>47</v>
      </c>
      <c r="F62" s="30" t="s">
        <v>95</v>
      </c>
      <c r="G62" s="30" t="s">
        <v>96</v>
      </c>
      <c r="H62" s="30" t="s">
        <v>50</v>
      </c>
      <c r="I62" s="37"/>
      <c r="J62" s="38">
        <v>907</v>
      </c>
      <c r="K62" s="24"/>
    </row>
    <row r="63" spans="1:11" s="25" customFormat="1" ht="15" x14ac:dyDescent="0.25">
      <c r="A63" s="150" t="s">
        <v>97</v>
      </c>
      <c r="B63" s="151"/>
      <c r="C63" s="29" t="s">
        <v>45</v>
      </c>
      <c r="D63" s="29" t="s">
        <v>46</v>
      </c>
      <c r="E63" s="30" t="s">
        <v>47</v>
      </c>
      <c r="F63" s="30" t="s">
        <v>95</v>
      </c>
      <c r="G63" s="30" t="s">
        <v>98</v>
      </c>
      <c r="H63" s="30" t="s">
        <v>50</v>
      </c>
      <c r="I63" s="37"/>
      <c r="J63" s="38">
        <v>20932</v>
      </c>
      <c r="K63" s="24"/>
    </row>
    <row r="64" spans="1:11" s="25" customFormat="1" x14ac:dyDescent="0.2">
      <c r="A64" s="145" t="s">
        <v>99</v>
      </c>
      <c r="B64" s="146"/>
      <c r="C64" s="146"/>
      <c r="D64" s="146"/>
      <c r="E64" s="146"/>
      <c r="F64" s="146"/>
      <c r="G64" s="146"/>
      <c r="H64" s="146"/>
      <c r="I64" s="39"/>
      <c r="J64" s="40">
        <f>SUM(J38:J63)</f>
        <v>4477530.24</v>
      </c>
      <c r="K64" s="24"/>
    </row>
    <row r="65" spans="1:11" s="25" customFormat="1" ht="13.5" customHeight="1" x14ac:dyDescent="0.2">
      <c r="A65" s="170" t="s">
        <v>44</v>
      </c>
      <c r="B65" s="171"/>
      <c r="C65" s="41" t="s">
        <v>45</v>
      </c>
      <c r="D65" s="41" t="s">
        <v>100</v>
      </c>
      <c r="E65" s="42" t="s">
        <v>101</v>
      </c>
      <c r="F65" s="42" t="s">
        <v>48</v>
      </c>
      <c r="G65" s="42" t="s">
        <v>49</v>
      </c>
      <c r="H65" s="42" t="s">
        <v>50</v>
      </c>
      <c r="I65" s="43"/>
      <c r="J65" s="44">
        <v>186039.32</v>
      </c>
      <c r="K65" s="24"/>
    </row>
    <row r="66" spans="1:11" s="25" customFormat="1" ht="34.9" customHeight="1" x14ac:dyDescent="0.2">
      <c r="A66" s="143" t="s">
        <v>114</v>
      </c>
      <c r="B66" s="144"/>
      <c r="C66" s="41" t="s">
        <v>45</v>
      </c>
      <c r="D66" s="41" t="s">
        <v>100</v>
      </c>
      <c r="E66" s="42" t="s">
        <v>101</v>
      </c>
      <c r="F66" s="42" t="s">
        <v>48</v>
      </c>
      <c r="G66" s="42" t="s">
        <v>115</v>
      </c>
      <c r="H66" s="42" t="s">
        <v>50</v>
      </c>
      <c r="I66" s="43"/>
      <c r="J66" s="44">
        <v>1000</v>
      </c>
      <c r="K66" s="24"/>
    </row>
    <row r="67" spans="1:11" s="25" customFormat="1" ht="40.5" customHeight="1" x14ac:dyDescent="0.2">
      <c r="A67" s="143" t="s">
        <v>51</v>
      </c>
      <c r="B67" s="144"/>
      <c r="C67" s="41" t="s">
        <v>45</v>
      </c>
      <c r="D67" s="41" t="s">
        <v>100</v>
      </c>
      <c r="E67" s="42" t="s">
        <v>101</v>
      </c>
      <c r="F67" s="42" t="s">
        <v>52</v>
      </c>
      <c r="G67" s="42" t="s">
        <v>53</v>
      </c>
      <c r="H67" s="42" t="s">
        <v>50</v>
      </c>
      <c r="I67" s="43"/>
      <c r="J67" s="32">
        <v>40000</v>
      </c>
      <c r="K67" s="24"/>
    </row>
    <row r="68" spans="1:11" s="25" customFormat="1" ht="20.65" customHeight="1" x14ac:dyDescent="0.2">
      <c r="A68" s="170" t="s">
        <v>56</v>
      </c>
      <c r="B68" s="171"/>
      <c r="C68" s="41" t="s">
        <v>45</v>
      </c>
      <c r="D68" s="41" t="s">
        <v>100</v>
      </c>
      <c r="E68" s="42" t="s">
        <v>101</v>
      </c>
      <c r="F68" s="42" t="s">
        <v>57</v>
      </c>
      <c r="G68" s="42" t="s">
        <v>58</v>
      </c>
      <c r="H68" s="42" t="s">
        <v>50</v>
      </c>
      <c r="I68" s="43"/>
      <c r="J68" s="44">
        <v>56183.87</v>
      </c>
      <c r="K68" s="24"/>
    </row>
    <row r="69" spans="1:11" s="25" customFormat="1" ht="20.65" customHeight="1" x14ac:dyDescent="0.2">
      <c r="A69" s="150" t="s">
        <v>59</v>
      </c>
      <c r="B69" s="177"/>
      <c r="C69" s="45" t="s">
        <v>45</v>
      </c>
      <c r="D69" s="45" t="s">
        <v>100</v>
      </c>
      <c r="E69" s="42" t="s">
        <v>101</v>
      </c>
      <c r="F69" s="46" t="s">
        <v>60</v>
      </c>
      <c r="G69" s="46" t="s">
        <v>61</v>
      </c>
      <c r="H69" s="46" t="s">
        <v>50</v>
      </c>
      <c r="I69" s="47"/>
      <c r="J69" s="36">
        <v>29755.25</v>
      </c>
      <c r="K69" s="24"/>
    </row>
    <row r="70" spans="1:11" s="25" customFormat="1" ht="20.65" customHeight="1" x14ac:dyDescent="0.2">
      <c r="A70" s="178" t="s">
        <v>169</v>
      </c>
      <c r="B70" s="179"/>
      <c r="C70" s="45" t="s">
        <v>45</v>
      </c>
      <c r="D70" s="45" t="s">
        <v>100</v>
      </c>
      <c r="E70" s="42" t="s">
        <v>101</v>
      </c>
      <c r="F70" s="46" t="s">
        <v>60</v>
      </c>
      <c r="G70" s="46" t="s">
        <v>164</v>
      </c>
      <c r="H70" s="46" t="s">
        <v>50</v>
      </c>
      <c r="I70" s="47"/>
      <c r="J70" s="36">
        <v>7000</v>
      </c>
      <c r="K70" s="24"/>
    </row>
    <row r="71" spans="1:11" s="25" customFormat="1" ht="15" customHeight="1" x14ac:dyDescent="0.2">
      <c r="A71" s="150" t="s">
        <v>102</v>
      </c>
      <c r="B71" s="177"/>
      <c r="C71" s="45" t="s">
        <v>45</v>
      </c>
      <c r="D71" s="45" t="s">
        <v>100</v>
      </c>
      <c r="E71" s="42" t="s">
        <v>101</v>
      </c>
      <c r="F71" s="46" t="s">
        <v>172</v>
      </c>
      <c r="G71" s="46" t="s">
        <v>63</v>
      </c>
      <c r="H71" s="46" t="s">
        <v>50</v>
      </c>
      <c r="I71" s="47"/>
      <c r="J71" s="36">
        <v>1808092.15</v>
      </c>
      <c r="K71" s="24"/>
    </row>
    <row r="72" spans="1:11" s="25" customFormat="1" ht="14.25" customHeight="1" x14ac:dyDescent="0.2">
      <c r="A72" s="170" t="s">
        <v>64</v>
      </c>
      <c r="B72" s="171"/>
      <c r="C72" s="41" t="s">
        <v>45</v>
      </c>
      <c r="D72" s="41" t="s">
        <v>100</v>
      </c>
      <c r="E72" s="42" t="s">
        <v>101</v>
      </c>
      <c r="F72" s="42" t="s">
        <v>172</v>
      </c>
      <c r="G72" s="42" t="s">
        <v>65</v>
      </c>
      <c r="H72" s="42" t="s">
        <v>50</v>
      </c>
      <c r="I72" s="43"/>
      <c r="J72" s="36">
        <v>416803.82</v>
      </c>
      <c r="K72" s="24"/>
    </row>
    <row r="73" spans="1:11" s="25" customFormat="1" ht="15" customHeight="1" x14ac:dyDescent="0.2">
      <c r="A73" s="170" t="s">
        <v>66</v>
      </c>
      <c r="B73" s="171"/>
      <c r="C73" s="41" t="s">
        <v>45</v>
      </c>
      <c r="D73" s="41" t="s">
        <v>100</v>
      </c>
      <c r="E73" s="42" t="s">
        <v>101</v>
      </c>
      <c r="F73" s="42" t="s">
        <v>60</v>
      </c>
      <c r="G73" s="42" t="s">
        <v>67</v>
      </c>
      <c r="H73" s="42" t="s">
        <v>50</v>
      </c>
      <c r="I73" s="43"/>
      <c r="J73" s="36">
        <v>162861.23000000001</v>
      </c>
      <c r="K73" s="24"/>
    </row>
    <row r="74" spans="1:11" s="25" customFormat="1" ht="15" customHeight="1" x14ac:dyDescent="0.2">
      <c r="A74" s="170" t="s">
        <v>68</v>
      </c>
      <c r="B74" s="171"/>
      <c r="C74" s="41" t="s">
        <v>45</v>
      </c>
      <c r="D74" s="41" t="s">
        <v>100</v>
      </c>
      <c r="E74" s="42" t="s">
        <v>101</v>
      </c>
      <c r="F74" s="42" t="s">
        <v>60</v>
      </c>
      <c r="G74" s="42" t="s">
        <v>69</v>
      </c>
      <c r="H74" s="42" t="s">
        <v>50</v>
      </c>
      <c r="I74" s="43"/>
      <c r="J74" s="36">
        <v>173215.64</v>
      </c>
      <c r="K74" s="24"/>
    </row>
    <row r="75" spans="1:11" s="25" customFormat="1" ht="18.75" customHeight="1" x14ac:dyDescent="0.2">
      <c r="A75" s="173" t="s">
        <v>70</v>
      </c>
      <c r="B75" s="174"/>
      <c r="C75" s="41" t="s">
        <v>45</v>
      </c>
      <c r="D75" s="41" t="s">
        <v>100</v>
      </c>
      <c r="E75" s="42" t="s">
        <v>101</v>
      </c>
      <c r="F75" s="42" t="s">
        <v>60</v>
      </c>
      <c r="G75" s="42" t="s">
        <v>71</v>
      </c>
      <c r="H75" s="42" t="s">
        <v>50</v>
      </c>
      <c r="I75" s="43"/>
      <c r="J75" s="36">
        <v>34416.53</v>
      </c>
      <c r="K75" s="24"/>
    </row>
    <row r="76" spans="1:11" s="25" customFormat="1" ht="30" customHeight="1" x14ac:dyDescent="0.2">
      <c r="A76" s="170" t="s">
        <v>72</v>
      </c>
      <c r="B76" s="171"/>
      <c r="C76" s="41" t="s">
        <v>45</v>
      </c>
      <c r="D76" s="41" t="s">
        <v>100</v>
      </c>
      <c r="E76" s="42" t="s">
        <v>101</v>
      </c>
      <c r="F76" s="42" t="s">
        <v>60</v>
      </c>
      <c r="G76" s="42" t="s">
        <v>73</v>
      </c>
      <c r="H76" s="42" t="s">
        <v>50</v>
      </c>
      <c r="I76" s="43"/>
      <c r="J76" s="36">
        <v>3000</v>
      </c>
      <c r="K76" s="24"/>
    </row>
    <row r="77" spans="1:11" s="25" customFormat="1" ht="33" customHeight="1" x14ac:dyDescent="0.2">
      <c r="A77" s="170" t="s">
        <v>74</v>
      </c>
      <c r="B77" s="171"/>
      <c r="C77" s="41" t="s">
        <v>45</v>
      </c>
      <c r="D77" s="41" t="s">
        <v>100</v>
      </c>
      <c r="E77" s="42" t="s">
        <v>101</v>
      </c>
      <c r="F77" s="42" t="s">
        <v>60</v>
      </c>
      <c r="G77" s="42" t="s">
        <v>75</v>
      </c>
      <c r="H77" s="42" t="s">
        <v>50</v>
      </c>
      <c r="I77" s="43"/>
      <c r="J77" s="36">
        <v>64986.91</v>
      </c>
      <c r="K77" s="24"/>
    </row>
    <row r="78" spans="1:11" s="25" customFormat="1" ht="17.25" customHeight="1" x14ac:dyDescent="0.2">
      <c r="A78" s="170" t="s">
        <v>76</v>
      </c>
      <c r="B78" s="171"/>
      <c r="C78" s="41" t="s">
        <v>45</v>
      </c>
      <c r="D78" s="41" t="s">
        <v>100</v>
      </c>
      <c r="E78" s="42" t="s">
        <v>101</v>
      </c>
      <c r="F78" s="42" t="s">
        <v>60</v>
      </c>
      <c r="G78" s="42" t="s">
        <v>77</v>
      </c>
      <c r="H78" s="42" t="s">
        <v>50</v>
      </c>
      <c r="I78" s="43"/>
      <c r="J78" s="36">
        <v>22950</v>
      </c>
      <c r="K78" s="24"/>
    </row>
    <row r="79" spans="1:11" s="25" customFormat="1" ht="18" customHeight="1" x14ac:dyDescent="0.2">
      <c r="A79" s="173" t="s">
        <v>78</v>
      </c>
      <c r="B79" s="174"/>
      <c r="C79" s="41" t="s">
        <v>45</v>
      </c>
      <c r="D79" s="41" t="s">
        <v>100</v>
      </c>
      <c r="E79" s="42" t="s">
        <v>101</v>
      </c>
      <c r="F79" s="42" t="s">
        <v>60</v>
      </c>
      <c r="G79" s="42" t="s">
        <v>79</v>
      </c>
      <c r="H79" s="42" t="s">
        <v>50</v>
      </c>
      <c r="I79" s="43"/>
      <c r="J79" s="36">
        <v>26583.89</v>
      </c>
      <c r="K79" s="24"/>
    </row>
    <row r="80" spans="1:11" s="25" customFormat="1" ht="18" customHeight="1" x14ac:dyDescent="0.2">
      <c r="A80" s="173" t="s">
        <v>78</v>
      </c>
      <c r="B80" s="174"/>
      <c r="C80" s="41" t="s">
        <v>45</v>
      </c>
      <c r="D80" s="41" t="s">
        <v>100</v>
      </c>
      <c r="E80" s="42" t="s">
        <v>80</v>
      </c>
      <c r="F80" s="42" t="s">
        <v>60</v>
      </c>
      <c r="G80" s="42" t="s">
        <v>79</v>
      </c>
      <c r="H80" s="42" t="s">
        <v>50</v>
      </c>
      <c r="I80" s="43"/>
      <c r="J80" s="36"/>
      <c r="K80" s="24"/>
    </row>
    <row r="81" spans="1:255" s="25" customFormat="1" ht="18" customHeight="1" x14ac:dyDescent="0.2">
      <c r="A81" s="175" t="s">
        <v>168</v>
      </c>
      <c r="B81" s="176"/>
      <c r="C81" s="41" t="s">
        <v>45</v>
      </c>
      <c r="D81" s="41" t="s">
        <v>100</v>
      </c>
      <c r="E81" s="42" t="s">
        <v>101</v>
      </c>
      <c r="F81" s="42" t="s">
        <v>60</v>
      </c>
      <c r="G81" s="42" t="s">
        <v>162</v>
      </c>
      <c r="H81" s="42" t="s">
        <v>50</v>
      </c>
      <c r="I81" s="43"/>
      <c r="J81" s="36">
        <v>165442.68</v>
      </c>
      <c r="K81" s="24"/>
    </row>
    <row r="82" spans="1:255" s="25" customFormat="1" ht="18" customHeight="1" x14ac:dyDescent="0.25">
      <c r="A82" s="170" t="s">
        <v>76</v>
      </c>
      <c r="B82" s="172"/>
      <c r="C82" s="41" t="s">
        <v>45</v>
      </c>
      <c r="D82" s="41" t="s">
        <v>100</v>
      </c>
      <c r="E82" s="42" t="s">
        <v>101</v>
      </c>
      <c r="F82" s="42" t="s">
        <v>60</v>
      </c>
      <c r="G82" s="42" t="s">
        <v>81</v>
      </c>
      <c r="H82" s="42" t="s">
        <v>50</v>
      </c>
      <c r="I82" s="43"/>
      <c r="J82" s="36">
        <v>56159.1</v>
      </c>
      <c r="K82" s="24"/>
    </row>
    <row r="83" spans="1:255" s="25" customFormat="1" ht="28.9" customHeight="1" x14ac:dyDescent="0.2">
      <c r="A83" s="143" t="s">
        <v>82</v>
      </c>
      <c r="B83" s="144"/>
      <c r="C83" s="41" t="s">
        <v>45</v>
      </c>
      <c r="D83" s="41" t="s">
        <v>100</v>
      </c>
      <c r="E83" s="42" t="s">
        <v>101</v>
      </c>
      <c r="F83" s="42" t="s">
        <v>60</v>
      </c>
      <c r="G83" s="42" t="s">
        <v>83</v>
      </c>
      <c r="H83" s="42" t="s">
        <v>50</v>
      </c>
      <c r="I83" s="43"/>
      <c r="J83" s="36">
        <v>20000</v>
      </c>
      <c r="K83" s="24"/>
    </row>
    <row r="84" spans="1:255" s="25" customFormat="1" ht="18.75" customHeight="1" x14ac:dyDescent="0.2">
      <c r="A84" s="143" t="s">
        <v>84</v>
      </c>
      <c r="B84" s="144"/>
      <c r="C84" s="41" t="s">
        <v>45</v>
      </c>
      <c r="D84" s="41" t="s">
        <v>100</v>
      </c>
      <c r="E84" s="42" t="s">
        <v>101</v>
      </c>
      <c r="F84" s="42" t="s">
        <v>60</v>
      </c>
      <c r="G84" s="42" t="s">
        <v>85</v>
      </c>
      <c r="H84" s="42" t="s">
        <v>50</v>
      </c>
      <c r="I84" s="43"/>
      <c r="J84" s="36">
        <v>8700</v>
      </c>
      <c r="K84" s="24"/>
    </row>
    <row r="85" spans="1:255" s="25" customFormat="1" ht="18" customHeight="1" x14ac:dyDescent="0.2">
      <c r="A85" s="143" t="s">
        <v>88</v>
      </c>
      <c r="B85" s="144"/>
      <c r="C85" s="41" t="s">
        <v>45</v>
      </c>
      <c r="D85" s="41" t="s">
        <v>100</v>
      </c>
      <c r="E85" s="42" t="s">
        <v>101</v>
      </c>
      <c r="F85" s="42" t="s">
        <v>60</v>
      </c>
      <c r="G85" s="42" t="s">
        <v>89</v>
      </c>
      <c r="H85" s="42" t="s">
        <v>50</v>
      </c>
      <c r="I85" s="43"/>
      <c r="J85" s="36">
        <v>10000</v>
      </c>
      <c r="K85" s="24"/>
    </row>
    <row r="86" spans="1:255" s="25" customFormat="1" ht="21" customHeight="1" x14ac:dyDescent="0.25">
      <c r="A86" s="150" t="s">
        <v>90</v>
      </c>
      <c r="B86" s="151"/>
      <c r="C86" s="41" t="s">
        <v>45</v>
      </c>
      <c r="D86" s="41" t="s">
        <v>100</v>
      </c>
      <c r="E86" s="42" t="s">
        <v>101</v>
      </c>
      <c r="F86" s="42" t="s">
        <v>60</v>
      </c>
      <c r="G86" s="42" t="s">
        <v>91</v>
      </c>
      <c r="H86" s="42" t="s">
        <v>50</v>
      </c>
      <c r="I86" s="43"/>
      <c r="J86" s="36">
        <v>75800</v>
      </c>
      <c r="K86" s="24"/>
    </row>
    <row r="87" spans="1:255" s="25" customFormat="1" ht="18.75" customHeight="1" x14ac:dyDescent="0.2">
      <c r="A87" s="143" t="s">
        <v>92</v>
      </c>
      <c r="B87" s="144"/>
      <c r="C87" s="41" t="s">
        <v>45</v>
      </c>
      <c r="D87" s="41" t="s">
        <v>100</v>
      </c>
      <c r="E87" s="42" t="s">
        <v>101</v>
      </c>
      <c r="F87" s="42" t="s">
        <v>60</v>
      </c>
      <c r="G87" s="42" t="s">
        <v>93</v>
      </c>
      <c r="H87" s="42" t="s">
        <v>50</v>
      </c>
      <c r="I87" s="43"/>
      <c r="J87" s="36">
        <v>5000</v>
      </c>
      <c r="K87" s="24"/>
    </row>
    <row r="88" spans="1:255" s="25" customFormat="1" ht="15" customHeight="1" x14ac:dyDescent="0.25">
      <c r="A88" s="150" t="s">
        <v>94</v>
      </c>
      <c r="B88" s="151"/>
      <c r="C88" s="41" t="s">
        <v>45</v>
      </c>
      <c r="D88" s="41" t="s">
        <v>100</v>
      </c>
      <c r="E88" s="42" t="s">
        <v>101</v>
      </c>
      <c r="F88" s="42" t="s">
        <v>95</v>
      </c>
      <c r="G88" s="42" t="s">
        <v>96</v>
      </c>
      <c r="H88" s="42" t="s">
        <v>50</v>
      </c>
      <c r="I88" s="43"/>
      <c r="J88" s="36">
        <v>28110</v>
      </c>
      <c r="K88" s="24"/>
    </row>
    <row r="89" spans="1:255" s="25" customFormat="1" ht="15" customHeight="1" x14ac:dyDescent="0.25">
      <c r="A89" s="150" t="s">
        <v>97</v>
      </c>
      <c r="B89" s="151"/>
      <c r="C89" s="41" t="s">
        <v>45</v>
      </c>
      <c r="D89" s="41" t="s">
        <v>100</v>
      </c>
      <c r="E89" s="42" t="s">
        <v>101</v>
      </c>
      <c r="F89" s="42" t="s">
        <v>95</v>
      </c>
      <c r="G89" s="42" t="s">
        <v>98</v>
      </c>
      <c r="H89" s="42" t="s">
        <v>50</v>
      </c>
      <c r="I89" s="43"/>
      <c r="J89" s="36">
        <v>65281</v>
      </c>
      <c r="K89" s="24"/>
    </row>
    <row r="90" spans="1:255" s="25" customFormat="1" ht="24" customHeight="1" x14ac:dyDescent="0.2">
      <c r="A90" s="145" t="s">
        <v>103</v>
      </c>
      <c r="B90" s="146"/>
      <c r="C90" s="146"/>
      <c r="D90" s="146"/>
      <c r="E90" s="146"/>
      <c r="F90" s="146"/>
      <c r="G90" s="146"/>
      <c r="H90" s="146"/>
      <c r="I90" s="39"/>
      <c r="J90" s="40">
        <f>SUM(J65:J89)</f>
        <v>3467381.39</v>
      </c>
      <c r="K90" s="24"/>
    </row>
    <row r="91" spans="1:255" s="25" customFormat="1" ht="15.6" customHeight="1" x14ac:dyDescent="0.2">
      <c r="A91" s="145" t="s">
        <v>104</v>
      </c>
      <c r="B91" s="146"/>
      <c r="C91" s="146"/>
      <c r="D91" s="146"/>
      <c r="E91" s="146"/>
      <c r="F91" s="146"/>
      <c r="G91" s="146"/>
      <c r="H91" s="146"/>
      <c r="I91" s="39"/>
      <c r="J91" s="40">
        <f>J64+J90</f>
        <v>7944911.6300000008</v>
      </c>
      <c r="K91" s="24"/>
    </row>
    <row r="92" spans="1:255" s="25" customFormat="1" ht="0.6" customHeight="1" x14ac:dyDescent="0.2">
      <c r="A92" s="48"/>
      <c r="B92" s="49"/>
      <c r="C92" s="49"/>
      <c r="D92" s="49"/>
      <c r="E92" s="49"/>
      <c r="F92" s="49"/>
      <c r="G92" s="49"/>
      <c r="H92" s="49"/>
      <c r="I92" s="50"/>
      <c r="J92" s="51" t="s">
        <v>105</v>
      </c>
      <c r="K92" s="24"/>
    </row>
    <row r="93" spans="1:255" s="3" customFormat="1" ht="20.45" customHeight="1" x14ac:dyDescent="0.2">
      <c r="A93" s="152" t="s">
        <v>106</v>
      </c>
      <c r="B93" s="153"/>
      <c r="C93" s="153"/>
      <c r="D93" s="153"/>
      <c r="E93" s="153"/>
      <c r="F93" s="153"/>
      <c r="G93" s="153"/>
      <c r="H93" s="153"/>
      <c r="I93" s="153"/>
      <c r="J93" s="15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</row>
    <row r="94" spans="1:255" s="3" customFormat="1" ht="22.5" customHeight="1" x14ac:dyDescent="0.2">
      <c r="A94" s="143" t="s">
        <v>86</v>
      </c>
      <c r="B94" s="144"/>
      <c r="C94" s="29" t="s">
        <v>45</v>
      </c>
      <c r="D94" s="29" t="s">
        <v>46</v>
      </c>
      <c r="E94" s="30" t="s">
        <v>47</v>
      </c>
      <c r="F94" s="30" t="s">
        <v>60</v>
      </c>
      <c r="G94" s="30" t="s">
        <v>87</v>
      </c>
      <c r="H94" s="30" t="s">
        <v>107</v>
      </c>
      <c r="I94" s="37"/>
      <c r="J94" s="36">
        <v>3611387.25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</row>
    <row r="95" spans="1:255" s="3" customFormat="1" ht="20.25" customHeight="1" x14ac:dyDescent="0.2">
      <c r="A95" s="143" t="s">
        <v>108</v>
      </c>
      <c r="B95" s="144"/>
      <c r="C95" s="29" t="s">
        <v>45</v>
      </c>
      <c r="D95" s="29" t="s">
        <v>46</v>
      </c>
      <c r="E95" s="30" t="s">
        <v>47</v>
      </c>
      <c r="F95" s="30" t="s">
        <v>60</v>
      </c>
      <c r="G95" s="30" t="s">
        <v>109</v>
      </c>
      <c r="H95" s="30" t="s">
        <v>107</v>
      </c>
      <c r="I95" s="37"/>
      <c r="J95" s="36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</row>
    <row r="96" spans="1:255" s="3" customFormat="1" ht="22.5" customHeight="1" x14ac:dyDescent="0.2">
      <c r="A96" s="143" t="s">
        <v>90</v>
      </c>
      <c r="B96" s="144"/>
      <c r="C96" s="29" t="s">
        <v>45</v>
      </c>
      <c r="D96" s="29" t="s">
        <v>46</v>
      </c>
      <c r="E96" s="30" t="s">
        <v>47</v>
      </c>
      <c r="F96" s="30" t="s">
        <v>60</v>
      </c>
      <c r="G96" s="30" t="s">
        <v>91</v>
      </c>
      <c r="H96" s="30" t="s">
        <v>107</v>
      </c>
      <c r="I96" s="37"/>
      <c r="J96" s="36">
        <v>401265.25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</row>
    <row r="97" spans="1:255" s="3" customFormat="1" x14ac:dyDescent="0.2">
      <c r="A97" s="145" t="s">
        <v>110</v>
      </c>
      <c r="B97" s="146"/>
      <c r="C97" s="146"/>
      <c r="D97" s="146"/>
      <c r="E97" s="146"/>
      <c r="F97" s="146"/>
      <c r="G97" s="146"/>
      <c r="H97" s="146"/>
      <c r="I97" s="52">
        <f>SUM(I94:I96)</f>
        <v>0</v>
      </c>
      <c r="J97" s="53">
        <f>SUM(J94:J96)</f>
        <v>4012652.5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</row>
    <row r="98" spans="1:255" s="3" customFormat="1" ht="48" customHeight="1" x14ac:dyDescent="0.2">
      <c r="A98" s="147" t="s">
        <v>111</v>
      </c>
      <c r="B98" s="148"/>
      <c r="C98" s="148"/>
      <c r="D98" s="148"/>
      <c r="E98" s="148"/>
      <c r="F98" s="148"/>
      <c r="G98" s="148"/>
      <c r="H98" s="148"/>
      <c r="I98" s="148"/>
      <c r="J98" s="149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</row>
    <row r="99" spans="1:255" s="3" customFormat="1" ht="18.75" customHeight="1" x14ac:dyDescent="0.2">
      <c r="A99" s="143" t="s">
        <v>44</v>
      </c>
      <c r="B99" s="144"/>
      <c r="C99" s="29" t="s">
        <v>45</v>
      </c>
      <c r="D99" s="29" t="s">
        <v>46</v>
      </c>
      <c r="E99" s="30" t="s">
        <v>112</v>
      </c>
      <c r="F99" s="30" t="s">
        <v>48</v>
      </c>
      <c r="G99" s="30" t="s">
        <v>49</v>
      </c>
      <c r="H99" s="30" t="s">
        <v>113</v>
      </c>
      <c r="I99" s="37"/>
      <c r="J99" s="36">
        <v>11182078.199999999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</row>
    <row r="100" spans="1:255" s="3" customFormat="1" ht="33" customHeight="1" x14ac:dyDescent="0.2">
      <c r="A100" s="143" t="s">
        <v>114</v>
      </c>
      <c r="B100" s="144"/>
      <c r="C100" s="29" t="s">
        <v>45</v>
      </c>
      <c r="D100" s="29" t="s">
        <v>46</v>
      </c>
      <c r="E100" s="30" t="s">
        <v>112</v>
      </c>
      <c r="F100" s="30" t="s">
        <v>48</v>
      </c>
      <c r="G100" s="30" t="s">
        <v>115</v>
      </c>
      <c r="H100" s="30" t="s">
        <v>113</v>
      </c>
      <c r="I100" s="37"/>
      <c r="J100" s="36">
        <v>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</row>
    <row r="101" spans="1:255" s="3" customFormat="1" ht="18" customHeight="1" x14ac:dyDescent="0.2">
      <c r="A101" s="143" t="s">
        <v>56</v>
      </c>
      <c r="B101" s="144"/>
      <c r="C101" s="29" t="s">
        <v>45</v>
      </c>
      <c r="D101" s="29" t="s">
        <v>46</v>
      </c>
      <c r="E101" s="30" t="s">
        <v>112</v>
      </c>
      <c r="F101" s="30" t="s">
        <v>57</v>
      </c>
      <c r="G101" s="30" t="s">
        <v>58</v>
      </c>
      <c r="H101" s="30" t="s">
        <v>113</v>
      </c>
      <c r="I101" s="37"/>
      <c r="J101" s="36">
        <v>3376987.62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</row>
    <row r="102" spans="1:255" s="3" customFormat="1" ht="21" customHeight="1" x14ac:dyDescent="0.2">
      <c r="A102" s="143" t="s">
        <v>116</v>
      </c>
      <c r="B102" s="144"/>
      <c r="C102" s="29" t="s">
        <v>45</v>
      </c>
      <c r="D102" s="29" t="s">
        <v>46</v>
      </c>
      <c r="E102" s="30" t="s">
        <v>112</v>
      </c>
      <c r="F102" s="30" t="s">
        <v>60</v>
      </c>
      <c r="G102" s="30" t="s">
        <v>117</v>
      </c>
      <c r="H102" s="30" t="s">
        <v>113</v>
      </c>
      <c r="I102" s="37"/>
      <c r="J102" s="36">
        <v>20000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</row>
    <row r="103" spans="1:255" s="3" customFormat="1" ht="37.9" customHeight="1" x14ac:dyDescent="0.2">
      <c r="A103" s="143" t="s">
        <v>82</v>
      </c>
      <c r="B103" s="144"/>
      <c r="C103" s="29" t="s">
        <v>45</v>
      </c>
      <c r="D103" s="29" t="s">
        <v>46</v>
      </c>
      <c r="E103" s="30" t="s">
        <v>112</v>
      </c>
      <c r="F103" s="30" t="s">
        <v>60</v>
      </c>
      <c r="G103" s="30" t="s">
        <v>83</v>
      </c>
      <c r="H103" s="30" t="s">
        <v>113</v>
      </c>
      <c r="I103" s="37"/>
      <c r="J103" s="36">
        <v>400000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</row>
    <row r="104" spans="1:255" s="3" customFormat="1" ht="21" customHeight="1" x14ac:dyDescent="0.2">
      <c r="A104" s="143" t="s">
        <v>84</v>
      </c>
      <c r="B104" s="144"/>
      <c r="C104" s="29" t="s">
        <v>45</v>
      </c>
      <c r="D104" s="29" t="s">
        <v>46</v>
      </c>
      <c r="E104" s="30" t="s">
        <v>112</v>
      </c>
      <c r="F104" s="30" t="s">
        <v>60</v>
      </c>
      <c r="G104" s="30" t="s">
        <v>85</v>
      </c>
      <c r="H104" s="30" t="s">
        <v>113</v>
      </c>
      <c r="I104" s="37"/>
      <c r="J104" s="36">
        <v>400000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</row>
    <row r="105" spans="1:255" s="3" customFormat="1" ht="21" customHeight="1" x14ac:dyDescent="0.2">
      <c r="A105" s="168" t="s">
        <v>108</v>
      </c>
      <c r="B105" s="169"/>
      <c r="C105" s="29" t="s">
        <v>45</v>
      </c>
      <c r="D105" s="29" t="s">
        <v>46</v>
      </c>
      <c r="E105" s="30" t="s">
        <v>112</v>
      </c>
      <c r="F105" s="30" t="s">
        <v>60</v>
      </c>
      <c r="G105" s="30" t="s">
        <v>109</v>
      </c>
      <c r="H105" s="30" t="s">
        <v>113</v>
      </c>
      <c r="I105" s="37"/>
      <c r="J105" s="36">
        <v>100000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</row>
    <row r="106" spans="1:255" s="3" customFormat="1" ht="21" customHeight="1" x14ac:dyDescent="0.2">
      <c r="A106" s="143" t="s">
        <v>90</v>
      </c>
      <c r="B106" s="144"/>
      <c r="C106" s="29" t="s">
        <v>45</v>
      </c>
      <c r="D106" s="29" t="s">
        <v>46</v>
      </c>
      <c r="E106" s="30" t="s">
        <v>112</v>
      </c>
      <c r="F106" s="30" t="s">
        <v>60</v>
      </c>
      <c r="G106" s="30" t="s">
        <v>91</v>
      </c>
      <c r="H106" s="30" t="s">
        <v>113</v>
      </c>
      <c r="I106" s="37"/>
      <c r="J106" s="36">
        <v>289247.68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</row>
    <row r="107" spans="1:255" s="3" customFormat="1" ht="21" customHeight="1" x14ac:dyDescent="0.2">
      <c r="A107" s="143" t="s">
        <v>170</v>
      </c>
      <c r="B107" s="144"/>
      <c r="C107" s="29" t="s">
        <v>45</v>
      </c>
      <c r="D107" s="29" t="s">
        <v>166</v>
      </c>
      <c r="E107" s="30" t="s">
        <v>167</v>
      </c>
      <c r="F107" s="30" t="s">
        <v>60</v>
      </c>
      <c r="G107" s="30" t="s">
        <v>165</v>
      </c>
      <c r="H107" s="30" t="s">
        <v>113</v>
      </c>
      <c r="I107" s="37"/>
      <c r="J107" s="36">
        <v>10000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</row>
    <row r="108" spans="1:255" s="3" customFormat="1" x14ac:dyDescent="0.2">
      <c r="A108" s="145" t="s">
        <v>118</v>
      </c>
      <c r="B108" s="146"/>
      <c r="C108" s="146"/>
      <c r="D108" s="146"/>
      <c r="E108" s="146"/>
      <c r="F108" s="146"/>
      <c r="G108" s="146"/>
      <c r="H108" s="146"/>
      <c r="I108" s="39"/>
      <c r="J108" s="40">
        <f>SUM(J99:J107)</f>
        <v>15778313.5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</row>
    <row r="109" spans="1:255" s="3" customFormat="1" x14ac:dyDescent="0.2">
      <c r="A109" s="143" t="s">
        <v>44</v>
      </c>
      <c r="B109" s="144"/>
      <c r="C109" s="29" t="s">
        <v>45</v>
      </c>
      <c r="D109" s="29" t="s">
        <v>100</v>
      </c>
      <c r="E109" s="30" t="s">
        <v>119</v>
      </c>
      <c r="F109" s="30" t="s">
        <v>48</v>
      </c>
      <c r="G109" s="30" t="s">
        <v>49</v>
      </c>
      <c r="H109" s="30" t="s">
        <v>113</v>
      </c>
      <c r="I109" s="37"/>
      <c r="J109" s="36">
        <v>18659318.120000001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</row>
    <row r="110" spans="1:255" s="3" customFormat="1" ht="29.25" customHeight="1" x14ac:dyDescent="0.2">
      <c r="A110" s="143" t="s">
        <v>120</v>
      </c>
      <c r="B110" s="144"/>
      <c r="C110" s="29" t="s">
        <v>45</v>
      </c>
      <c r="D110" s="29" t="s">
        <v>100</v>
      </c>
      <c r="E110" s="30" t="s">
        <v>119</v>
      </c>
      <c r="F110" s="30" t="s">
        <v>48</v>
      </c>
      <c r="G110" s="30" t="s">
        <v>115</v>
      </c>
      <c r="H110" s="30" t="s">
        <v>113</v>
      </c>
      <c r="I110" s="37"/>
      <c r="J110" s="36">
        <v>0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</row>
    <row r="111" spans="1:255" s="3" customFormat="1" x14ac:dyDescent="0.2">
      <c r="A111" s="143" t="s">
        <v>56</v>
      </c>
      <c r="B111" s="144"/>
      <c r="C111" s="29" t="s">
        <v>45</v>
      </c>
      <c r="D111" s="29" t="s">
        <v>100</v>
      </c>
      <c r="E111" s="30" t="s">
        <v>119</v>
      </c>
      <c r="F111" s="30" t="s">
        <v>57</v>
      </c>
      <c r="G111" s="30" t="s">
        <v>58</v>
      </c>
      <c r="H111" s="30" t="s">
        <v>113</v>
      </c>
      <c r="I111" s="37"/>
      <c r="J111" s="36">
        <v>5635114.0700000003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</row>
    <row r="112" spans="1:255" s="3" customFormat="1" x14ac:dyDescent="0.2">
      <c r="A112" s="143" t="s">
        <v>116</v>
      </c>
      <c r="B112" s="144"/>
      <c r="C112" s="29" t="s">
        <v>45</v>
      </c>
      <c r="D112" s="29" t="s">
        <v>100</v>
      </c>
      <c r="E112" s="30" t="s">
        <v>119</v>
      </c>
      <c r="F112" s="30" t="s">
        <v>60</v>
      </c>
      <c r="G112" s="30" t="s">
        <v>117</v>
      </c>
      <c r="H112" s="30" t="s">
        <v>113</v>
      </c>
      <c r="I112" s="37"/>
      <c r="J112" s="36">
        <v>50000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</row>
    <row r="113" spans="1:255" s="3" customFormat="1" x14ac:dyDescent="0.2">
      <c r="A113" s="143" t="s">
        <v>171</v>
      </c>
      <c r="B113" s="144"/>
      <c r="C113" s="29" t="s">
        <v>45</v>
      </c>
      <c r="D113" s="29" t="s">
        <v>100</v>
      </c>
      <c r="E113" s="30" t="s">
        <v>119</v>
      </c>
      <c r="F113" s="30" t="s">
        <v>60</v>
      </c>
      <c r="G113" s="30" t="s">
        <v>163</v>
      </c>
      <c r="H113" s="30" t="s">
        <v>113</v>
      </c>
      <c r="I113" s="37"/>
      <c r="J113" s="36">
        <v>50000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</row>
    <row r="114" spans="1:255" s="3" customFormat="1" x14ac:dyDescent="0.2">
      <c r="A114" s="170" t="s">
        <v>76</v>
      </c>
      <c r="B114" s="171"/>
      <c r="C114" s="29" t="s">
        <v>45</v>
      </c>
      <c r="D114" s="29" t="s">
        <v>100</v>
      </c>
      <c r="E114" s="30" t="s">
        <v>119</v>
      </c>
      <c r="F114" s="30" t="s">
        <v>60</v>
      </c>
      <c r="G114" s="30" t="s">
        <v>77</v>
      </c>
      <c r="H114" s="30" t="s">
        <v>113</v>
      </c>
      <c r="I114" s="37"/>
      <c r="J114" s="36">
        <v>20000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</row>
    <row r="115" spans="1:255" s="3" customFormat="1" x14ac:dyDescent="0.2">
      <c r="A115" s="170" t="s">
        <v>76</v>
      </c>
      <c r="B115" s="171"/>
      <c r="C115" s="29" t="s">
        <v>45</v>
      </c>
      <c r="D115" s="29" t="s">
        <v>100</v>
      </c>
      <c r="E115" s="30" t="s">
        <v>119</v>
      </c>
      <c r="F115" s="30" t="s">
        <v>60</v>
      </c>
      <c r="G115" s="30" t="s">
        <v>81</v>
      </c>
      <c r="H115" s="30" t="s">
        <v>113</v>
      </c>
      <c r="I115" s="37"/>
      <c r="J115" s="36">
        <v>30000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</row>
    <row r="116" spans="1:255" s="3" customFormat="1" x14ac:dyDescent="0.2">
      <c r="A116" s="143" t="s">
        <v>82</v>
      </c>
      <c r="B116" s="144"/>
      <c r="C116" s="29" t="s">
        <v>45</v>
      </c>
      <c r="D116" s="29" t="s">
        <v>100</v>
      </c>
      <c r="E116" s="30" t="s">
        <v>119</v>
      </c>
      <c r="F116" s="30" t="s">
        <v>60</v>
      </c>
      <c r="G116" s="30" t="s">
        <v>83</v>
      </c>
      <c r="H116" s="30" t="s">
        <v>113</v>
      </c>
      <c r="I116" s="37"/>
      <c r="J116" s="36">
        <v>500000</v>
      </c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</row>
    <row r="117" spans="1:255" s="3" customFormat="1" x14ac:dyDescent="0.2">
      <c r="A117" s="143" t="s">
        <v>121</v>
      </c>
      <c r="B117" s="144"/>
      <c r="C117" s="29" t="s">
        <v>45</v>
      </c>
      <c r="D117" s="29" t="s">
        <v>100</v>
      </c>
      <c r="E117" s="30" t="s">
        <v>119</v>
      </c>
      <c r="F117" s="30" t="s">
        <v>60</v>
      </c>
      <c r="G117" s="30" t="s">
        <v>122</v>
      </c>
      <c r="H117" s="30" t="s">
        <v>113</v>
      </c>
      <c r="I117" s="37"/>
      <c r="J117" s="36">
        <v>700000</v>
      </c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</row>
    <row r="118" spans="1:255" s="3" customFormat="1" x14ac:dyDescent="0.2">
      <c r="A118" s="143" t="s">
        <v>84</v>
      </c>
      <c r="B118" s="144"/>
      <c r="C118" s="29" t="s">
        <v>45</v>
      </c>
      <c r="D118" s="29" t="s">
        <v>100</v>
      </c>
      <c r="E118" s="30" t="s">
        <v>119</v>
      </c>
      <c r="F118" s="30" t="s">
        <v>60</v>
      </c>
      <c r="G118" s="30" t="s">
        <v>85</v>
      </c>
      <c r="H118" s="30" t="s">
        <v>113</v>
      </c>
      <c r="I118" s="37"/>
      <c r="J118" s="36">
        <v>500000</v>
      </c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</row>
    <row r="119" spans="1:255" s="3" customFormat="1" x14ac:dyDescent="0.2">
      <c r="A119" s="143" t="s">
        <v>90</v>
      </c>
      <c r="B119" s="144"/>
      <c r="C119" s="29" t="s">
        <v>45</v>
      </c>
      <c r="D119" s="29" t="s">
        <v>100</v>
      </c>
      <c r="E119" s="30" t="s">
        <v>119</v>
      </c>
      <c r="F119" s="30" t="s">
        <v>60</v>
      </c>
      <c r="G119" s="30" t="s">
        <v>91</v>
      </c>
      <c r="H119" s="30" t="s">
        <v>113</v>
      </c>
      <c r="I119" s="37"/>
      <c r="J119" s="36">
        <v>419534.92</v>
      </c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</row>
    <row r="120" spans="1:255" s="3" customFormat="1" x14ac:dyDescent="0.2">
      <c r="A120" s="143" t="s">
        <v>92</v>
      </c>
      <c r="B120" s="144"/>
      <c r="C120" s="29" t="s">
        <v>45</v>
      </c>
      <c r="D120" s="29" t="s">
        <v>100</v>
      </c>
      <c r="E120" s="30" t="s">
        <v>119</v>
      </c>
      <c r="F120" s="30" t="s">
        <v>60</v>
      </c>
      <c r="G120" s="30" t="s">
        <v>93</v>
      </c>
      <c r="H120" s="30" t="s">
        <v>113</v>
      </c>
      <c r="I120" s="37"/>
      <c r="J120" s="36">
        <v>20000</v>
      </c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</row>
    <row r="121" spans="1:255" s="3" customFormat="1" x14ac:dyDescent="0.2">
      <c r="A121" s="143" t="s">
        <v>170</v>
      </c>
      <c r="B121" s="144"/>
      <c r="C121" s="29" t="s">
        <v>45</v>
      </c>
      <c r="D121" s="29" t="s">
        <v>166</v>
      </c>
      <c r="E121" s="30" t="s">
        <v>119</v>
      </c>
      <c r="F121" s="30" t="s">
        <v>60</v>
      </c>
      <c r="G121" s="30" t="s">
        <v>165</v>
      </c>
      <c r="H121" s="30" t="s">
        <v>113</v>
      </c>
      <c r="I121" s="37"/>
      <c r="J121" s="36">
        <v>20000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</row>
    <row r="122" spans="1:255" s="3" customFormat="1" x14ac:dyDescent="0.2">
      <c r="A122" s="145" t="s">
        <v>123</v>
      </c>
      <c r="B122" s="146"/>
      <c r="C122" s="146"/>
      <c r="D122" s="146"/>
      <c r="E122" s="146"/>
      <c r="F122" s="146"/>
      <c r="G122" s="146"/>
      <c r="H122" s="146"/>
      <c r="I122" s="39"/>
      <c r="J122" s="40">
        <f>SUM(J109:J121)</f>
        <v>26603967.110000003</v>
      </c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</row>
    <row r="123" spans="1:255" s="3" customFormat="1" x14ac:dyDescent="0.2">
      <c r="A123" s="145" t="s">
        <v>124</v>
      </c>
      <c r="B123" s="146"/>
      <c r="C123" s="146"/>
      <c r="D123" s="146"/>
      <c r="E123" s="146"/>
      <c r="F123" s="146"/>
      <c r="G123" s="146"/>
      <c r="H123" s="146"/>
      <c r="I123" s="39">
        <f>I108+I122</f>
        <v>0</v>
      </c>
      <c r="J123" s="40">
        <f>J108+J122</f>
        <v>42382280.609999999</v>
      </c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</row>
    <row r="124" spans="1:255" s="3" customFormat="1" ht="39" customHeight="1" x14ac:dyDescent="0.2">
      <c r="A124" s="147" t="s">
        <v>125</v>
      </c>
      <c r="B124" s="148"/>
      <c r="C124" s="148"/>
      <c r="D124" s="148"/>
      <c r="E124" s="148"/>
      <c r="F124" s="148"/>
      <c r="G124" s="148"/>
      <c r="H124" s="148"/>
      <c r="I124" s="148"/>
      <c r="J124" s="149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</row>
    <row r="125" spans="1:255" s="3" customFormat="1" ht="21.75" customHeight="1" x14ac:dyDescent="0.2">
      <c r="A125" s="166" t="s">
        <v>126</v>
      </c>
      <c r="B125" s="167"/>
      <c r="C125" s="54" t="s">
        <v>127</v>
      </c>
      <c r="D125" s="55" t="s">
        <v>128</v>
      </c>
      <c r="E125" s="55" t="s">
        <v>129</v>
      </c>
      <c r="F125" s="55" t="s">
        <v>130</v>
      </c>
      <c r="G125" s="55" t="s">
        <v>131</v>
      </c>
      <c r="H125" s="42">
        <v>24203</v>
      </c>
      <c r="I125" s="56"/>
      <c r="J125" s="57">
        <v>0</v>
      </c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</row>
    <row r="126" spans="1:255" s="3" customFormat="1" x14ac:dyDescent="0.2">
      <c r="A126" s="145" t="s">
        <v>132</v>
      </c>
      <c r="B126" s="146"/>
      <c r="C126" s="146"/>
      <c r="D126" s="146"/>
      <c r="E126" s="146"/>
      <c r="F126" s="146"/>
      <c r="G126" s="146"/>
      <c r="H126" s="58"/>
      <c r="I126" s="39">
        <f>SUM(I125:I125)</f>
        <v>0</v>
      </c>
      <c r="J126" s="40">
        <f>SUM(J125:J125)</f>
        <v>0</v>
      </c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</row>
    <row r="127" spans="1:255" s="3" customFormat="1" ht="45.75" customHeight="1" x14ac:dyDescent="0.2">
      <c r="A127" s="147" t="s">
        <v>133</v>
      </c>
      <c r="B127" s="148"/>
      <c r="C127" s="148"/>
      <c r="D127" s="148"/>
      <c r="E127" s="148"/>
      <c r="F127" s="148"/>
      <c r="G127" s="148"/>
      <c r="H127" s="148"/>
      <c r="I127" s="148"/>
      <c r="J127" s="149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</row>
    <row r="128" spans="1:255" s="3" customFormat="1" ht="23.25" customHeight="1" x14ac:dyDescent="0.2">
      <c r="A128" s="166" t="s">
        <v>134</v>
      </c>
      <c r="B128" s="167"/>
      <c r="C128" s="54" t="s">
        <v>45</v>
      </c>
      <c r="D128" s="55" t="s">
        <v>46</v>
      </c>
      <c r="E128" s="55" t="s">
        <v>135</v>
      </c>
      <c r="F128" s="55" t="s">
        <v>52</v>
      </c>
      <c r="G128" s="55" t="s">
        <v>136</v>
      </c>
      <c r="H128" s="42" t="s">
        <v>137</v>
      </c>
      <c r="I128" s="56"/>
      <c r="J128" s="57">
        <v>0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</row>
    <row r="129" spans="1:255" s="3" customFormat="1" ht="23.25" customHeight="1" x14ac:dyDescent="0.2">
      <c r="A129" s="166" t="s">
        <v>134</v>
      </c>
      <c r="B129" s="167"/>
      <c r="C129" s="54" t="s">
        <v>45</v>
      </c>
      <c r="D129" s="55" t="s">
        <v>100</v>
      </c>
      <c r="E129" s="55" t="s">
        <v>135</v>
      </c>
      <c r="F129" s="55" t="s">
        <v>52</v>
      </c>
      <c r="G129" s="55" t="s">
        <v>136</v>
      </c>
      <c r="H129" s="42" t="s">
        <v>137</v>
      </c>
      <c r="I129" s="56"/>
      <c r="J129" s="57">
        <v>0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</row>
    <row r="130" spans="1:255" s="3" customFormat="1" x14ac:dyDescent="0.2">
      <c r="A130" s="145" t="s">
        <v>138</v>
      </c>
      <c r="B130" s="146"/>
      <c r="C130" s="146"/>
      <c r="D130" s="146"/>
      <c r="E130" s="146"/>
      <c r="F130" s="146"/>
      <c r="G130" s="146"/>
      <c r="H130" s="58"/>
      <c r="I130" s="39">
        <f>SUM(I128:I128)</f>
        <v>0</v>
      </c>
      <c r="J130" s="40">
        <f>SUM(J128:J129)</f>
        <v>0</v>
      </c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</row>
    <row r="131" spans="1:255" s="3" customFormat="1" ht="49.15" customHeight="1" x14ac:dyDescent="0.2">
      <c r="A131" s="147" t="s">
        <v>139</v>
      </c>
      <c r="B131" s="148"/>
      <c r="C131" s="148"/>
      <c r="D131" s="148"/>
      <c r="E131" s="148"/>
      <c r="F131" s="148"/>
      <c r="G131" s="148"/>
      <c r="H131" s="148"/>
      <c r="I131" s="148"/>
      <c r="J131" s="149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</row>
    <row r="132" spans="1:255" s="3" customFormat="1" ht="30.6" customHeight="1" x14ac:dyDescent="0.2">
      <c r="A132" s="143" t="s">
        <v>82</v>
      </c>
      <c r="B132" s="144"/>
      <c r="C132" s="29" t="s">
        <v>45</v>
      </c>
      <c r="D132" s="29" t="s">
        <v>46</v>
      </c>
      <c r="E132" s="30" t="s">
        <v>140</v>
      </c>
      <c r="F132" s="30" t="s">
        <v>60</v>
      </c>
      <c r="G132" s="30" t="s">
        <v>91</v>
      </c>
      <c r="H132" s="30" t="s">
        <v>141</v>
      </c>
      <c r="I132" s="59"/>
      <c r="J132" s="57">
        <v>34871</v>
      </c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</row>
    <row r="133" spans="1:255" s="3" customFormat="1" ht="30.6" customHeight="1" x14ac:dyDescent="0.2">
      <c r="A133" s="143" t="s">
        <v>82</v>
      </c>
      <c r="B133" s="144"/>
      <c r="C133" s="29" t="s">
        <v>45</v>
      </c>
      <c r="D133" s="29" t="s">
        <v>100</v>
      </c>
      <c r="E133" s="30" t="s">
        <v>140</v>
      </c>
      <c r="F133" s="30" t="s">
        <v>60</v>
      </c>
      <c r="G133" s="30" t="s">
        <v>91</v>
      </c>
      <c r="H133" s="30" t="s">
        <v>141</v>
      </c>
      <c r="I133" s="59"/>
      <c r="J133" s="57">
        <v>25600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</row>
    <row r="134" spans="1:255" s="3" customFormat="1" ht="13.15" customHeight="1" x14ac:dyDescent="0.2">
      <c r="A134" s="155" t="s">
        <v>142</v>
      </c>
      <c r="B134" s="156"/>
      <c r="C134" s="156"/>
      <c r="D134" s="156"/>
      <c r="E134" s="156"/>
      <c r="F134" s="156"/>
      <c r="G134" s="156"/>
      <c r="H134" s="156"/>
      <c r="I134" s="60"/>
      <c r="J134" s="61">
        <f>SUM(J132:J133)</f>
        <v>60471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</row>
    <row r="135" spans="1:255" s="3" customFormat="1" ht="32.450000000000003" customHeight="1" x14ac:dyDescent="0.2">
      <c r="A135" s="157" t="s">
        <v>143</v>
      </c>
      <c r="B135" s="158"/>
      <c r="C135" s="158"/>
      <c r="D135" s="158"/>
      <c r="E135" s="158"/>
      <c r="F135" s="158"/>
      <c r="G135" s="158"/>
      <c r="H135" s="158"/>
      <c r="I135" s="158"/>
      <c r="J135" s="159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</row>
    <row r="136" spans="1:255" s="3" customFormat="1" ht="24" customHeight="1" x14ac:dyDescent="0.2">
      <c r="A136" s="160" t="s">
        <v>144</v>
      </c>
      <c r="B136" s="161"/>
      <c r="C136" s="62" t="s">
        <v>127</v>
      </c>
      <c r="D136" s="62" t="s">
        <v>145</v>
      </c>
      <c r="E136" s="62" t="s">
        <v>146</v>
      </c>
      <c r="F136" s="62" t="s">
        <v>147</v>
      </c>
      <c r="G136" s="62" t="s">
        <v>131</v>
      </c>
      <c r="H136" s="62" t="s">
        <v>148</v>
      </c>
      <c r="I136" s="37"/>
      <c r="J136" s="63">
        <v>1500000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</row>
    <row r="137" spans="1:255" s="3" customFormat="1" ht="15" thickBot="1" x14ac:dyDescent="0.25">
      <c r="A137" s="162" t="s">
        <v>149</v>
      </c>
      <c r="B137" s="163"/>
      <c r="C137" s="163"/>
      <c r="D137" s="163"/>
      <c r="E137" s="163"/>
      <c r="F137" s="163"/>
      <c r="G137" s="163"/>
      <c r="H137" s="163"/>
      <c r="I137" s="64">
        <f>SUM(I136)</f>
        <v>0</v>
      </c>
      <c r="J137" s="65">
        <f>SUM(J136)</f>
        <v>1500000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</row>
    <row r="138" spans="1:255" s="3" customFormat="1" ht="13.9" customHeight="1" thickBot="1" x14ac:dyDescent="0.25">
      <c r="A138" s="164"/>
      <c r="B138" s="165"/>
      <c r="C138" s="165"/>
      <c r="D138" s="165"/>
      <c r="E138" s="165"/>
      <c r="F138" s="165"/>
      <c r="G138" s="165"/>
      <c r="H138" s="66" t="s">
        <v>150</v>
      </c>
      <c r="I138" s="67"/>
      <c r="J138" s="68">
        <f>J91+J97+J123+J126+J130+J134+J137</f>
        <v>55900315.740000002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</row>
    <row r="139" spans="1:255" s="3" customFormat="1" ht="16.5" customHeight="1" x14ac:dyDescent="0.2">
      <c r="A139" s="69"/>
      <c r="B139" s="69"/>
      <c r="C139" s="69"/>
      <c r="D139" s="69"/>
      <c r="E139" s="25"/>
      <c r="F139" s="25"/>
      <c r="G139" s="1"/>
      <c r="H139" s="25"/>
      <c r="I139" s="70"/>
      <c r="J139" s="2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</row>
    <row r="140" spans="1:255" s="3" customFormat="1" ht="15.75" customHeight="1" x14ac:dyDescent="0.2">
      <c r="A140" s="69"/>
      <c r="B140" s="69"/>
      <c r="C140" s="69"/>
      <c r="D140" s="69"/>
      <c r="E140" s="25"/>
      <c r="F140" s="25"/>
      <c r="G140" s="1"/>
      <c r="H140" s="25"/>
      <c r="I140" s="1"/>
      <c r="J140" s="2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</row>
    <row r="141" spans="1:255" s="3" customFormat="1" ht="11.45" customHeight="1" x14ac:dyDescent="0.25">
      <c r="A141" s="71" t="s">
        <v>151</v>
      </c>
      <c r="B141" s="72"/>
      <c r="C141" s="72"/>
      <c r="D141" s="72"/>
      <c r="E141" s="72" t="s">
        <v>152</v>
      </c>
      <c r="F141" s="72"/>
      <c r="G141" s="71"/>
      <c r="H141" s="25"/>
      <c r="I141" s="5"/>
      <c r="J141" s="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</row>
    <row r="142" spans="1:255" s="3" customFormat="1" ht="15" x14ac:dyDescent="0.25">
      <c r="A142" s="71"/>
      <c r="B142" s="73"/>
      <c r="C142" s="74"/>
      <c r="D142" s="74"/>
      <c r="E142" s="74" t="s">
        <v>153</v>
      </c>
      <c r="F142" s="74"/>
      <c r="G142" s="74"/>
      <c r="H142" s="5"/>
      <c r="I142" s="70"/>
      <c r="J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</row>
    <row r="143" spans="1:255" s="3" customFormat="1" ht="18.600000000000001" customHeight="1" x14ac:dyDescent="0.25">
      <c r="A143" s="71" t="s">
        <v>154</v>
      </c>
      <c r="B143" s="72"/>
      <c r="C143" s="72"/>
      <c r="D143" s="72"/>
      <c r="E143" s="72" t="s">
        <v>155</v>
      </c>
      <c r="F143" s="72"/>
      <c r="G143" s="72"/>
      <c r="H143" s="75"/>
      <c r="I143" s="1"/>
      <c r="J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</row>
    <row r="144" spans="1:255" s="3" customFormat="1" ht="15.6" customHeight="1" x14ac:dyDescent="0.25">
      <c r="A144" s="71"/>
      <c r="B144" s="73"/>
      <c r="C144" s="74"/>
      <c r="D144" s="74"/>
      <c r="E144" s="74" t="s">
        <v>153</v>
      </c>
      <c r="F144" s="74"/>
      <c r="G144" s="74"/>
      <c r="H144" s="75"/>
      <c r="I144" s="1"/>
      <c r="J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</row>
    <row r="145" spans="1:255" s="3" customFormat="1" ht="14.45" customHeight="1" x14ac:dyDescent="0.25">
      <c r="A145" s="71" t="s">
        <v>156</v>
      </c>
      <c r="B145" s="72"/>
      <c r="C145" s="72"/>
      <c r="D145" s="72"/>
      <c r="E145" s="72" t="s">
        <v>160</v>
      </c>
      <c r="F145" s="72"/>
      <c r="G145" s="72"/>
      <c r="H145" s="75"/>
      <c r="I145" s="1"/>
      <c r="J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</row>
    <row r="146" spans="1:255" s="3" customFormat="1" ht="15" x14ac:dyDescent="0.25">
      <c r="A146" s="71"/>
      <c r="B146" s="76"/>
      <c r="C146" s="77"/>
      <c r="D146" s="77"/>
      <c r="E146" s="77" t="s">
        <v>153</v>
      </c>
      <c r="F146" s="77"/>
      <c r="G146" s="77"/>
      <c r="H146" s="5"/>
      <c r="I146" s="1"/>
      <c r="J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</row>
    <row r="147" spans="1:255" s="3" customFormat="1" x14ac:dyDescent="0.2">
      <c r="A147" s="1" t="s">
        <v>161</v>
      </c>
      <c r="B147" s="1"/>
      <c r="C147" s="1"/>
      <c r="D147" s="1"/>
      <c r="E147" s="1"/>
      <c r="F147" s="1"/>
      <c r="G147" s="1"/>
      <c r="H147" s="1"/>
      <c r="I147" s="1"/>
      <c r="J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</row>
  </sheetData>
  <mergeCells count="136">
    <mergeCell ref="G1:J1"/>
    <mergeCell ref="F2:J2"/>
    <mergeCell ref="F3:J3"/>
    <mergeCell ref="F4:J4"/>
    <mergeCell ref="F5:J5"/>
    <mergeCell ref="F6:J6"/>
    <mergeCell ref="G12:J12"/>
    <mergeCell ref="A14:D14"/>
    <mergeCell ref="G14:J14"/>
    <mergeCell ref="A15:D15"/>
    <mergeCell ref="G15:J15"/>
    <mergeCell ref="G16:J17"/>
    <mergeCell ref="A17:D17"/>
    <mergeCell ref="F7:J7"/>
    <mergeCell ref="F8:J8"/>
    <mergeCell ref="A10:D10"/>
    <mergeCell ref="G10:J10"/>
    <mergeCell ref="A11:D11"/>
    <mergeCell ref="G11:J11"/>
    <mergeCell ref="C31:H31"/>
    <mergeCell ref="A34:B35"/>
    <mergeCell ref="C34:C35"/>
    <mergeCell ref="D34:D35"/>
    <mergeCell ref="E34:E35"/>
    <mergeCell ref="F34:F35"/>
    <mergeCell ref="G34:G35"/>
    <mergeCell ref="H34:H35"/>
    <mergeCell ref="A18:D18"/>
    <mergeCell ref="G18:J18"/>
    <mergeCell ref="B23:F23"/>
    <mergeCell ref="C25:H25"/>
    <mergeCell ref="C29:H29"/>
    <mergeCell ref="C30:H30"/>
    <mergeCell ref="A42:B42"/>
    <mergeCell ref="A43:B43"/>
    <mergeCell ref="A44:B44"/>
    <mergeCell ref="A45:B45"/>
    <mergeCell ref="A46:B46"/>
    <mergeCell ref="A47:B47"/>
    <mergeCell ref="J34:J35"/>
    <mergeCell ref="A36:B36"/>
    <mergeCell ref="A37:J37"/>
    <mergeCell ref="A38:B38"/>
    <mergeCell ref="A40:B40"/>
    <mergeCell ref="A41:B41"/>
    <mergeCell ref="A39:B39"/>
    <mergeCell ref="A54:B54"/>
    <mergeCell ref="A55:B55"/>
    <mergeCell ref="A56:B56"/>
    <mergeCell ref="A57:B57"/>
    <mergeCell ref="A58:B58"/>
    <mergeCell ref="A60:B60"/>
    <mergeCell ref="A48:B48"/>
    <mergeCell ref="A49:B49"/>
    <mergeCell ref="A50:B50"/>
    <mergeCell ref="A51:B51"/>
    <mergeCell ref="A52:B52"/>
    <mergeCell ref="A53:B53"/>
    <mergeCell ref="A59:B59"/>
    <mergeCell ref="A68:B68"/>
    <mergeCell ref="A69:B69"/>
    <mergeCell ref="A71:B71"/>
    <mergeCell ref="A72:B72"/>
    <mergeCell ref="A73:B73"/>
    <mergeCell ref="A74:B74"/>
    <mergeCell ref="A61:B61"/>
    <mergeCell ref="A62:B62"/>
    <mergeCell ref="A63:B63"/>
    <mergeCell ref="A64:H64"/>
    <mergeCell ref="A65:B65"/>
    <mergeCell ref="A67:B67"/>
    <mergeCell ref="A66:B66"/>
    <mergeCell ref="A70:B70"/>
    <mergeCell ref="A82:B82"/>
    <mergeCell ref="A83:B83"/>
    <mergeCell ref="A85:B85"/>
    <mergeCell ref="A86:B86"/>
    <mergeCell ref="A87:B87"/>
    <mergeCell ref="A88:B88"/>
    <mergeCell ref="A75:B75"/>
    <mergeCell ref="A76:B76"/>
    <mergeCell ref="A77:B77"/>
    <mergeCell ref="A78:B78"/>
    <mergeCell ref="A79:B79"/>
    <mergeCell ref="A80:B80"/>
    <mergeCell ref="A81:B81"/>
    <mergeCell ref="A84:B84"/>
    <mergeCell ref="A122:H122"/>
    <mergeCell ref="A123:H123"/>
    <mergeCell ref="A124:J124"/>
    <mergeCell ref="A125:B125"/>
    <mergeCell ref="A126:G126"/>
    <mergeCell ref="A120:B120"/>
    <mergeCell ref="A121:B121"/>
    <mergeCell ref="A102:B102"/>
    <mergeCell ref="A108:H108"/>
    <mergeCell ref="A109:B109"/>
    <mergeCell ref="A110:B110"/>
    <mergeCell ref="A111:B111"/>
    <mergeCell ref="A112:B112"/>
    <mergeCell ref="A104:B104"/>
    <mergeCell ref="A105:B105"/>
    <mergeCell ref="A106:B106"/>
    <mergeCell ref="A107:B107"/>
    <mergeCell ref="A113:B113"/>
    <mergeCell ref="A114:B114"/>
    <mergeCell ref="A115:B115"/>
    <mergeCell ref="A116:B116"/>
    <mergeCell ref="A118:B118"/>
    <mergeCell ref="A119:B119"/>
    <mergeCell ref="A103:B103"/>
    <mergeCell ref="A134:H134"/>
    <mergeCell ref="A135:J135"/>
    <mergeCell ref="A136:B136"/>
    <mergeCell ref="A137:H137"/>
    <mergeCell ref="A138:G138"/>
    <mergeCell ref="A133:B133"/>
    <mergeCell ref="A127:J127"/>
    <mergeCell ref="A128:B128"/>
    <mergeCell ref="A129:B129"/>
    <mergeCell ref="A130:G130"/>
    <mergeCell ref="A131:J131"/>
    <mergeCell ref="A132:B132"/>
    <mergeCell ref="A117:B117"/>
    <mergeCell ref="A96:B96"/>
    <mergeCell ref="A97:H97"/>
    <mergeCell ref="A98:J98"/>
    <mergeCell ref="A99:B99"/>
    <mergeCell ref="A100:B100"/>
    <mergeCell ref="A101:B101"/>
    <mergeCell ref="A89:B89"/>
    <mergeCell ref="A90:H90"/>
    <mergeCell ref="A91:H91"/>
    <mergeCell ref="A93:J93"/>
    <mergeCell ref="A94:B94"/>
    <mergeCell ref="A95:B95"/>
  </mergeCells>
  <pageMargins left="0.21" right="0.17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45"/>
  <sheetViews>
    <sheetView topLeftCell="A126" workbookViewId="0">
      <selection sqref="A1:L145"/>
    </sheetView>
  </sheetViews>
  <sheetFormatPr defaultColWidth="37.7109375" defaultRowHeight="12.75" x14ac:dyDescent="0.2"/>
  <cols>
    <col min="1" max="1" width="37.7109375" style="1" customWidth="1"/>
    <col min="2" max="2" width="33.28515625" style="1" customWidth="1"/>
    <col min="3" max="3" width="4.7109375" style="1" customWidth="1"/>
    <col min="4" max="4" width="5.28515625" style="1" customWidth="1"/>
    <col min="5" max="5" width="11.5703125" style="1" customWidth="1"/>
    <col min="6" max="6" width="5.28515625" style="1" customWidth="1"/>
    <col min="7" max="7" width="8" style="1" customWidth="1"/>
    <col min="8" max="8" width="8.28515625" style="1" customWidth="1"/>
    <col min="9" max="9" width="0.140625" style="1" hidden="1" customWidth="1"/>
    <col min="10" max="11" width="12.28515625" style="1" customWidth="1"/>
    <col min="12" max="12" width="13.28515625" style="1" customWidth="1"/>
    <col min="13" max="13" width="11.28515625" style="3" customWidth="1"/>
    <col min="14" max="15" width="11.28515625" style="1" customWidth="1"/>
    <col min="16" max="257" width="9.28515625" style="1" customWidth="1"/>
    <col min="258" max="258" width="37.7109375" style="1"/>
    <col min="259" max="259" width="37.7109375" style="1" customWidth="1"/>
    <col min="260" max="260" width="33.28515625" style="1" customWidth="1"/>
    <col min="261" max="261" width="5.7109375" style="1" customWidth="1"/>
    <col min="262" max="262" width="12.140625" style="1" customWidth="1"/>
    <col min="263" max="263" width="12.7109375" style="1" customWidth="1"/>
    <col min="264" max="264" width="11.28515625" style="1" customWidth="1"/>
    <col min="265" max="265" width="17.28515625" style="1" customWidth="1"/>
    <col min="266" max="266" width="12.140625" style="1" customWidth="1"/>
    <col min="267" max="267" width="0" style="1" hidden="1" customWidth="1"/>
    <col min="268" max="268" width="19.28515625" style="1" customWidth="1"/>
    <col min="269" max="271" width="11.28515625" style="1" customWidth="1"/>
    <col min="272" max="513" width="9.28515625" style="1" customWidth="1"/>
    <col min="514" max="514" width="37.7109375" style="1"/>
    <col min="515" max="515" width="37.7109375" style="1" customWidth="1"/>
    <col min="516" max="516" width="33.28515625" style="1" customWidth="1"/>
    <col min="517" max="517" width="5.7109375" style="1" customWidth="1"/>
    <col min="518" max="518" width="12.140625" style="1" customWidth="1"/>
    <col min="519" max="519" width="12.7109375" style="1" customWidth="1"/>
    <col min="520" max="520" width="11.28515625" style="1" customWidth="1"/>
    <col min="521" max="521" width="17.28515625" style="1" customWidth="1"/>
    <col min="522" max="522" width="12.140625" style="1" customWidth="1"/>
    <col min="523" max="523" width="0" style="1" hidden="1" customWidth="1"/>
    <col min="524" max="524" width="19.28515625" style="1" customWidth="1"/>
    <col min="525" max="527" width="11.28515625" style="1" customWidth="1"/>
    <col min="528" max="769" width="9.28515625" style="1" customWidth="1"/>
    <col min="770" max="770" width="37.7109375" style="1"/>
    <col min="771" max="771" width="37.7109375" style="1" customWidth="1"/>
    <col min="772" max="772" width="33.28515625" style="1" customWidth="1"/>
    <col min="773" max="773" width="5.7109375" style="1" customWidth="1"/>
    <col min="774" max="774" width="12.140625" style="1" customWidth="1"/>
    <col min="775" max="775" width="12.7109375" style="1" customWidth="1"/>
    <col min="776" max="776" width="11.28515625" style="1" customWidth="1"/>
    <col min="777" max="777" width="17.28515625" style="1" customWidth="1"/>
    <col min="778" max="778" width="12.140625" style="1" customWidth="1"/>
    <col min="779" max="779" width="0" style="1" hidden="1" customWidth="1"/>
    <col min="780" max="780" width="19.28515625" style="1" customWidth="1"/>
    <col min="781" max="783" width="11.28515625" style="1" customWidth="1"/>
    <col min="784" max="1025" width="9.28515625" style="1" customWidth="1"/>
    <col min="1026" max="1026" width="37.7109375" style="1"/>
    <col min="1027" max="1027" width="37.7109375" style="1" customWidth="1"/>
    <col min="1028" max="1028" width="33.28515625" style="1" customWidth="1"/>
    <col min="1029" max="1029" width="5.7109375" style="1" customWidth="1"/>
    <col min="1030" max="1030" width="12.140625" style="1" customWidth="1"/>
    <col min="1031" max="1031" width="12.7109375" style="1" customWidth="1"/>
    <col min="1032" max="1032" width="11.28515625" style="1" customWidth="1"/>
    <col min="1033" max="1033" width="17.28515625" style="1" customWidth="1"/>
    <col min="1034" max="1034" width="12.140625" style="1" customWidth="1"/>
    <col min="1035" max="1035" width="0" style="1" hidden="1" customWidth="1"/>
    <col min="1036" max="1036" width="19.28515625" style="1" customWidth="1"/>
    <col min="1037" max="1039" width="11.28515625" style="1" customWidth="1"/>
    <col min="1040" max="1281" width="9.28515625" style="1" customWidth="1"/>
    <col min="1282" max="1282" width="37.7109375" style="1"/>
    <col min="1283" max="1283" width="37.7109375" style="1" customWidth="1"/>
    <col min="1284" max="1284" width="33.28515625" style="1" customWidth="1"/>
    <col min="1285" max="1285" width="5.7109375" style="1" customWidth="1"/>
    <col min="1286" max="1286" width="12.140625" style="1" customWidth="1"/>
    <col min="1287" max="1287" width="12.7109375" style="1" customWidth="1"/>
    <col min="1288" max="1288" width="11.28515625" style="1" customWidth="1"/>
    <col min="1289" max="1289" width="17.28515625" style="1" customWidth="1"/>
    <col min="1290" max="1290" width="12.140625" style="1" customWidth="1"/>
    <col min="1291" max="1291" width="0" style="1" hidden="1" customWidth="1"/>
    <col min="1292" max="1292" width="19.28515625" style="1" customWidth="1"/>
    <col min="1293" max="1295" width="11.28515625" style="1" customWidth="1"/>
    <col min="1296" max="1537" width="9.28515625" style="1" customWidth="1"/>
    <col min="1538" max="1538" width="37.7109375" style="1"/>
    <col min="1539" max="1539" width="37.7109375" style="1" customWidth="1"/>
    <col min="1540" max="1540" width="33.28515625" style="1" customWidth="1"/>
    <col min="1541" max="1541" width="5.7109375" style="1" customWidth="1"/>
    <col min="1542" max="1542" width="12.140625" style="1" customWidth="1"/>
    <col min="1543" max="1543" width="12.7109375" style="1" customWidth="1"/>
    <col min="1544" max="1544" width="11.28515625" style="1" customWidth="1"/>
    <col min="1545" max="1545" width="17.28515625" style="1" customWidth="1"/>
    <col min="1546" max="1546" width="12.140625" style="1" customWidth="1"/>
    <col min="1547" max="1547" width="0" style="1" hidden="1" customWidth="1"/>
    <col min="1548" max="1548" width="19.28515625" style="1" customWidth="1"/>
    <col min="1549" max="1551" width="11.28515625" style="1" customWidth="1"/>
    <col min="1552" max="1793" width="9.28515625" style="1" customWidth="1"/>
    <col min="1794" max="1794" width="37.7109375" style="1"/>
    <col min="1795" max="1795" width="37.7109375" style="1" customWidth="1"/>
    <col min="1796" max="1796" width="33.28515625" style="1" customWidth="1"/>
    <col min="1797" max="1797" width="5.7109375" style="1" customWidth="1"/>
    <col min="1798" max="1798" width="12.140625" style="1" customWidth="1"/>
    <col min="1799" max="1799" width="12.7109375" style="1" customWidth="1"/>
    <col min="1800" max="1800" width="11.28515625" style="1" customWidth="1"/>
    <col min="1801" max="1801" width="17.28515625" style="1" customWidth="1"/>
    <col min="1802" max="1802" width="12.140625" style="1" customWidth="1"/>
    <col min="1803" max="1803" width="0" style="1" hidden="1" customWidth="1"/>
    <col min="1804" max="1804" width="19.28515625" style="1" customWidth="1"/>
    <col min="1805" max="1807" width="11.28515625" style="1" customWidth="1"/>
    <col min="1808" max="2049" width="9.28515625" style="1" customWidth="1"/>
    <col min="2050" max="2050" width="37.7109375" style="1"/>
    <col min="2051" max="2051" width="37.7109375" style="1" customWidth="1"/>
    <col min="2052" max="2052" width="33.28515625" style="1" customWidth="1"/>
    <col min="2053" max="2053" width="5.7109375" style="1" customWidth="1"/>
    <col min="2054" max="2054" width="12.140625" style="1" customWidth="1"/>
    <col min="2055" max="2055" width="12.7109375" style="1" customWidth="1"/>
    <col min="2056" max="2056" width="11.28515625" style="1" customWidth="1"/>
    <col min="2057" max="2057" width="17.28515625" style="1" customWidth="1"/>
    <col min="2058" max="2058" width="12.140625" style="1" customWidth="1"/>
    <col min="2059" max="2059" width="0" style="1" hidden="1" customWidth="1"/>
    <col min="2060" max="2060" width="19.28515625" style="1" customWidth="1"/>
    <col min="2061" max="2063" width="11.28515625" style="1" customWidth="1"/>
    <col min="2064" max="2305" width="9.28515625" style="1" customWidth="1"/>
    <col min="2306" max="2306" width="37.7109375" style="1"/>
    <col min="2307" max="2307" width="37.7109375" style="1" customWidth="1"/>
    <col min="2308" max="2308" width="33.28515625" style="1" customWidth="1"/>
    <col min="2309" max="2309" width="5.7109375" style="1" customWidth="1"/>
    <col min="2310" max="2310" width="12.140625" style="1" customWidth="1"/>
    <col min="2311" max="2311" width="12.7109375" style="1" customWidth="1"/>
    <col min="2312" max="2312" width="11.28515625" style="1" customWidth="1"/>
    <col min="2313" max="2313" width="17.28515625" style="1" customWidth="1"/>
    <col min="2314" max="2314" width="12.140625" style="1" customWidth="1"/>
    <col min="2315" max="2315" width="0" style="1" hidden="1" customWidth="1"/>
    <col min="2316" max="2316" width="19.28515625" style="1" customWidth="1"/>
    <col min="2317" max="2319" width="11.28515625" style="1" customWidth="1"/>
    <col min="2320" max="2561" width="9.28515625" style="1" customWidth="1"/>
    <col min="2562" max="2562" width="37.7109375" style="1"/>
    <col min="2563" max="2563" width="37.7109375" style="1" customWidth="1"/>
    <col min="2564" max="2564" width="33.28515625" style="1" customWidth="1"/>
    <col min="2565" max="2565" width="5.7109375" style="1" customWidth="1"/>
    <col min="2566" max="2566" width="12.140625" style="1" customWidth="1"/>
    <col min="2567" max="2567" width="12.7109375" style="1" customWidth="1"/>
    <col min="2568" max="2568" width="11.28515625" style="1" customWidth="1"/>
    <col min="2569" max="2569" width="17.28515625" style="1" customWidth="1"/>
    <col min="2570" max="2570" width="12.140625" style="1" customWidth="1"/>
    <col min="2571" max="2571" width="0" style="1" hidden="1" customWidth="1"/>
    <col min="2572" max="2572" width="19.28515625" style="1" customWidth="1"/>
    <col min="2573" max="2575" width="11.28515625" style="1" customWidth="1"/>
    <col min="2576" max="2817" width="9.28515625" style="1" customWidth="1"/>
    <col min="2818" max="2818" width="37.7109375" style="1"/>
    <col min="2819" max="2819" width="37.7109375" style="1" customWidth="1"/>
    <col min="2820" max="2820" width="33.28515625" style="1" customWidth="1"/>
    <col min="2821" max="2821" width="5.7109375" style="1" customWidth="1"/>
    <col min="2822" max="2822" width="12.140625" style="1" customWidth="1"/>
    <col min="2823" max="2823" width="12.7109375" style="1" customWidth="1"/>
    <col min="2824" max="2824" width="11.28515625" style="1" customWidth="1"/>
    <col min="2825" max="2825" width="17.28515625" style="1" customWidth="1"/>
    <col min="2826" max="2826" width="12.140625" style="1" customWidth="1"/>
    <col min="2827" max="2827" width="0" style="1" hidden="1" customWidth="1"/>
    <col min="2828" max="2828" width="19.28515625" style="1" customWidth="1"/>
    <col min="2829" max="2831" width="11.28515625" style="1" customWidth="1"/>
    <col min="2832" max="3073" width="9.28515625" style="1" customWidth="1"/>
    <col min="3074" max="3074" width="37.7109375" style="1"/>
    <col min="3075" max="3075" width="37.7109375" style="1" customWidth="1"/>
    <col min="3076" max="3076" width="33.28515625" style="1" customWidth="1"/>
    <col min="3077" max="3077" width="5.7109375" style="1" customWidth="1"/>
    <col min="3078" max="3078" width="12.140625" style="1" customWidth="1"/>
    <col min="3079" max="3079" width="12.7109375" style="1" customWidth="1"/>
    <col min="3080" max="3080" width="11.28515625" style="1" customWidth="1"/>
    <col min="3081" max="3081" width="17.28515625" style="1" customWidth="1"/>
    <col min="3082" max="3082" width="12.140625" style="1" customWidth="1"/>
    <col min="3083" max="3083" width="0" style="1" hidden="1" customWidth="1"/>
    <col min="3084" max="3084" width="19.28515625" style="1" customWidth="1"/>
    <col min="3085" max="3087" width="11.28515625" style="1" customWidth="1"/>
    <col min="3088" max="3329" width="9.28515625" style="1" customWidth="1"/>
    <col min="3330" max="3330" width="37.7109375" style="1"/>
    <col min="3331" max="3331" width="37.7109375" style="1" customWidth="1"/>
    <col min="3332" max="3332" width="33.28515625" style="1" customWidth="1"/>
    <col min="3333" max="3333" width="5.7109375" style="1" customWidth="1"/>
    <col min="3334" max="3334" width="12.140625" style="1" customWidth="1"/>
    <col min="3335" max="3335" width="12.7109375" style="1" customWidth="1"/>
    <col min="3336" max="3336" width="11.28515625" style="1" customWidth="1"/>
    <col min="3337" max="3337" width="17.28515625" style="1" customWidth="1"/>
    <col min="3338" max="3338" width="12.140625" style="1" customWidth="1"/>
    <col min="3339" max="3339" width="0" style="1" hidden="1" customWidth="1"/>
    <col min="3340" max="3340" width="19.28515625" style="1" customWidth="1"/>
    <col min="3341" max="3343" width="11.28515625" style="1" customWidth="1"/>
    <col min="3344" max="3585" width="9.28515625" style="1" customWidth="1"/>
    <col min="3586" max="3586" width="37.7109375" style="1"/>
    <col min="3587" max="3587" width="37.7109375" style="1" customWidth="1"/>
    <col min="3588" max="3588" width="33.28515625" style="1" customWidth="1"/>
    <col min="3589" max="3589" width="5.7109375" style="1" customWidth="1"/>
    <col min="3590" max="3590" width="12.140625" style="1" customWidth="1"/>
    <col min="3591" max="3591" width="12.7109375" style="1" customWidth="1"/>
    <col min="3592" max="3592" width="11.28515625" style="1" customWidth="1"/>
    <col min="3593" max="3593" width="17.28515625" style="1" customWidth="1"/>
    <col min="3594" max="3594" width="12.140625" style="1" customWidth="1"/>
    <col min="3595" max="3595" width="0" style="1" hidden="1" customWidth="1"/>
    <col min="3596" max="3596" width="19.28515625" style="1" customWidth="1"/>
    <col min="3597" max="3599" width="11.28515625" style="1" customWidth="1"/>
    <col min="3600" max="3841" width="9.28515625" style="1" customWidth="1"/>
    <col min="3842" max="3842" width="37.7109375" style="1"/>
    <col min="3843" max="3843" width="37.7109375" style="1" customWidth="1"/>
    <col min="3844" max="3844" width="33.28515625" style="1" customWidth="1"/>
    <col min="3845" max="3845" width="5.7109375" style="1" customWidth="1"/>
    <col min="3846" max="3846" width="12.140625" style="1" customWidth="1"/>
    <col min="3847" max="3847" width="12.7109375" style="1" customWidth="1"/>
    <col min="3848" max="3848" width="11.28515625" style="1" customWidth="1"/>
    <col min="3849" max="3849" width="17.28515625" style="1" customWidth="1"/>
    <col min="3850" max="3850" width="12.140625" style="1" customWidth="1"/>
    <col min="3851" max="3851" width="0" style="1" hidden="1" customWidth="1"/>
    <col min="3852" max="3852" width="19.28515625" style="1" customWidth="1"/>
    <col min="3853" max="3855" width="11.28515625" style="1" customWidth="1"/>
    <col min="3856" max="4097" width="9.28515625" style="1" customWidth="1"/>
    <col min="4098" max="4098" width="37.7109375" style="1"/>
    <col min="4099" max="4099" width="37.7109375" style="1" customWidth="1"/>
    <col min="4100" max="4100" width="33.28515625" style="1" customWidth="1"/>
    <col min="4101" max="4101" width="5.7109375" style="1" customWidth="1"/>
    <col min="4102" max="4102" width="12.140625" style="1" customWidth="1"/>
    <col min="4103" max="4103" width="12.7109375" style="1" customWidth="1"/>
    <col min="4104" max="4104" width="11.28515625" style="1" customWidth="1"/>
    <col min="4105" max="4105" width="17.28515625" style="1" customWidth="1"/>
    <col min="4106" max="4106" width="12.140625" style="1" customWidth="1"/>
    <col min="4107" max="4107" width="0" style="1" hidden="1" customWidth="1"/>
    <col min="4108" max="4108" width="19.28515625" style="1" customWidth="1"/>
    <col min="4109" max="4111" width="11.28515625" style="1" customWidth="1"/>
    <col min="4112" max="4353" width="9.28515625" style="1" customWidth="1"/>
    <col min="4354" max="4354" width="37.7109375" style="1"/>
    <col min="4355" max="4355" width="37.7109375" style="1" customWidth="1"/>
    <col min="4356" max="4356" width="33.28515625" style="1" customWidth="1"/>
    <col min="4357" max="4357" width="5.7109375" style="1" customWidth="1"/>
    <col min="4358" max="4358" width="12.140625" style="1" customWidth="1"/>
    <col min="4359" max="4359" width="12.7109375" style="1" customWidth="1"/>
    <col min="4360" max="4360" width="11.28515625" style="1" customWidth="1"/>
    <col min="4361" max="4361" width="17.28515625" style="1" customWidth="1"/>
    <col min="4362" max="4362" width="12.140625" style="1" customWidth="1"/>
    <col min="4363" max="4363" width="0" style="1" hidden="1" customWidth="1"/>
    <col min="4364" max="4364" width="19.28515625" style="1" customWidth="1"/>
    <col min="4365" max="4367" width="11.28515625" style="1" customWidth="1"/>
    <col min="4368" max="4609" width="9.28515625" style="1" customWidth="1"/>
    <col min="4610" max="4610" width="37.7109375" style="1"/>
    <col min="4611" max="4611" width="37.7109375" style="1" customWidth="1"/>
    <col min="4612" max="4612" width="33.28515625" style="1" customWidth="1"/>
    <col min="4613" max="4613" width="5.7109375" style="1" customWidth="1"/>
    <col min="4614" max="4614" width="12.140625" style="1" customWidth="1"/>
    <col min="4615" max="4615" width="12.7109375" style="1" customWidth="1"/>
    <col min="4616" max="4616" width="11.28515625" style="1" customWidth="1"/>
    <col min="4617" max="4617" width="17.28515625" style="1" customWidth="1"/>
    <col min="4618" max="4618" width="12.140625" style="1" customWidth="1"/>
    <col min="4619" max="4619" width="0" style="1" hidden="1" customWidth="1"/>
    <col min="4620" max="4620" width="19.28515625" style="1" customWidth="1"/>
    <col min="4621" max="4623" width="11.28515625" style="1" customWidth="1"/>
    <col min="4624" max="4865" width="9.28515625" style="1" customWidth="1"/>
    <col min="4866" max="4866" width="37.7109375" style="1"/>
    <col min="4867" max="4867" width="37.7109375" style="1" customWidth="1"/>
    <col min="4868" max="4868" width="33.28515625" style="1" customWidth="1"/>
    <col min="4869" max="4869" width="5.7109375" style="1" customWidth="1"/>
    <col min="4870" max="4870" width="12.140625" style="1" customWidth="1"/>
    <col min="4871" max="4871" width="12.7109375" style="1" customWidth="1"/>
    <col min="4872" max="4872" width="11.28515625" style="1" customWidth="1"/>
    <col min="4873" max="4873" width="17.28515625" style="1" customWidth="1"/>
    <col min="4874" max="4874" width="12.140625" style="1" customWidth="1"/>
    <col min="4875" max="4875" width="0" style="1" hidden="1" customWidth="1"/>
    <col min="4876" max="4876" width="19.28515625" style="1" customWidth="1"/>
    <col min="4877" max="4879" width="11.28515625" style="1" customWidth="1"/>
    <col min="4880" max="5121" width="9.28515625" style="1" customWidth="1"/>
    <col min="5122" max="5122" width="37.7109375" style="1"/>
    <col min="5123" max="5123" width="37.7109375" style="1" customWidth="1"/>
    <col min="5124" max="5124" width="33.28515625" style="1" customWidth="1"/>
    <col min="5125" max="5125" width="5.7109375" style="1" customWidth="1"/>
    <col min="5126" max="5126" width="12.140625" style="1" customWidth="1"/>
    <col min="5127" max="5127" width="12.7109375" style="1" customWidth="1"/>
    <col min="5128" max="5128" width="11.28515625" style="1" customWidth="1"/>
    <col min="5129" max="5129" width="17.28515625" style="1" customWidth="1"/>
    <col min="5130" max="5130" width="12.140625" style="1" customWidth="1"/>
    <col min="5131" max="5131" width="0" style="1" hidden="1" customWidth="1"/>
    <col min="5132" max="5132" width="19.28515625" style="1" customWidth="1"/>
    <col min="5133" max="5135" width="11.28515625" style="1" customWidth="1"/>
    <col min="5136" max="5377" width="9.28515625" style="1" customWidth="1"/>
    <col min="5378" max="5378" width="37.7109375" style="1"/>
    <col min="5379" max="5379" width="37.7109375" style="1" customWidth="1"/>
    <col min="5380" max="5380" width="33.28515625" style="1" customWidth="1"/>
    <col min="5381" max="5381" width="5.7109375" style="1" customWidth="1"/>
    <col min="5382" max="5382" width="12.140625" style="1" customWidth="1"/>
    <col min="5383" max="5383" width="12.7109375" style="1" customWidth="1"/>
    <col min="5384" max="5384" width="11.28515625" style="1" customWidth="1"/>
    <col min="5385" max="5385" width="17.28515625" style="1" customWidth="1"/>
    <col min="5386" max="5386" width="12.140625" style="1" customWidth="1"/>
    <col min="5387" max="5387" width="0" style="1" hidden="1" customWidth="1"/>
    <col min="5388" max="5388" width="19.28515625" style="1" customWidth="1"/>
    <col min="5389" max="5391" width="11.28515625" style="1" customWidth="1"/>
    <col min="5392" max="5633" width="9.28515625" style="1" customWidth="1"/>
    <col min="5634" max="5634" width="37.7109375" style="1"/>
    <col min="5635" max="5635" width="37.7109375" style="1" customWidth="1"/>
    <col min="5636" max="5636" width="33.28515625" style="1" customWidth="1"/>
    <col min="5637" max="5637" width="5.7109375" style="1" customWidth="1"/>
    <col min="5638" max="5638" width="12.140625" style="1" customWidth="1"/>
    <col min="5639" max="5639" width="12.7109375" style="1" customWidth="1"/>
    <col min="5640" max="5640" width="11.28515625" style="1" customWidth="1"/>
    <col min="5641" max="5641" width="17.28515625" style="1" customWidth="1"/>
    <col min="5642" max="5642" width="12.140625" style="1" customWidth="1"/>
    <col min="5643" max="5643" width="0" style="1" hidden="1" customWidth="1"/>
    <col min="5644" max="5644" width="19.28515625" style="1" customWidth="1"/>
    <col min="5645" max="5647" width="11.28515625" style="1" customWidth="1"/>
    <col min="5648" max="5889" width="9.28515625" style="1" customWidth="1"/>
    <col min="5890" max="5890" width="37.7109375" style="1"/>
    <col min="5891" max="5891" width="37.7109375" style="1" customWidth="1"/>
    <col min="5892" max="5892" width="33.28515625" style="1" customWidth="1"/>
    <col min="5893" max="5893" width="5.7109375" style="1" customWidth="1"/>
    <col min="5894" max="5894" width="12.140625" style="1" customWidth="1"/>
    <col min="5895" max="5895" width="12.7109375" style="1" customWidth="1"/>
    <col min="5896" max="5896" width="11.28515625" style="1" customWidth="1"/>
    <col min="5897" max="5897" width="17.28515625" style="1" customWidth="1"/>
    <col min="5898" max="5898" width="12.140625" style="1" customWidth="1"/>
    <col min="5899" max="5899" width="0" style="1" hidden="1" customWidth="1"/>
    <col min="5900" max="5900" width="19.28515625" style="1" customWidth="1"/>
    <col min="5901" max="5903" width="11.28515625" style="1" customWidth="1"/>
    <col min="5904" max="6145" width="9.28515625" style="1" customWidth="1"/>
    <col min="6146" max="6146" width="37.7109375" style="1"/>
    <col min="6147" max="6147" width="37.7109375" style="1" customWidth="1"/>
    <col min="6148" max="6148" width="33.28515625" style="1" customWidth="1"/>
    <col min="6149" max="6149" width="5.7109375" style="1" customWidth="1"/>
    <col min="6150" max="6150" width="12.140625" style="1" customWidth="1"/>
    <col min="6151" max="6151" width="12.7109375" style="1" customWidth="1"/>
    <col min="6152" max="6152" width="11.28515625" style="1" customWidth="1"/>
    <col min="6153" max="6153" width="17.28515625" style="1" customWidth="1"/>
    <col min="6154" max="6154" width="12.140625" style="1" customWidth="1"/>
    <col min="6155" max="6155" width="0" style="1" hidden="1" customWidth="1"/>
    <col min="6156" max="6156" width="19.28515625" style="1" customWidth="1"/>
    <col min="6157" max="6159" width="11.28515625" style="1" customWidth="1"/>
    <col min="6160" max="6401" width="9.28515625" style="1" customWidth="1"/>
    <col min="6402" max="6402" width="37.7109375" style="1"/>
    <col min="6403" max="6403" width="37.7109375" style="1" customWidth="1"/>
    <col min="6404" max="6404" width="33.28515625" style="1" customWidth="1"/>
    <col min="6405" max="6405" width="5.7109375" style="1" customWidth="1"/>
    <col min="6406" max="6406" width="12.140625" style="1" customWidth="1"/>
    <col min="6407" max="6407" width="12.7109375" style="1" customWidth="1"/>
    <col min="6408" max="6408" width="11.28515625" style="1" customWidth="1"/>
    <col min="6409" max="6409" width="17.28515625" style="1" customWidth="1"/>
    <col min="6410" max="6410" width="12.140625" style="1" customWidth="1"/>
    <col min="6411" max="6411" width="0" style="1" hidden="1" customWidth="1"/>
    <col min="6412" max="6412" width="19.28515625" style="1" customWidth="1"/>
    <col min="6413" max="6415" width="11.28515625" style="1" customWidth="1"/>
    <col min="6416" max="6657" width="9.28515625" style="1" customWidth="1"/>
    <col min="6658" max="6658" width="37.7109375" style="1"/>
    <col min="6659" max="6659" width="37.7109375" style="1" customWidth="1"/>
    <col min="6660" max="6660" width="33.28515625" style="1" customWidth="1"/>
    <col min="6661" max="6661" width="5.7109375" style="1" customWidth="1"/>
    <col min="6662" max="6662" width="12.140625" style="1" customWidth="1"/>
    <col min="6663" max="6663" width="12.7109375" style="1" customWidth="1"/>
    <col min="6664" max="6664" width="11.28515625" style="1" customWidth="1"/>
    <col min="6665" max="6665" width="17.28515625" style="1" customWidth="1"/>
    <col min="6666" max="6666" width="12.140625" style="1" customWidth="1"/>
    <col min="6667" max="6667" width="0" style="1" hidden="1" customWidth="1"/>
    <col min="6668" max="6668" width="19.28515625" style="1" customWidth="1"/>
    <col min="6669" max="6671" width="11.28515625" style="1" customWidth="1"/>
    <col min="6672" max="6913" width="9.28515625" style="1" customWidth="1"/>
    <col min="6914" max="6914" width="37.7109375" style="1"/>
    <col min="6915" max="6915" width="37.7109375" style="1" customWidth="1"/>
    <col min="6916" max="6916" width="33.28515625" style="1" customWidth="1"/>
    <col min="6917" max="6917" width="5.7109375" style="1" customWidth="1"/>
    <col min="6918" max="6918" width="12.140625" style="1" customWidth="1"/>
    <col min="6919" max="6919" width="12.7109375" style="1" customWidth="1"/>
    <col min="6920" max="6920" width="11.28515625" style="1" customWidth="1"/>
    <col min="6921" max="6921" width="17.28515625" style="1" customWidth="1"/>
    <col min="6922" max="6922" width="12.140625" style="1" customWidth="1"/>
    <col min="6923" max="6923" width="0" style="1" hidden="1" customWidth="1"/>
    <col min="6924" max="6924" width="19.28515625" style="1" customWidth="1"/>
    <col min="6925" max="6927" width="11.28515625" style="1" customWidth="1"/>
    <col min="6928" max="7169" width="9.28515625" style="1" customWidth="1"/>
    <col min="7170" max="7170" width="37.7109375" style="1"/>
    <col min="7171" max="7171" width="37.7109375" style="1" customWidth="1"/>
    <col min="7172" max="7172" width="33.28515625" style="1" customWidth="1"/>
    <col min="7173" max="7173" width="5.7109375" style="1" customWidth="1"/>
    <col min="7174" max="7174" width="12.140625" style="1" customWidth="1"/>
    <col min="7175" max="7175" width="12.7109375" style="1" customWidth="1"/>
    <col min="7176" max="7176" width="11.28515625" style="1" customWidth="1"/>
    <col min="7177" max="7177" width="17.28515625" style="1" customWidth="1"/>
    <col min="7178" max="7178" width="12.140625" style="1" customWidth="1"/>
    <col min="7179" max="7179" width="0" style="1" hidden="1" customWidth="1"/>
    <col min="7180" max="7180" width="19.28515625" style="1" customWidth="1"/>
    <col min="7181" max="7183" width="11.28515625" style="1" customWidth="1"/>
    <col min="7184" max="7425" width="9.28515625" style="1" customWidth="1"/>
    <col min="7426" max="7426" width="37.7109375" style="1"/>
    <col min="7427" max="7427" width="37.7109375" style="1" customWidth="1"/>
    <col min="7428" max="7428" width="33.28515625" style="1" customWidth="1"/>
    <col min="7429" max="7429" width="5.7109375" style="1" customWidth="1"/>
    <col min="7430" max="7430" width="12.140625" style="1" customWidth="1"/>
    <col min="7431" max="7431" width="12.7109375" style="1" customWidth="1"/>
    <col min="7432" max="7432" width="11.28515625" style="1" customWidth="1"/>
    <col min="7433" max="7433" width="17.28515625" style="1" customWidth="1"/>
    <col min="7434" max="7434" width="12.140625" style="1" customWidth="1"/>
    <col min="7435" max="7435" width="0" style="1" hidden="1" customWidth="1"/>
    <col min="7436" max="7436" width="19.28515625" style="1" customWidth="1"/>
    <col min="7437" max="7439" width="11.28515625" style="1" customWidth="1"/>
    <col min="7440" max="7681" width="9.28515625" style="1" customWidth="1"/>
    <col min="7682" max="7682" width="37.7109375" style="1"/>
    <col min="7683" max="7683" width="37.7109375" style="1" customWidth="1"/>
    <col min="7684" max="7684" width="33.28515625" style="1" customWidth="1"/>
    <col min="7685" max="7685" width="5.7109375" style="1" customWidth="1"/>
    <col min="7686" max="7686" width="12.140625" style="1" customWidth="1"/>
    <col min="7687" max="7687" width="12.7109375" style="1" customWidth="1"/>
    <col min="7688" max="7688" width="11.28515625" style="1" customWidth="1"/>
    <col min="7689" max="7689" width="17.28515625" style="1" customWidth="1"/>
    <col min="7690" max="7690" width="12.140625" style="1" customWidth="1"/>
    <col min="7691" max="7691" width="0" style="1" hidden="1" customWidth="1"/>
    <col min="7692" max="7692" width="19.28515625" style="1" customWidth="1"/>
    <col min="7693" max="7695" width="11.28515625" style="1" customWidth="1"/>
    <col min="7696" max="7937" width="9.28515625" style="1" customWidth="1"/>
    <col min="7938" max="7938" width="37.7109375" style="1"/>
    <col min="7939" max="7939" width="37.7109375" style="1" customWidth="1"/>
    <col min="7940" max="7940" width="33.28515625" style="1" customWidth="1"/>
    <col min="7941" max="7941" width="5.7109375" style="1" customWidth="1"/>
    <col min="7942" max="7942" width="12.140625" style="1" customWidth="1"/>
    <col min="7943" max="7943" width="12.7109375" style="1" customWidth="1"/>
    <col min="7944" max="7944" width="11.28515625" style="1" customWidth="1"/>
    <col min="7945" max="7945" width="17.28515625" style="1" customWidth="1"/>
    <col min="7946" max="7946" width="12.140625" style="1" customWidth="1"/>
    <col min="7947" max="7947" width="0" style="1" hidden="1" customWidth="1"/>
    <col min="7948" max="7948" width="19.28515625" style="1" customWidth="1"/>
    <col min="7949" max="7951" width="11.28515625" style="1" customWidth="1"/>
    <col min="7952" max="8193" width="9.28515625" style="1" customWidth="1"/>
    <col min="8194" max="8194" width="37.7109375" style="1"/>
    <col min="8195" max="8195" width="37.7109375" style="1" customWidth="1"/>
    <col min="8196" max="8196" width="33.28515625" style="1" customWidth="1"/>
    <col min="8197" max="8197" width="5.7109375" style="1" customWidth="1"/>
    <col min="8198" max="8198" width="12.140625" style="1" customWidth="1"/>
    <col min="8199" max="8199" width="12.7109375" style="1" customWidth="1"/>
    <col min="8200" max="8200" width="11.28515625" style="1" customWidth="1"/>
    <col min="8201" max="8201" width="17.28515625" style="1" customWidth="1"/>
    <col min="8202" max="8202" width="12.140625" style="1" customWidth="1"/>
    <col min="8203" max="8203" width="0" style="1" hidden="1" customWidth="1"/>
    <col min="8204" max="8204" width="19.28515625" style="1" customWidth="1"/>
    <col min="8205" max="8207" width="11.28515625" style="1" customWidth="1"/>
    <col min="8208" max="8449" width="9.28515625" style="1" customWidth="1"/>
    <col min="8450" max="8450" width="37.7109375" style="1"/>
    <col min="8451" max="8451" width="37.7109375" style="1" customWidth="1"/>
    <col min="8452" max="8452" width="33.28515625" style="1" customWidth="1"/>
    <col min="8453" max="8453" width="5.7109375" style="1" customWidth="1"/>
    <col min="8454" max="8454" width="12.140625" style="1" customWidth="1"/>
    <col min="8455" max="8455" width="12.7109375" style="1" customWidth="1"/>
    <col min="8456" max="8456" width="11.28515625" style="1" customWidth="1"/>
    <col min="8457" max="8457" width="17.28515625" style="1" customWidth="1"/>
    <col min="8458" max="8458" width="12.140625" style="1" customWidth="1"/>
    <col min="8459" max="8459" width="0" style="1" hidden="1" customWidth="1"/>
    <col min="8460" max="8460" width="19.28515625" style="1" customWidth="1"/>
    <col min="8461" max="8463" width="11.28515625" style="1" customWidth="1"/>
    <col min="8464" max="8705" width="9.28515625" style="1" customWidth="1"/>
    <col min="8706" max="8706" width="37.7109375" style="1"/>
    <col min="8707" max="8707" width="37.7109375" style="1" customWidth="1"/>
    <col min="8708" max="8708" width="33.28515625" style="1" customWidth="1"/>
    <col min="8709" max="8709" width="5.7109375" style="1" customWidth="1"/>
    <col min="8710" max="8710" width="12.140625" style="1" customWidth="1"/>
    <col min="8711" max="8711" width="12.7109375" style="1" customWidth="1"/>
    <col min="8712" max="8712" width="11.28515625" style="1" customWidth="1"/>
    <col min="8713" max="8713" width="17.28515625" style="1" customWidth="1"/>
    <col min="8714" max="8714" width="12.140625" style="1" customWidth="1"/>
    <col min="8715" max="8715" width="0" style="1" hidden="1" customWidth="1"/>
    <col min="8716" max="8716" width="19.28515625" style="1" customWidth="1"/>
    <col min="8717" max="8719" width="11.28515625" style="1" customWidth="1"/>
    <col min="8720" max="8961" width="9.28515625" style="1" customWidth="1"/>
    <col min="8962" max="8962" width="37.7109375" style="1"/>
    <col min="8963" max="8963" width="37.7109375" style="1" customWidth="1"/>
    <col min="8964" max="8964" width="33.28515625" style="1" customWidth="1"/>
    <col min="8965" max="8965" width="5.7109375" style="1" customWidth="1"/>
    <col min="8966" max="8966" width="12.140625" style="1" customWidth="1"/>
    <col min="8967" max="8967" width="12.7109375" style="1" customWidth="1"/>
    <col min="8968" max="8968" width="11.28515625" style="1" customWidth="1"/>
    <col min="8969" max="8969" width="17.28515625" style="1" customWidth="1"/>
    <col min="8970" max="8970" width="12.140625" style="1" customWidth="1"/>
    <col min="8971" max="8971" width="0" style="1" hidden="1" customWidth="1"/>
    <col min="8972" max="8972" width="19.28515625" style="1" customWidth="1"/>
    <col min="8973" max="8975" width="11.28515625" style="1" customWidth="1"/>
    <col min="8976" max="9217" width="9.28515625" style="1" customWidth="1"/>
    <col min="9218" max="9218" width="37.7109375" style="1"/>
    <col min="9219" max="9219" width="37.7109375" style="1" customWidth="1"/>
    <col min="9220" max="9220" width="33.28515625" style="1" customWidth="1"/>
    <col min="9221" max="9221" width="5.7109375" style="1" customWidth="1"/>
    <col min="9222" max="9222" width="12.140625" style="1" customWidth="1"/>
    <col min="9223" max="9223" width="12.7109375" style="1" customWidth="1"/>
    <col min="9224" max="9224" width="11.28515625" style="1" customWidth="1"/>
    <col min="9225" max="9225" width="17.28515625" style="1" customWidth="1"/>
    <col min="9226" max="9226" width="12.140625" style="1" customWidth="1"/>
    <col min="9227" max="9227" width="0" style="1" hidden="1" customWidth="1"/>
    <col min="9228" max="9228" width="19.28515625" style="1" customWidth="1"/>
    <col min="9229" max="9231" width="11.28515625" style="1" customWidth="1"/>
    <col min="9232" max="9473" width="9.28515625" style="1" customWidth="1"/>
    <col min="9474" max="9474" width="37.7109375" style="1"/>
    <col min="9475" max="9475" width="37.7109375" style="1" customWidth="1"/>
    <col min="9476" max="9476" width="33.28515625" style="1" customWidth="1"/>
    <col min="9477" max="9477" width="5.7109375" style="1" customWidth="1"/>
    <col min="9478" max="9478" width="12.140625" style="1" customWidth="1"/>
    <col min="9479" max="9479" width="12.7109375" style="1" customWidth="1"/>
    <col min="9480" max="9480" width="11.28515625" style="1" customWidth="1"/>
    <col min="9481" max="9481" width="17.28515625" style="1" customWidth="1"/>
    <col min="9482" max="9482" width="12.140625" style="1" customWidth="1"/>
    <col min="9483" max="9483" width="0" style="1" hidden="1" customWidth="1"/>
    <col min="9484" max="9484" width="19.28515625" style="1" customWidth="1"/>
    <col min="9485" max="9487" width="11.28515625" style="1" customWidth="1"/>
    <col min="9488" max="9729" width="9.28515625" style="1" customWidth="1"/>
    <col min="9730" max="9730" width="37.7109375" style="1"/>
    <col min="9731" max="9731" width="37.7109375" style="1" customWidth="1"/>
    <col min="9732" max="9732" width="33.28515625" style="1" customWidth="1"/>
    <col min="9733" max="9733" width="5.7109375" style="1" customWidth="1"/>
    <col min="9734" max="9734" width="12.140625" style="1" customWidth="1"/>
    <col min="9735" max="9735" width="12.7109375" style="1" customWidth="1"/>
    <col min="9736" max="9736" width="11.28515625" style="1" customWidth="1"/>
    <col min="9737" max="9737" width="17.28515625" style="1" customWidth="1"/>
    <col min="9738" max="9738" width="12.140625" style="1" customWidth="1"/>
    <col min="9739" max="9739" width="0" style="1" hidden="1" customWidth="1"/>
    <col min="9740" max="9740" width="19.28515625" style="1" customWidth="1"/>
    <col min="9741" max="9743" width="11.28515625" style="1" customWidth="1"/>
    <col min="9744" max="9985" width="9.28515625" style="1" customWidth="1"/>
    <col min="9986" max="9986" width="37.7109375" style="1"/>
    <col min="9987" max="9987" width="37.7109375" style="1" customWidth="1"/>
    <col min="9988" max="9988" width="33.28515625" style="1" customWidth="1"/>
    <col min="9989" max="9989" width="5.7109375" style="1" customWidth="1"/>
    <col min="9990" max="9990" width="12.140625" style="1" customWidth="1"/>
    <col min="9991" max="9991" width="12.7109375" style="1" customWidth="1"/>
    <col min="9992" max="9992" width="11.28515625" style="1" customWidth="1"/>
    <col min="9993" max="9993" width="17.28515625" style="1" customWidth="1"/>
    <col min="9994" max="9994" width="12.140625" style="1" customWidth="1"/>
    <col min="9995" max="9995" width="0" style="1" hidden="1" customWidth="1"/>
    <col min="9996" max="9996" width="19.28515625" style="1" customWidth="1"/>
    <col min="9997" max="9999" width="11.28515625" style="1" customWidth="1"/>
    <col min="10000" max="10241" width="9.28515625" style="1" customWidth="1"/>
    <col min="10242" max="10242" width="37.7109375" style="1"/>
    <col min="10243" max="10243" width="37.7109375" style="1" customWidth="1"/>
    <col min="10244" max="10244" width="33.28515625" style="1" customWidth="1"/>
    <col min="10245" max="10245" width="5.7109375" style="1" customWidth="1"/>
    <col min="10246" max="10246" width="12.140625" style="1" customWidth="1"/>
    <col min="10247" max="10247" width="12.7109375" style="1" customWidth="1"/>
    <col min="10248" max="10248" width="11.28515625" style="1" customWidth="1"/>
    <col min="10249" max="10249" width="17.28515625" style="1" customWidth="1"/>
    <col min="10250" max="10250" width="12.140625" style="1" customWidth="1"/>
    <col min="10251" max="10251" width="0" style="1" hidden="1" customWidth="1"/>
    <col min="10252" max="10252" width="19.28515625" style="1" customWidth="1"/>
    <col min="10253" max="10255" width="11.28515625" style="1" customWidth="1"/>
    <col min="10256" max="10497" width="9.28515625" style="1" customWidth="1"/>
    <col min="10498" max="10498" width="37.7109375" style="1"/>
    <col min="10499" max="10499" width="37.7109375" style="1" customWidth="1"/>
    <col min="10500" max="10500" width="33.28515625" style="1" customWidth="1"/>
    <col min="10501" max="10501" width="5.7109375" style="1" customWidth="1"/>
    <col min="10502" max="10502" width="12.140625" style="1" customWidth="1"/>
    <col min="10503" max="10503" width="12.7109375" style="1" customWidth="1"/>
    <col min="10504" max="10504" width="11.28515625" style="1" customWidth="1"/>
    <col min="10505" max="10505" width="17.28515625" style="1" customWidth="1"/>
    <col min="10506" max="10506" width="12.140625" style="1" customWidth="1"/>
    <col min="10507" max="10507" width="0" style="1" hidden="1" customWidth="1"/>
    <col min="10508" max="10508" width="19.28515625" style="1" customWidth="1"/>
    <col min="10509" max="10511" width="11.28515625" style="1" customWidth="1"/>
    <col min="10512" max="10753" width="9.28515625" style="1" customWidth="1"/>
    <col min="10754" max="10754" width="37.7109375" style="1"/>
    <col min="10755" max="10755" width="37.7109375" style="1" customWidth="1"/>
    <col min="10756" max="10756" width="33.28515625" style="1" customWidth="1"/>
    <col min="10757" max="10757" width="5.7109375" style="1" customWidth="1"/>
    <col min="10758" max="10758" width="12.140625" style="1" customWidth="1"/>
    <col min="10759" max="10759" width="12.7109375" style="1" customWidth="1"/>
    <col min="10760" max="10760" width="11.28515625" style="1" customWidth="1"/>
    <col min="10761" max="10761" width="17.28515625" style="1" customWidth="1"/>
    <col min="10762" max="10762" width="12.140625" style="1" customWidth="1"/>
    <col min="10763" max="10763" width="0" style="1" hidden="1" customWidth="1"/>
    <col min="10764" max="10764" width="19.28515625" style="1" customWidth="1"/>
    <col min="10765" max="10767" width="11.28515625" style="1" customWidth="1"/>
    <col min="10768" max="11009" width="9.28515625" style="1" customWidth="1"/>
    <col min="11010" max="11010" width="37.7109375" style="1"/>
    <col min="11011" max="11011" width="37.7109375" style="1" customWidth="1"/>
    <col min="11012" max="11012" width="33.28515625" style="1" customWidth="1"/>
    <col min="11013" max="11013" width="5.7109375" style="1" customWidth="1"/>
    <col min="11014" max="11014" width="12.140625" style="1" customWidth="1"/>
    <col min="11015" max="11015" width="12.7109375" style="1" customWidth="1"/>
    <col min="11016" max="11016" width="11.28515625" style="1" customWidth="1"/>
    <col min="11017" max="11017" width="17.28515625" style="1" customWidth="1"/>
    <col min="11018" max="11018" width="12.140625" style="1" customWidth="1"/>
    <col min="11019" max="11019" width="0" style="1" hidden="1" customWidth="1"/>
    <col min="11020" max="11020" width="19.28515625" style="1" customWidth="1"/>
    <col min="11021" max="11023" width="11.28515625" style="1" customWidth="1"/>
    <col min="11024" max="11265" width="9.28515625" style="1" customWidth="1"/>
    <col min="11266" max="11266" width="37.7109375" style="1"/>
    <col min="11267" max="11267" width="37.7109375" style="1" customWidth="1"/>
    <col min="11268" max="11268" width="33.28515625" style="1" customWidth="1"/>
    <col min="11269" max="11269" width="5.7109375" style="1" customWidth="1"/>
    <col min="11270" max="11270" width="12.140625" style="1" customWidth="1"/>
    <col min="11271" max="11271" width="12.7109375" style="1" customWidth="1"/>
    <col min="11272" max="11272" width="11.28515625" style="1" customWidth="1"/>
    <col min="11273" max="11273" width="17.28515625" style="1" customWidth="1"/>
    <col min="11274" max="11274" width="12.140625" style="1" customWidth="1"/>
    <col min="11275" max="11275" width="0" style="1" hidden="1" customWidth="1"/>
    <col min="11276" max="11276" width="19.28515625" style="1" customWidth="1"/>
    <col min="11277" max="11279" width="11.28515625" style="1" customWidth="1"/>
    <col min="11280" max="11521" width="9.28515625" style="1" customWidth="1"/>
    <col min="11522" max="11522" width="37.7109375" style="1"/>
    <col min="11523" max="11523" width="37.7109375" style="1" customWidth="1"/>
    <col min="11524" max="11524" width="33.28515625" style="1" customWidth="1"/>
    <col min="11525" max="11525" width="5.7109375" style="1" customWidth="1"/>
    <col min="11526" max="11526" width="12.140625" style="1" customWidth="1"/>
    <col min="11527" max="11527" width="12.7109375" style="1" customWidth="1"/>
    <col min="11528" max="11528" width="11.28515625" style="1" customWidth="1"/>
    <col min="11529" max="11529" width="17.28515625" style="1" customWidth="1"/>
    <col min="11530" max="11530" width="12.140625" style="1" customWidth="1"/>
    <col min="11531" max="11531" width="0" style="1" hidden="1" customWidth="1"/>
    <col min="11532" max="11532" width="19.28515625" style="1" customWidth="1"/>
    <col min="11533" max="11535" width="11.28515625" style="1" customWidth="1"/>
    <col min="11536" max="11777" width="9.28515625" style="1" customWidth="1"/>
    <col min="11778" max="11778" width="37.7109375" style="1"/>
    <col min="11779" max="11779" width="37.7109375" style="1" customWidth="1"/>
    <col min="11780" max="11780" width="33.28515625" style="1" customWidth="1"/>
    <col min="11781" max="11781" width="5.7109375" style="1" customWidth="1"/>
    <col min="11782" max="11782" width="12.140625" style="1" customWidth="1"/>
    <col min="11783" max="11783" width="12.7109375" style="1" customWidth="1"/>
    <col min="11784" max="11784" width="11.28515625" style="1" customWidth="1"/>
    <col min="11785" max="11785" width="17.28515625" style="1" customWidth="1"/>
    <col min="11786" max="11786" width="12.140625" style="1" customWidth="1"/>
    <col min="11787" max="11787" width="0" style="1" hidden="1" customWidth="1"/>
    <col min="11788" max="11788" width="19.28515625" style="1" customWidth="1"/>
    <col min="11789" max="11791" width="11.28515625" style="1" customWidth="1"/>
    <col min="11792" max="12033" width="9.28515625" style="1" customWidth="1"/>
    <col min="12034" max="12034" width="37.7109375" style="1"/>
    <col min="12035" max="12035" width="37.7109375" style="1" customWidth="1"/>
    <col min="12036" max="12036" width="33.28515625" style="1" customWidth="1"/>
    <col min="12037" max="12037" width="5.7109375" style="1" customWidth="1"/>
    <col min="12038" max="12038" width="12.140625" style="1" customWidth="1"/>
    <col min="12039" max="12039" width="12.7109375" style="1" customWidth="1"/>
    <col min="12040" max="12040" width="11.28515625" style="1" customWidth="1"/>
    <col min="12041" max="12041" width="17.28515625" style="1" customWidth="1"/>
    <col min="12042" max="12042" width="12.140625" style="1" customWidth="1"/>
    <col min="12043" max="12043" width="0" style="1" hidden="1" customWidth="1"/>
    <col min="12044" max="12044" width="19.28515625" style="1" customWidth="1"/>
    <col min="12045" max="12047" width="11.28515625" style="1" customWidth="1"/>
    <col min="12048" max="12289" width="9.28515625" style="1" customWidth="1"/>
    <col min="12290" max="12290" width="37.7109375" style="1"/>
    <col min="12291" max="12291" width="37.7109375" style="1" customWidth="1"/>
    <col min="12292" max="12292" width="33.28515625" style="1" customWidth="1"/>
    <col min="12293" max="12293" width="5.7109375" style="1" customWidth="1"/>
    <col min="12294" max="12294" width="12.140625" style="1" customWidth="1"/>
    <col min="12295" max="12295" width="12.7109375" style="1" customWidth="1"/>
    <col min="12296" max="12296" width="11.28515625" style="1" customWidth="1"/>
    <col min="12297" max="12297" width="17.28515625" style="1" customWidth="1"/>
    <col min="12298" max="12298" width="12.140625" style="1" customWidth="1"/>
    <col min="12299" max="12299" width="0" style="1" hidden="1" customWidth="1"/>
    <col min="12300" max="12300" width="19.28515625" style="1" customWidth="1"/>
    <col min="12301" max="12303" width="11.28515625" style="1" customWidth="1"/>
    <col min="12304" max="12545" width="9.28515625" style="1" customWidth="1"/>
    <col min="12546" max="12546" width="37.7109375" style="1"/>
    <col min="12547" max="12547" width="37.7109375" style="1" customWidth="1"/>
    <col min="12548" max="12548" width="33.28515625" style="1" customWidth="1"/>
    <col min="12549" max="12549" width="5.7109375" style="1" customWidth="1"/>
    <col min="12550" max="12550" width="12.140625" style="1" customWidth="1"/>
    <col min="12551" max="12551" width="12.7109375" style="1" customWidth="1"/>
    <col min="12552" max="12552" width="11.28515625" style="1" customWidth="1"/>
    <col min="12553" max="12553" width="17.28515625" style="1" customWidth="1"/>
    <col min="12554" max="12554" width="12.140625" style="1" customWidth="1"/>
    <col min="12555" max="12555" width="0" style="1" hidden="1" customWidth="1"/>
    <col min="12556" max="12556" width="19.28515625" style="1" customWidth="1"/>
    <col min="12557" max="12559" width="11.28515625" style="1" customWidth="1"/>
    <col min="12560" max="12801" width="9.28515625" style="1" customWidth="1"/>
    <col min="12802" max="12802" width="37.7109375" style="1"/>
    <col min="12803" max="12803" width="37.7109375" style="1" customWidth="1"/>
    <col min="12804" max="12804" width="33.28515625" style="1" customWidth="1"/>
    <col min="12805" max="12805" width="5.7109375" style="1" customWidth="1"/>
    <col min="12806" max="12806" width="12.140625" style="1" customWidth="1"/>
    <col min="12807" max="12807" width="12.7109375" style="1" customWidth="1"/>
    <col min="12808" max="12808" width="11.28515625" style="1" customWidth="1"/>
    <col min="12809" max="12809" width="17.28515625" style="1" customWidth="1"/>
    <col min="12810" max="12810" width="12.140625" style="1" customWidth="1"/>
    <col min="12811" max="12811" width="0" style="1" hidden="1" customWidth="1"/>
    <col min="12812" max="12812" width="19.28515625" style="1" customWidth="1"/>
    <col min="12813" max="12815" width="11.28515625" style="1" customWidth="1"/>
    <col min="12816" max="13057" width="9.28515625" style="1" customWidth="1"/>
    <col min="13058" max="13058" width="37.7109375" style="1"/>
    <col min="13059" max="13059" width="37.7109375" style="1" customWidth="1"/>
    <col min="13060" max="13060" width="33.28515625" style="1" customWidth="1"/>
    <col min="13061" max="13061" width="5.7109375" style="1" customWidth="1"/>
    <col min="13062" max="13062" width="12.140625" style="1" customWidth="1"/>
    <col min="13063" max="13063" width="12.7109375" style="1" customWidth="1"/>
    <col min="13064" max="13064" width="11.28515625" style="1" customWidth="1"/>
    <col min="13065" max="13065" width="17.28515625" style="1" customWidth="1"/>
    <col min="13066" max="13066" width="12.140625" style="1" customWidth="1"/>
    <col min="13067" max="13067" width="0" style="1" hidden="1" customWidth="1"/>
    <col min="13068" max="13068" width="19.28515625" style="1" customWidth="1"/>
    <col min="13069" max="13071" width="11.28515625" style="1" customWidth="1"/>
    <col min="13072" max="13313" width="9.28515625" style="1" customWidth="1"/>
    <col min="13314" max="13314" width="37.7109375" style="1"/>
    <col min="13315" max="13315" width="37.7109375" style="1" customWidth="1"/>
    <col min="13316" max="13316" width="33.28515625" style="1" customWidth="1"/>
    <col min="13317" max="13317" width="5.7109375" style="1" customWidth="1"/>
    <col min="13318" max="13318" width="12.140625" style="1" customWidth="1"/>
    <col min="13319" max="13319" width="12.7109375" style="1" customWidth="1"/>
    <col min="13320" max="13320" width="11.28515625" style="1" customWidth="1"/>
    <col min="13321" max="13321" width="17.28515625" style="1" customWidth="1"/>
    <col min="13322" max="13322" width="12.140625" style="1" customWidth="1"/>
    <col min="13323" max="13323" width="0" style="1" hidden="1" customWidth="1"/>
    <col min="13324" max="13324" width="19.28515625" style="1" customWidth="1"/>
    <col min="13325" max="13327" width="11.28515625" style="1" customWidth="1"/>
    <col min="13328" max="13569" width="9.28515625" style="1" customWidth="1"/>
    <col min="13570" max="13570" width="37.7109375" style="1"/>
    <col min="13571" max="13571" width="37.7109375" style="1" customWidth="1"/>
    <col min="13572" max="13572" width="33.28515625" style="1" customWidth="1"/>
    <col min="13573" max="13573" width="5.7109375" style="1" customWidth="1"/>
    <col min="13574" max="13574" width="12.140625" style="1" customWidth="1"/>
    <col min="13575" max="13575" width="12.7109375" style="1" customWidth="1"/>
    <col min="13576" max="13576" width="11.28515625" style="1" customWidth="1"/>
    <col min="13577" max="13577" width="17.28515625" style="1" customWidth="1"/>
    <col min="13578" max="13578" width="12.140625" style="1" customWidth="1"/>
    <col min="13579" max="13579" width="0" style="1" hidden="1" customWidth="1"/>
    <col min="13580" max="13580" width="19.28515625" style="1" customWidth="1"/>
    <col min="13581" max="13583" width="11.28515625" style="1" customWidth="1"/>
    <col min="13584" max="13825" width="9.28515625" style="1" customWidth="1"/>
    <col min="13826" max="13826" width="37.7109375" style="1"/>
    <col min="13827" max="13827" width="37.7109375" style="1" customWidth="1"/>
    <col min="13828" max="13828" width="33.28515625" style="1" customWidth="1"/>
    <col min="13829" max="13829" width="5.7109375" style="1" customWidth="1"/>
    <col min="13830" max="13830" width="12.140625" style="1" customWidth="1"/>
    <col min="13831" max="13831" width="12.7109375" style="1" customWidth="1"/>
    <col min="13832" max="13832" width="11.28515625" style="1" customWidth="1"/>
    <col min="13833" max="13833" width="17.28515625" style="1" customWidth="1"/>
    <col min="13834" max="13834" width="12.140625" style="1" customWidth="1"/>
    <col min="13835" max="13835" width="0" style="1" hidden="1" customWidth="1"/>
    <col min="13836" max="13836" width="19.28515625" style="1" customWidth="1"/>
    <col min="13837" max="13839" width="11.28515625" style="1" customWidth="1"/>
    <col min="13840" max="14081" width="9.28515625" style="1" customWidth="1"/>
    <col min="14082" max="14082" width="37.7109375" style="1"/>
    <col min="14083" max="14083" width="37.7109375" style="1" customWidth="1"/>
    <col min="14084" max="14084" width="33.28515625" style="1" customWidth="1"/>
    <col min="14085" max="14085" width="5.7109375" style="1" customWidth="1"/>
    <col min="14086" max="14086" width="12.140625" style="1" customWidth="1"/>
    <col min="14087" max="14087" width="12.7109375" style="1" customWidth="1"/>
    <col min="14088" max="14088" width="11.28515625" style="1" customWidth="1"/>
    <col min="14089" max="14089" width="17.28515625" style="1" customWidth="1"/>
    <col min="14090" max="14090" width="12.140625" style="1" customWidth="1"/>
    <col min="14091" max="14091" width="0" style="1" hidden="1" customWidth="1"/>
    <col min="14092" max="14092" width="19.28515625" style="1" customWidth="1"/>
    <col min="14093" max="14095" width="11.28515625" style="1" customWidth="1"/>
    <col min="14096" max="14337" width="9.28515625" style="1" customWidth="1"/>
    <col min="14338" max="14338" width="37.7109375" style="1"/>
    <col min="14339" max="14339" width="37.7109375" style="1" customWidth="1"/>
    <col min="14340" max="14340" width="33.28515625" style="1" customWidth="1"/>
    <col min="14341" max="14341" width="5.7109375" style="1" customWidth="1"/>
    <col min="14342" max="14342" width="12.140625" style="1" customWidth="1"/>
    <col min="14343" max="14343" width="12.7109375" style="1" customWidth="1"/>
    <col min="14344" max="14344" width="11.28515625" style="1" customWidth="1"/>
    <col min="14345" max="14345" width="17.28515625" style="1" customWidth="1"/>
    <col min="14346" max="14346" width="12.140625" style="1" customWidth="1"/>
    <col min="14347" max="14347" width="0" style="1" hidden="1" customWidth="1"/>
    <col min="14348" max="14348" width="19.28515625" style="1" customWidth="1"/>
    <col min="14349" max="14351" width="11.28515625" style="1" customWidth="1"/>
    <col min="14352" max="14593" width="9.28515625" style="1" customWidth="1"/>
    <col min="14594" max="14594" width="37.7109375" style="1"/>
    <col min="14595" max="14595" width="37.7109375" style="1" customWidth="1"/>
    <col min="14596" max="14596" width="33.28515625" style="1" customWidth="1"/>
    <col min="14597" max="14597" width="5.7109375" style="1" customWidth="1"/>
    <col min="14598" max="14598" width="12.140625" style="1" customWidth="1"/>
    <col min="14599" max="14599" width="12.7109375" style="1" customWidth="1"/>
    <col min="14600" max="14600" width="11.28515625" style="1" customWidth="1"/>
    <col min="14601" max="14601" width="17.28515625" style="1" customWidth="1"/>
    <col min="14602" max="14602" width="12.140625" style="1" customWidth="1"/>
    <col min="14603" max="14603" width="0" style="1" hidden="1" customWidth="1"/>
    <col min="14604" max="14604" width="19.28515625" style="1" customWidth="1"/>
    <col min="14605" max="14607" width="11.28515625" style="1" customWidth="1"/>
    <col min="14608" max="14849" width="9.28515625" style="1" customWidth="1"/>
    <col min="14850" max="14850" width="37.7109375" style="1"/>
    <col min="14851" max="14851" width="37.7109375" style="1" customWidth="1"/>
    <col min="14852" max="14852" width="33.28515625" style="1" customWidth="1"/>
    <col min="14853" max="14853" width="5.7109375" style="1" customWidth="1"/>
    <col min="14854" max="14854" width="12.140625" style="1" customWidth="1"/>
    <col min="14855" max="14855" width="12.7109375" style="1" customWidth="1"/>
    <col min="14856" max="14856" width="11.28515625" style="1" customWidth="1"/>
    <col min="14857" max="14857" width="17.28515625" style="1" customWidth="1"/>
    <col min="14858" max="14858" width="12.140625" style="1" customWidth="1"/>
    <col min="14859" max="14859" width="0" style="1" hidden="1" customWidth="1"/>
    <col min="14860" max="14860" width="19.28515625" style="1" customWidth="1"/>
    <col min="14861" max="14863" width="11.28515625" style="1" customWidth="1"/>
    <col min="14864" max="15105" width="9.28515625" style="1" customWidth="1"/>
    <col min="15106" max="15106" width="37.7109375" style="1"/>
    <col min="15107" max="15107" width="37.7109375" style="1" customWidth="1"/>
    <col min="15108" max="15108" width="33.28515625" style="1" customWidth="1"/>
    <col min="15109" max="15109" width="5.7109375" style="1" customWidth="1"/>
    <col min="15110" max="15110" width="12.140625" style="1" customWidth="1"/>
    <col min="15111" max="15111" width="12.7109375" style="1" customWidth="1"/>
    <col min="15112" max="15112" width="11.28515625" style="1" customWidth="1"/>
    <col min="15113" max="15113" width="17.28515625" style="1" customWidth="1"/>
    <col min="15114" max="15114" width="12.140625" style="1" customWidth="1"/>
    <col min="15115" max="15115" width="0" style="1" hidden="1" customWidth="1"/>
    <col min="15116" max="15116" width="19.28515625" style="1" customWidth="1"/>
    <col min="15117" max="15119" width="11.28515625" style="1" customWidth="1"/>
    <col min="15120" max="15361" width="9.28515625" style="1" customWidth="1"/>
    <col min="15362" max="15362" width="37.7109375" style="1"/>
    <col min="15363" max="15363" width="37.7109375" style="1" customWidth="1"/>
    <col min="15364" max="15364" width="33.28515625" style="1" customWidth="1"/>
    <col min="15365" max="15365" width="5.7109375" style="1" customWidth="1"/>
    <col min="15366" max="15366" width="12.140625" style="1" customWidth="1"/>
    <col min="15367" max="15367" width="12.7109375" style="1" customWidth="1"/>
    <col min="15368" max="15368" width="11.28515625" style="1" customWidth="1"/>
    <col min="15369" max="15369" width="17.28515625" style="1" customWidth="1"/>
    <col min="15370" max="15370" width="12.140625" style="1" customWidth="1"/>
    <col min="15371" max="15371" width="0" style="1" hidden="1" customWidth="1"/>
    <col min="15372" max="15372" width="19.28515625" style="1" customWidth="1"/>
    <col min="15373" max="15375" width="11.28515625" style="1" customWidth="1"/>
    <col min="15376" max="15617" width="9.28515625" style="1" customWidth="1"/>
    <col min="15618" max="15618" width="37.7109375" style="1"/>
    <col min="15619" max="15619" width="37.7109375" style="1" customWidth="1"/>
    <col min="15620" max="15620" width="33.28515625" style="1" customWidth="1"/>
    <col min="15621" max="15621" width="5.7109375" style="1" customWidth="1"/>
    <col min="15622" max="15622" width="12.140625" style="1" customWidth="1"/>
    <col min="15623" max="15623" width="12.7109375" style="1" customWidth="1"/>
    <col min="15624" max="15624" width="11.28515625" style="1" customWidth="1"/>
    <col min="15625" max="15625" width="17.28515625" style="1" customWidth="1"/>
    <col min="15626" max="15626" width="12.140625" style="1" customWidth="1"/>
    <col min="15627" max="15627" width="0" style="1" hidden="1" customWidth="1"/>
    <col min="15628" max="15628" width="19.28515625" style="1" customWidth="1"/>
    <col min="15629" max="15631" width="11.28515625" style="1" customWidth="1"/>
    <col min="15632" max="15873" width="9.28515625" style="1" customWidth="1"/>
    <col min="15874" max="15874" width="37.7109375" style="1"/>
    <col min="15875" max="15875" width="37.7109375" style="1" customWidth="1"/>
    <col min="15876" max="15876" width="33.28515625" style="1" customWidth="1"/>
    <col min="15877" max="15877" width="5.7109375" style="1" customWidth="1"/>
    <col min="15878" max="15878" width="12.140625" style="1" customWidth="1"/>
    <col min="15879" max="15879" width="12.7109375" style="1" customWidth="1"/>
    <col min="15880" max="15880" width="11.28515625" style="1" customWidth="1"/>
    <col min="15881" max="15881" width="17.28515625" style="1" customWidth="1"/>
    <col min="15882" max="15882" width="12.140625" style="1" customWidth="1"/>
    <col min="15883" max="15883" width="0" style="1" hidden="1" customWidth="1"/>
    <col min="15884" max="15884" width="19.28515625" style="1" customWidth="1"/>
    <col min="15885" max="15887" width="11.28515625" style="1" customWidth="1"/>
    <col min="15888" max="16129" width="9.28515625" style="1" customWidth="1"/>
    <col min="16130" max="16130" width="37.7109375" style="1"/>
    <col min="16131" max="16131" width="37.7109375" style="1" customWidth="1"/>
    <col min="16132" max="16132" width="33.28515625" style="1" customWidth="1"/>
    <col min="16133" max="16133" width="5.7109375" style="1" customWidth="1"/>
    <col min="16134" max="16134" width="12.140625" style="1" customWidth="1"/>
    <col min="16135" max="16135" width="12.7109375" style="1" customWidth="1"/>
    <col min="16136" max="16136" width="11.28515625" style="1" customWidth="1"/>
    <col min="16137" max="16137" width="17.28515625" style="1" customWidth="1"/>
    <col min="16138" max="16138" width="12.140625" style="1" customWidth="1"/>
    <col min="16139" max="16139" width="0" style="1" hidden="1" customWidth="1"/>
    <col min="16140" max="16140" width="19.28515625" style="1" customWidth="1"/>
    <col min="16141" max="16143" width="11.28515625" style="1" customWidth="1"/>
    <col min="16144" max="16384" width="9.28515625" style="1" customWidth="1"/>
  </cols>
  <sheetData>
    <row r="1" spans="1:12" ht="14.45" customHeight="1" x14ac:dyDescent="0.2">
      <c r="F1" s="78"/>
      <c r="G1" s="200" t="s">
        <v>0</v>
      </c>
      <c r="H1" s="200"/>
      <c r="I1" s="200"/>
      <c r="J1" s="200"/>
      <c r="K1" s="200"/>
      <c r="L1" s="200"/>
    </row>
    <row r="2" spans="1:12" ht="14.45" customHeight="1" x14ac:dyDescent="0.2">
      <c r="F2" s="200" t="s">
        <v>1</v>
      </c>
      <c r="G2" s="200"/>
      <c r="H2" s="200"/>
      <c r="I2" s="200"/>
      <c r="J2" s="200"/>
      <c r="K2" s="200"/>
      <c r="L2" s="200"/>
    </row>
    <row r="3" spans="1:12" ht="14.45" customHeight="1" x14ac:dyDescent="0.2">
      <c r="F3" s="200" t="s">
        <v>2</v>
      </c>
      <c r="G3" s="200"/>
      <c r="H3" s="200"/>
      <c r="I3" s="200"/>
      <c r="J3" s="200"/>
      <c r="K3" s="200"/>
      <c r="L3" s="200"/>
    </row>
    <row r="4" spans="1:12" ht="14.45" customHeight="1" x14ac:dyDescent="0.2">
      <c r="F4" s="200" t="s">
        <v>3</v>
      </c>
      <c r="G4" s="200"/>
      <c r="H4" s="200"/>
      <c r="I4" s="200"/>
      <c r="J4" s="200"/>
      <c r="K4" s="200"/>
      <c r="L4" s="200"/>
    </row>
    <row r="5" spans="1:12" ht="14.45" customHeight="1" x14ac:dyDescent="0.2">
      <c r="F5" s="200" t="s">
        <v>4</v>
      </c>
      <c r="G5" s="200"/>
      <c r="H5" s="200"/>
      <c r="I5" s="200"/>
      <c r="J5" s="200"/>
      <c r="K5" s="200"/>
      <c r="L5" s="200"/>
    </row>
    <row r="6" spans="1:12" ht="14.45" customHeight="1" x14ac:dyDescent="0.2">
      <c r="F6" s="200" t="s">
        <v>5</v>
      </c>
      <c r="G6" s="200"/>
      <c r="H6" s="200"/>
      <c r="I6" s="200"/>
      <c r="J6" s="200"/>
      <c r="K6" s="200"/>
      <c r="L6" s="200"/>
    </row>
    <row r="7" spans="1:12" ht="14.45" customHeight="1" x14ac:dyDescent="0.2">
      <c r="F7" s="200" t="s">
        <v>6</v>
      </c>
      <c r="G7" s="200"/>
      <c r="H7" s="200"/>
      <c r="I7" s="200"/>
      <c r="J7" s="200"/>
      <c r="K7" s="200"/>
      <c r="L7" s="200"/>
    </row>
    <row r="8" spans="1:12" x14ac:dyDescent="0.2">
      <c r="F8" s="201" t="s">
        <v>7</v>
      </c>
      <c r="G8" s="201"/>
      <c r="H8" s="201"/>
      <c r="I8" s="201"/>
      <c r="J8" s="201"/>
      <c r="K8" s="201"/>
      <c r="L8" s="201"/>
    </row>
    <row r="9" spans="1:12" ht="16.149999999999999" customHeight="1" x14ac:dyDescent="0.2"/>
    <row r="10" spans="1:12" x14ac:dyDescent="0.2">
      <c r="A10" s="202"/>
      <c r="B10" s="202"/>
      <c r="C10" s="202"/>
      <c r="D10" s="202"/>
      <c r="E10" s="4"/>
      <c r="G10" s="203" t="s">
        <v>8</v>
      </c>
      <c r="H10" s="203"/>
      <c r="I10" s="203"/>
      <c r="J10" s="203"/>
      <c r="K10" s="203"/>
      <c r="L10" s="203"/>
    </row>
    <row r="11" spans="1:12" x14ac:dyDescent="0.2">
      <c r="A11" s="199"/>
      <c r="B11" s="199"/>
      <c r="C11" s="199"/>
      <c r="D11" s="199"/>
      <c r="E11" s="4"/>
      <c r="G11" s="204" t="s">
        <v>9</v>
      </c>
      <c r="H11" s="205"/>
      <c r="I11" s="205"/>
      <c r="J11" s="205"/>
      <c r="K11" s="205"/>
      <c r="L11" s="205"/>
    </row>
    <row r="12" spans="1:12" x14ac:dyDescent="0.2">
      <c r="A12" s="79"/>
      <c r="B12" s="79"/>
      <c r="C12" s="79" t="s">
        <v>10</v>
      </c>
      <c r="D12" s="79"/>
      <c r="E12" s="4"/>
      <c r="G12" s="206" t="s">
        <v>11</v>
      </c>
      <c r="H12" s="206"/>
      <c r="I12" s="206"/>
      <c r="J12" s="206"/>
      <c r="K12" s="206"/>
      <c r="L12" s="206"/>
    </row>
    <row r="13" spans="1:12" ht="8.25" customHeight="1" x14ac:dyDescent="0.2">
      <c r="A13" s="6"/>
      <c r="B13" s="6"/>
      <c r="C13" s="6"/>
      <c r="D13" s="6"/>
      <c r="E13" s="4"/>
      <c r="G13" s="4"/>
      <c r="I13" s="4"/>
      <c r="J13" s="4"/>
      <c r="K13" s="4"/>
      <c r="L13" s="4"/>
    </row>
    <row r="14" spans="1:12" x14ac:dyDescent="0.2">
      <c r="A14" s="199"/>
      <c r="B14" s="199"/>
      <c r="C14" s="199"/>
      <c r="D14" s="199"/>
      <c r="E14" s="4"/>
      <c r="G14" s="204" t="s">
        <v>12</v>
      </c>
      <c r="H14" s="204"/>
      <c r="I14" s="204"/>
      <c r="J14" s="204"/>
      <c r="K14" s="204"/>
      <c r="L14" s="204"/>
    </row>
    <row r="15" spans="1:12" ht="22.5" customHeight="1" x14ac:dyDescent="0.2">
      <c r="A15" s="195"/>
      <c r="B15" s="195"/>
      <c r="C15" s="195"/>
      <c r="D15" s="195"/>
      <c r="E15" s="4"/>
      <c r="G15" s="196" t="s">
        <v>13</v>
      </c>
      <c r="H15" s="196"/>
      <c r="I15" s="196"/>
      <c r="J15" s="196"/>
      <c r="K15" s="196"/>
      <c r="L15" s="196"/>
    </row>
    <row r="16" spans="1:12" x14ac:dyDescent="0.2">
      <c r="A16" s="6"/>
      <c r="B16" s="6"/>
      <c r="C16" s="6"/>
      <c r="D16" s="6"/>
      <c r="E16" s="4"/>
      <c r="G16" s="197" t="s">
        <v>14</v>
      </c>
      <c r="H16" s="197"/>
      <c r="I16" s="197"/>
      <c r="J16" s="197"/>
      <c r="K16" s="197"/>
      <c r="L16" s="197"/>
    </row>
    <row r="17" spans="1:19" ht="6.75" customHeight="1" x14ac:dyDescent="0.2">
      <c r="A17" s="199"/>
      <c r="B17" s="199"/>
      <c r="C17" s="199"/>
      <c r="D17" s="199"/>
      <c r="E17" s="4"/>
      <c r="G17" s="198"/>
      <c r="H17" s="198"/>
      <c r="I17" s="198"/>
      <c r="J17" s="198"/>
      <c r="K17" s="198"/>
      <c r="L17" s="198"/>
    </row>
    <row r="18" spans="1:19" ht="10.5" customHeight="1" x14ac:dyDescent="0.2">
      <c r="A18" s="190"/>
      <c r="B18" s="190"/>
      <c r="C18" s="190"/>
      <c r="D18" s="190"/>
      <c r="E18" s="4"/>
      <c r="G18" s="191" t="s">
        <v>15</v>
      </c>
      <c r="H18" s="191"/>
      <c r="I18" s="191"/>
      <c r="J18" s="191"/>
      <c r="K18" s="191"/>
      <c r="L18" s="191"/>
    </row>
    <row r="19" spans="1:19" ht="4.5" customHeight="1" x14ac:dyDescent="0.2">
      <c r="A19" s="83"/>
      <c r="B19" s="83"/>
      <c r="C19" s="83"/>
      <c r="D19" s="83"/>
      <c r="E19" s="4"/>
      <c r="G19" s="4"/>
      <c r="I19" s="4"/>
      <c r="J19" s="4"/>
      <c r="K19" s="4"/>
      <c r="L19" s="4"/>
    </row>
    <row r="20" spans="1:19" ht="15" customHeight="1" x14ac:dyDescent="0.2">
      <c r="A20" s="83"/>
      <c r="B20" s="83"/>
      <c r="C20" s="6"/>
      <c r="D20" s="6"/>
      <c r="E20" s="4"/>
      <c r="G20" s="84" t="s">
        <v>176</v>
      </c>
      <c r="H20" s="4"/>
      <c r="I20" s="4"/>
      <c r="J20" s="4"/>
      <c r="K20" s="4"/>
      <c r="L20" s="4"/>
    </row>
    <row r="21" spans="1:19" ht="4.5" customHeight="1" x14ac:dyDescent="0.2">
      <c r="E21" s="4"/>
      <c r="F21" s="4"/>
      <c r="G21" s="4"/>
      <c r="H21" s="4"/>
      <c r="I21" s="4"/>
      <c r="J21" s="4"/>
      <c r="K21" s="4"/>
      <c r="L21" s="4"/>
    </row>
    <row r="22" spans="1:19" x14ac:dyDescent="0.2">
      <c r="D22" s="84"/>
      <c r="E22" s="84"/>
      <c r="F22" s="84"/>
      <c r="G22" s="84"/>
      <c r="H22" s="84"/>
      <c r="I22" s="84"/>
      <c r="J22" s="84"/>
      <c r="K22" s="84"/>
      <c r="L22" s="84"/>
      <c r="M22" s="9"/>
      <c r="N22" s="85"/>
      <c r="O22" s="85"/>
      <c r="P22" s="11"/>
      <c r="Q22" s="11"/>
      <c r="R22" s="11"/>
      <c r="S22" s="11"/>
    </row>
    <row r="23" spans="1:19" ht="12" customHeight="1" x14ac:dyDescent="0.2">
      <c r="A23" s="11"/>
      <c r="B23" s="192" t="s">
        <v>158</v>
      </c>
      <c r="C23" s="192"/>
      <c r="D23" s="192"/>
      <c r="E23" s="192"/>
      <c r="F23" s="192"/>
      <c r="G23" s="11"/>
      <c r="H23" s="11"/>
      <c r="I23" s="11"/>
      <c r="J23" s="11"/>
      <c r="K23" s="11"/>
      <c r="L23" s="11"/>
      <c r="M23" s="12"/>
      <c r="N23" s="11"/>
      <c r="O23" s="11"/>
    </row>
    <row r="24" spans="1:19" ht="14.25" customHeight="1" x14ac:dyDescent="0.2">
      <c r="A24" s="13"/>
      <c r="B24" s="14" t="s">
        <v>177</v>
      </c>
      <c r="C24" s="14"/>
      <c r="D24" s="14" t="s">
        <v>178</v>
      </c>
      <c r="E24" s="14"/>
      <c r="F24" s="14"/>
      <c r="G24" s="14"/>
      <c r="H24" s="14"/>
      <c r="I24" s="14"/>
      <c r="J24" s="14"/>
      <c r="K24" s="14"/>
      <c r="L24" s="13"/>
      <c r="M24" s="12"/>
      <c r="N24" s="11"/>
      <c r="O24" s="11"/>
    </row>
    <row r="25" spans="1:19" ht="12" customHeight="1" thickBot="1" x14ac:dyDescent="0.25">
      <c r="A25" s="85"/>
      <c r="B25" s="85"/>
      <c r="C25" s="193"/>
      <c r="D25" s="193"/>
      <c r="E25" s="193"/>
      <c r="F25" s="193"/>
      <c r="G25" s="193"/>
      <c r="H25" s="193"/>
      <c r="I25" s="85"/>
      <c r="J25" s="85"/>
      <c r="K25" s="85"/>
      <c r="L25" s="81" t="s">
        <v>16</v>
      </c>
      <c r="M25" s="12"/>
      <c r="N25" s="11"/>
      <c r="O25" s="11"/>
    </row>
    <row r="26" spans="1:19" x14ac:dyDescent="0.2">
      <c r="A26" s="81"/>
      <c r="B26" s="81"/>
      <c r="C26" s="81"/>
      <c r="D26" s="81"/>
      <c r="E26" s="81"/>
      <c r="G26" s="81"/>
      <c r="H26" s="81"/>
      <c r="I26" s="78" t="s">
        <v>17</v>
      </c>
      <c r="J26" s="78"/>
      <c r="K26" s="78"/>
      <c r="L26" s="16" t="s">
        <v>18</v>
      </c>
      <c r="M26" s="12"/>
      <c r="N26" s="11"/>
      <c r="O26" s="11"/>
    </row>
    <row r="27" spans="1:19" x14ac:dyDescent="0.2">
      <c r="A27" s="81"/>
      <c r="B27" s="81"/>
      <c r="C27" s="81"/>
      <c r="D27" s="81"/>
      <c r="F27" s="81"/>
      <c r="G27" s="81"/>
      <c r="H27" s="81"/>
      <c r="I27" s="78" t="s">
        <v>19</v>
      </c>
      <c r="J27" s="78"/>
      <c r="K27" s="78"/>
      <c r="L27" s="119" t="str">
        <f>D24</f>
        <v>14 января 2022 года</v>
      </c>
      <c r="M27" s="12"/>
      <c r="N27" s="11"/>
      <c r="O27" s="11"/>
    </row>
    <row r="28" spans="1:19" ht="17.45" customHeight="1" x14ac:dyDescent="0.2">
      <c r="A28" s="81"/>
      <c r="B28" s="81"/>
      <c r="C28" s="81"/>
      <c r="D28" s="81"/>
      <c r="E28" s="81"/>
      <c r="F28" s="81"/>
      <c r="G28" s="81"/>
      <c r="H28" s="81"/>
      <c r="I28" s="78" t="s">
        <v>20</v>
      </c>
      <c r="J28" s="78"/>
      <c r="K28" s="78"/>
      <c r="L28" s="18">
        <v>55494986</v>
      </c>
      <c r="M28" s="12"/>
      <c r="N28" s="11"/>
      <c r="O28" s="11"/>
    </row>
    <row r="29" spans="1:19" ht="27" customHeight="1" x14ac:dyDescent="0.2">
      <c r="A29" s="1" t="s">
        <v>21</v>
      </c>
      <c r="C29" s="194" t="s">
        <v>22</v>
      </c>
      <c r="D29" s="194"/>
      <c r="E29" s="194"/>
      <c r="F29" s="194"/>
      <c r="G29" s="194"/>
      <c r="H29" s="194"/>
      <c r="I29" s="78"/>
      <c r="J29" s="78"/>
      <c r="K29" s="78"/>
      <c r="L29" s="18"/>
    </row>
    <row r="30" spans="1:19" ht="14.25" customHeight="1" x14ac:dyDescent="0.2">
      <c r="A30" s="1" t="s">
        <v>23</v>
      </c>
      <c r="C30" s="186" t="s">
        <v>24</v>
      </c>
      <c r="D30" s="186"/>
      <c r="E30" s="186"/>
      <c r="F30" s="186"/>
      <c r="G30" s="186"/>
      <c r="H30" s="186"/>
      <c r="I30" s="78"/>
      <c r="J30" s="78"/>
      <c r="K30" s="78"/>
      <c r="L30" s="18"/>
    </row>
    <row r="31" spans="1:19" x14ac:dyDescent="0.2">
      <c r="A31" s="1" t="s">
        <v>25</v>
      </c>
      <c r="C31" s="186" t="s">
        <v>12</v>
      </c>
      <c r="D31" s="186"/>
      <c r="E31" s="186"/>
      <c r="F31" s="186"/>
      <c r="G31" s="186"/>
      <c r="H31" s="186"/>
      <c r="I31" s="78" t="s">
        <v>26</v>
      </c>
      <c r="J31" s="78"/>
      <c r="K31" s="78"/>
      <c r="L31" s="19" t="s">
        <v>27</v>
      </c>
    </row>
    <row r="32" spans="1:19" x14ac:dyDescent="0.2">
      <c r="A32" s="1" t="s">
        <v>28</v>
      </c>
      <c r="C32" s="20" t="s">
        <v>29</v>
      </c>
      <c r="D32" s="20"/>
      <c r="E32" s="20"/>
      <c r="F32" s="20"/>
      <c r="G32" s="20"/>
      <c r="H32" s="20"/>
      <c r="I32" s="78" t="s">
        <v>30</v>
      </c>
      <c r="J32" s="78"/>
      <c r="K32" s="78"/>
      <c r="L32" s="18">
        <v>86636440</v>
      </c>
    </row>
    <row r="33" spans="1:13" ht="15" customHeight="1" thickBot="1" x14ac:dyDescent="0.25">
      <c r="A33" s="1" t="s">
        <v>31</v>
      </c>
      <c r="C33" s="21" t="s">
        <v>32</v>
      </c>
      <c r="D33" s="21"/>
      <c r="E33" s="21"/>
      <c r="F33" s="21"/>
      <c r="G33" s="21"/>
      <c r="H33" s="21"/>
      <c r="I33" s="78" t="s">
        <v>33</v>
      </c>
      <c r="J33" s="78"/>
      <c r="K33" s="78"/>
      <c r="L33" s="22">
        <v>383</v>
      </c>
    </row>
    <row r="34" spans="1:13" s="80" customFormat="1" ht="12.75" customHeight="1" x14ac:dyDescent="0.2">
      <c r="A34" s="187" t="s">
        <v>34</v>
      </c>
      <c r="B34" s="188"/>
      <c r="C34" s="188" t="s">
        <v>35</v>
      </c>
      <c r="D34" s="188" t="s">
        <v>36</v>
      </c>
      <c r="E34" s="188" t="s">
        <v>37</v>
      </c>
      <c r="F34" s="188" t="s">
        <v>38</v>
      </c>
      <c r="G34" s="188" t="s">
        <v>39</v>
      </c>
      <c r="H34" s="188" t="s">
        <v>40</v>
      </c>
      <c r="I34" s="23" t="s">
        <v>41</v>
      </c>
      <c r="J34" s="183" t="s">
        <v>41</v>
      </c>
      <c r="K34" s="183"/>
      <c r="L34" s="183"/>
      <c r="M34" s="24"/>
    </row>
    <row r="35" spans="1:13" s="80" customFormat="1" ht="25.5" customHeight="1" x14ac:dyDescent="0.2">
      <c r="A35" s="182"/>
      <c r="B35" s="183"/>
      <c r="C35" s="189"/>
      <c r="D35" s="189"/>
      <c r="E35" s="189"/>
      <c r="F35" s="189"/>
      <c r="G35" s="189"/>
      <c r="H35" s="189"/>
      <c r="I35" s="26" t="s">
        <v>42</v>
      </c>
      <c r="J35" s="108" t="s">
        <v>173</v>
      </c>
      <c r="K35" s="82" t="s">
        <v>174</v>
      </c>
      <c r="L35" s="28" t="s">
        <v>175</v>
      </c>
      <c r="M35" s="24"/>
    </row>
    <row r="36" spans="1:13" s="80" customFormat="1" ht="15.6" customHeight="1" x14ac:dyDescent="0.2">
      <c r="A36" s="182">
        <v>1</v>
      </c>
      <c r="B36" s="183"/>
      <c r="C36" s="82">
        <f>SUM(A36+1)</f>
        <v>2</v>
      </c>
      <c r="D36" s="82">
        <f>SUM(C36+1)</f>
        <v>3</v>
      </c>
      <c r="E36" s="82">
        <f>SUM(D36+1)</f>
        <v>4</v>
      </c>
      <c r="F36" s="82">
        <f>SUM(E36+1)</f>
        <v>5</v>
      </c>
      <c r="G36" s="82">
        <v>6</v>
      </c>
      <c r="H36" s="82">
        <v>7</v>
      </c>
      <c r="I36" s="82">
        <v>8</v>
      </c>
      <c r="J36" s="100">
        <v>8</v>
      </c>
      <c r="K36" s="100">
        <v>9</v>
      </c>
      <c r="L36" s="28">
        <v>10</v>
      </c>
      <c r="M36" s="24"/>
    </row>
    <row r="37" spans="1:13" s="80" customFormat="1" ht="13.15" customHeight="1" x14ac:dyDescent="0.2">
      <c r="A37" s="147" t="s">
        <v>43</v>
      </c>
      <c r="B37" s="148"/>
      <c r="C37" s="184"/>
      <c r="D37" s="184"/>
      <c r="E37" s="184"/>
      <c r="F37" s="184"/>
      <c r="G37" s="184"/>
      <c r="H37" s="184"/>
      <c r="I37" s="184"/>
      <c r="J37" s="207"/>
      <c r="K37" s="207"/>
      <c r="L37" s="185"/>
      <c r="M37" s="24"/>
    </row>
    <row r="38" spans="1:13" s="80" customFormat="1" x14ac:dyDescent="0.2">
      <c r="A38" s="143" t="s">
        <v>44</v>
      </c>
      <c r="B38" s="144"/>
      <c r="C38" s="29" t="s">
        <v>45</v>
      </c>
      <c r="D38" s="29" t="s">
        <v>46</v>
      </c>
      <c r="E38" s="30" t="s">
        <v>47</v>
      </c>
      <c r="F38" s="30" t="s">
        <v>48</v>
      </c>
      <c r="G38" s="30" t="s">
        <v>49</v>
      </c>
      <c r="H38" s="30" t="s">
        <v>50</v>
      </c>
      <c r="I38" s="31"/>
      <c r="J38" s="109">
        <v>1383992.46</v>
      </c>
      <c r="K38" s="111"/>
      <c r="L38" s="118">
        <f>J38+K38</f>
        <v>1383992.46</v>
      </c>
      <c r="M38" s="24"/>
    </row>
    <row r="39" spans="1:13" s="80" customFormat="1" ht="31.9" customHeight="1" x14ac:dyDescent="0.2">
      <c r="A39" s="143" t="s">
        <v>114</v>
      </c>
      <c r="B39" s="144"/>
      <c r="C39" s="29" t="s">
        <v>45</v>
      </c>
      <c r="D39" s="29" t="s">
        <v>46</v>
      </c>
      <c r="E39" s="30" t="s">
        <v>47</v>
      </c>
      <c r="F39" s="30" t="s">
        <v>48</v>
      </c>
      <c r="G39" s="30" t="s">
        <v>115</v>
      </c>
      <c r="H39" s="30" t="s">
        <v>50</v>
      </c>
      <c r="I39" s="31"/>
      <c r="J39" s="109">
        <v>30143.22</v>
      </c>
      <c r="K39" s="111"/>
      <c r="L39" s="118">
        <f t="shared" ref="L39:L88" si="0">J39+K39</f>
        <v>30143.22</v>
      </c>
      <c r="M39" s="24"/>
    </row>
    <row r="40" spans="1:13" s="80" customFormat="1" ht="40.5" customHeight="1" x14ac:dyDescent="0.2">
      <c r="A40" s="143" t="s">
        <v>51</v>
      </c>
      <c r="B40" s="144"/>
      <c r="C40" s="29" t="s">
        <v>45</v>
      </c>
      <c r="D40" s="29" t="s">
        <v>46</v>
      </c>
      <c r="E40" s="30" t="s">
        <v>47</v>
      </c>
      <c r="F40" s="30" t="s">
        <v>52</v>
      </c>
      <c r="G40" s="30" t="s">
        <v>53</v>
      </c>
      <c r="H40" s="30" t="s">
        <v>50</v>
      </c>
      <c r="I40" s="31"/>
      <c r="J40" s="109">
        <v>40000</v>
      </c>
      <c r="K40" s="111"/>
      <c r="L40" s="118">
        <f t="shared" si="0"/>
        <v>40000</v>
      </c>
      <c r="M40" s="24"/>
    </row>
    <row r="41" spans="1:13" s="80" customFormat="1" ht="42" customHeight="1" x14ac:dyDescent="0.2">
      <c r="A41" s="143" t="s">
        <v>54</v>
      </c>
      <c r="B41" s="144"/>
      <c r="C41" s="29" t="s">
        <v>45</v>
      </c>
      <c r="D41" s="29" t="s">
        <v>46</v>
      </c>
      <c r="E41" s="30" t="s">
        <v>47</v>
      </c>
      <c r="F41" s="30" t="s">
        <v>52</v>
      </c>
      <c r="G41" s="30" t="s">
        <v>55</v>
      </c>
      <c r="H41" s="30" t="s">
        <v>50</v>
      </c>
      <c r="I41" s="31"/>
      <c r="J41" s="109">
        <v>690</v>
      </c>
      <c r="K41" s="111"/>
      <c r="L41" s="118">
        <f t="shared" si="0"/>
        <v>690</v>
      </c>
      <c r="M41" s="24"/>
    </row>
    <row r="42" spans="1:13" s="80" customFormat="1" ht="20.25" customHeight="1" x14ac:dyDescent="0.2">
      <c r="A42" s="143" t="s">
        <v>56</v>
      </c>
      <c r="B42" s="144"/>
      <c r="C42" s="29" t="s">
        <v>45</v>
      </c>
      <c r="D42" s="29" t="s">
        <v>46</v>
      </c>
      <c r="E42" s="30" t="s">
        <v>47</v>
      </c>
      <c r="F42" s="30" t="s">
        <v>57</v>
      </c>
      <c r="G42" s="30" t="s">
        <v>58</v>
      </c>
      <c r="H42" s="30" t="s">
        <v>50</v>
      </c>
      <c r="I42" s="31"/>
      <c r="J42" s="109">
        <v>417965.72</v>
      </c>
      <c r="K42" s="111"/>
      <c r="L42" s="118">
        <f t="shared" si="0"/>
        <v>417965.72</v>
      </c>
      <c r="M42" s="24"/>
    </row>
    <row r="43" spans="1:13" s="80" customFormat="1" ht="20.25" customHeight="1" x14ac:dyDescent="0.2">
      <c r="A43" s="173" t="s">
        <v>59</v>
      </c>
      <c r="B43" s="174"/>
      <c r="C43" s="86" t="s">
        <v>45</v>
      </c>
      <c r="D43" s="86" t="s">
        <v>46</v>
      </c>
      <c r="E43" s="34" t="s">
        <v>47</v>
      </c>
      <c r="F43" s="34" t="s">
        <v>60</v>
      </c>
      <c r="G43" s="34" t="s">
        <v>61</v>
      </c>
      <c r="H43" s="34" t="s">
        <v>50</v>
      </c>
      <c r="I43" s="35"/>
      <c r="J43" s="109">
        <v>16758.71</v>
      </c>
      <c r="K43" s="111"/>
      <c r="L43" s="118">
        <f t="shared" si="0"/>
        <v>16758.71</v>
      </c>
      <c r="M43" s="24"/>
    </row>
    <row r="44" spans="1:13" s="80" customFormat="1" ht="21.75" customHeight="1" x14ac:dyDescent="0.2">
      <c r="A44" s="173" t="s">
        <v>62</v>
      </c>
      <c r="B44" s="174"/>
      <c r="C44" s="86" t="s">
        <v>45</v>
      </c>
      <c r="D44" s="86" t="s">
        <v>46</v>
      </c>
      <c r="E44" s="34" t="s">
        <v>47</v>
      </c>
      <c r="F44" s="34" t="s">
        <v>172</v>
      </c>
      <c r="G44" s="34" t="s">
        <v>63</v>
      </c>
      <c r="H44" s="34" t="s">
        <v>50</v>
      </c>
      <c r="I44" s="35"/>
      <c r="J44" s="109">
        <v>974550.75</v>
      </c>
      <c r="K44" s="111"/>
      <c r="L44" s="118">
        <f t="shared" si="0"/>
        <v>974550.75</v>
      </c>
      <c r="M44" s="24"/>
    </row>
    <row r="45" spans="1:13" s="80" customFormat="1" x14ac:dyDescent="0.2">
      <c r="A45" s="173" t="s">
        <v>64</v>
      </c>
      <c r="B45" s="174"/>
      <c r="C45" s="86" t="s">
        <v>45</v>
      </c>
      <c r="D45" s="86" t="s">
        <v>46</v>
      </c>
      <c r="E45" s="34" t="s">
        <v>47</v>
      </c>
      <c r="F45" s="34" t="s">
        <v>172</v>
      </c>
      <c r="G45" s="34" t="s">
        <v>65</v>
      </c>
      <c r="H45" s="34" t="s">
        <v>50</v>
      </c>
      <c r="I45" s="35"/>
      <c r="J45" s="109">
        <v>367921.7</v>
      </c>
      <c r="K45" s="111"/>
      <c r="L45" s="118">
        <f t="shared" si="0"/>
        <v>367921.7</v>
      </c>
      <c r="M45" s="24"/>
    </row>
    <row r="46" spans="1:13" s="80" customFormat="1" x14ac:dyDescent="0.2">
      <c r="A46" s="173" t="s">
        <v>66</v>
      </c>
      <c r="B46" s="174"/>
      <c r="C46" s="86" t="s">
        <v>45</v>
      </c>
      <c r="D46" s="86" t="s">
        <v>46</v>
      </c>
      <c r="E46" s="34" t="s">
        <v>47</v>
      </c>
      <c r="F46" s="34" t="s">
        <v>60</v>
      </c>
      <c r="G46" s="34" t="s">
        <v>67</v>
      </c>
      <c r="H46" s="34" t="s">
        <v>50</v>
      </c>
      <c r="I46" s="35"/>
      <c r="J46" s="101">
        <v>95397.79</v>
      </c>
      <c r="K46" s="35"/>
      <c r="L46" s="118">
        <f t="shared" si="0"/>
        <v>95397.79</v>
      </c>
      <c r="M46" s="24"/>
    </row>
    <row r="47" spans="1:13" s="80" customFormat="1" ht="15" customHeight="1" x14ac:dyDescent="0.2">
      <c r="A47" s="173" t="s">
        <v>68</v>
      </c>
      <c r="B47" s="174"/>
      <c r="C47" s="86" t="s">
        <v>45</v>
      </c>
      <c r="D47" s="86" t="s">
        <v>46</v>
      </c>
      <c r="E47" s="34" t="s">
        <v>47</v>
      </c>
      <c r="F47" s="34" t="s">
        <v>60</v>
      </c>
      <c r="G47" s="34" t="s">
        <v>69</v>
      </c>
      <c r="H47" s="34" t="s">
        <v>50</v>
      </c>
      <c r="I47" s="35"/>
      <c r="J47" s="101">
        <v>101462.99</v>
      </c>
      <c r="K47" s="35"/>
      <c r="L47" s="118">
        <f t="shared" si="0"/>
        <v>101462.99</v>
      </c>
      <c r="M47" s="24"/>
    </row>
    <row r="48" spans="1:13" s="80" customFormat="1" ht="12.75" customHeight="1" x14ac:dyDescent="0.2">
      <c r="A48" s="173" t="s">
        <v>70</v>
      </c>
      <c r="B48" s="174"/>
      <c r="C48" s="86" t="s">
        <v>45</v>
      </c>
      <c r="D48" s="86" t="s">
        <v>46</v>
      </c>
      <c r="E48" s="34" t="s">
        <v>47</v>
      </c>
      <c r="F48" s="34" t="s">
        <v>60</v>
      </c>
      <c r="G48" s="34" t="s">
        <v>71</v>
      </c>
      <c r="H48" s="34" t="s">
        <v>50</v>
      </c>
      <c r="I48" s="35"/>
      <c r="J48" s="101">
        <v>41008.17</v>
      </c>
      <c r="K48" s="35"/>
      <c r="L48" s="118">
        <f t="shared" si="0"/>
        <v>41008.17</v>
      </c>
      <c r="M48" s="24"/>
    </row>
    <row r="49" spans="1:13" s="80" customFormat="1" ht="35.25" customHeight="1" x14ac:dyDescent="0.2">
      <c r="A49" s="143" t="s">
        <v>72</v>
      </c>
      <c r="B49" s="144"/>
      <c r="C49" s="29" t="s">
        <v>45</v>
      </c>
      <c r="D49" s="29" t="s">
        <v>46</v>
      </c>
      <c r="E49" s="30" t="s">
        <v>47</v>
      </c>
      <c r="F49" s="30" t="s">
        <v>60</v>
      </c>
      <c r="G49" s="30" t="s">
        <v>73</v>
      </c>
      <c r="H49" s="30" t="s">
        <v>50</v>
      </c>
      <c r="I49" s="37"/>
      <c r="J49" s="101">
        <v>3000</v>
      </c>
      <c r="K49" s="35"/>
      <c r="L49" s="118">
        <f t="shared" si="0"/>
        <v>3000</v>
      </c>
      <c r="M49" s="24"/>
    </row>
    <row r="50" spans="1:13" s="80" customFormat="1" ht="30.75" customHeight="1" x14ac:dyDescent="0.2">
      <c r="A50" s="173" t="s">
        <v>74</v>
      </c>
      <c r="B50" s="174"/>
      <c r="C50" s="86" t="s">
        <v>45</v>
      </c>
      <c r="D50" s="86" t="s">
        <v>46</v>
      </c>
      <c r="E50" s="34" t="s">
        <v>47</v>
      </c>
      <c r="F50" s="34" t="s">
        <v>60</v>
      </c>
      <c r="G50" s="34" t="s">
        <v>75</v>
      </c>
      <c r="H50" s="34" t="s">
        <v>50</v>
      </c>
      <c r="I50" s="35"/>
      <c r="J50" s="101">
        <v>54755.71</v>
      </c>
      <c r="K50" s="35"/>
      <c r="L50" s="118">
        <f t="shared" si="0"/>
        <v>54755.71</v>
      </c>
      <c r="M50" s="24"/>
    </row>
    <row r="51" spans="1:13" s="80" customFormat="1" ht="18" customHeight="1" x14ac:dyDescent="0.2">
      <c r="A51" s="173" t="s">
        <v>76</v>
      </c>
      <c r="B51" s="174"/>
      <c r="C51" s="86" t="s">
        <v>45</v>
      </c>
      <c r="D51" s="86" t="s">
        <v>46</v>
      </c>
      <c r="E51" s="34" t="s">
        <v>47</v>
      </c>
      <c r="F51" s="34" t="s">
        <v>60</v>
      </c>
      <c r="G51" s="34" t="s">
        <v>77</v>
      </c>
      <c r="H51" s="34" t="s">
        <v>50</v>
      </c>
      <c r="I51" s="35"/>
      <c r="J51" s="101">
        <v>22950</v>
      </c>
      <c r="K51" s="35"/>
      <c r="L51" s="118">
        <f t="shared" si="0"/>
        <v>22950</v>
      </c>
      <c r="M51" s="24"/>
    </row>
    <row r="52" spans="1:13" s="80" customFormat="1" ht="21.75" customHeight="1" x14ac:dyDescent="0.2">
      <c r="A52" s="173" t="s">
        <v>78</v>
      </c>
      <c r="B52" s="174"/>
      <c r="C52" s="86" t="s">
        <v>45</v>
      </c>
      <c r="D52" s="86" t="s">
        <v>46</v>
      </c>
      <c r="E52" s="34" t="s">
        <v>47</v>
      </c>
      <c r="F52" s="34" t="s">
        <v>60</v>
      </c>
      <c r="G52" s="34" t="s">
        <v>79</v>
      </c>
      <c r="H52" s="34" t="s">
        <v>50</v>
      </c>
      <c r="I52" s="35"/>
      <c r="J52" s="101">
        <v>30497.33</v>
      </c>
      <c r="K52" s="35">
        <v>676.11</v>
      </c>
      <c r="L52" s="118">
        <f t="shared" si="0"/>
        <v>31173.440000000002</v>
      </c>
      <c r="M52" s="24"/>
    </row>
    <row r="53" spans="1:13" s="80" customFormat="1" ht="29.45" customHeight="1" x14ac:dyDescent="0.2">
      <c r="A53" s="175" t="s">
        <v>168</v>
      </c>
      <c r="B53" s="176"/>
      <c r="C53" s="86" t="s">
        <v>45</v>
      </c>
      <c r="D53" s="86" t="s">
        <v>46</v>
      </c>
      <c r="E53" s="34" t="s">
        <v>47</v>
      </c>
      <c r="F53" s="34" t="s">
        <v>60</v>
      </c>
      <c r="G53" s="34" t="s">
        <v>162</v>
      </c>
      <c r="H53" s="34" t="s">
        <v>50</v>
      </c>
      <c r="I53" s="35"/>
      <c r="J53" s="101">
        <v>171600</v>
      </c>
      <c r="K53" s="35"/>
      <c r="L53" s="118">
        <f t="shared" si="0"/>
        <v>171600</v>
      </c>
      <c r="M53" s="24"/>
    </row>
    <row r="54" spans="1:13" s="80" customFormat="1" ht="17.25" customHeight="1" x14ac:dyDescent="0.2">
      <c r="A54" s="173" t="s">
        <v>76</v>
      </c>
      <c r="B54" s="174"/>
      <c r="C54" s="86" t="s">
        <v>45</v>
      </c>
      <c r="D54" s="86" t="s">
        <v>46</v>
      </c>
      <c r="E54" s="34" t="s">
        <v>47</v>
      </c>
      <c r="F54" s="34" t="s">
        <v>60</v>
      </c>
      <c r="G54" s="34" t="s">
        <v>81</v>
      </c>
      <c r="H54" s="34" t="s">
        <v>50</v>
      </c>
      <c r="I54" s="35"/>
      <c r="J54" s="101">
        <v>32353.1</v>
      </c>
      <c r="K54" s="35">
        <v>-676.11</v>
      </c>
      <c r="L54" s="118">
        <f t="shared" si="0"/>
        <v>31676.989999999998</v>
      </c>
      <c r="M54" s="24"/>
    </row>
    <row r="55" spans="1:13" s="80" customFormat="1" ht="34.9" customHeight="1" x14ac:dyDescent="0.2">
      <c r="A55" s="143" t="s">
        <v>82</v>
      </c>
      <c r="B55" s="144"/>
      <c r="C55" s="86" t="s">
        <v>45</v>
      </c>
      <c r="D55" s="86" t="s">
        <v>46</v>
      </c>
      <c r="E55" s="34" t="s">
        <v>47</v>
      </c>
      <c r="F55" s="34" t="s">
        <v>60</v>
      </c>
      <c r="G55" s="34" t="s">
        <v>83</v>
      </c>
      <c r="H55" s="34" t="s">
        <v>50</v>
      </c>
      <c r="I55" s="35"/>
      <c r="J55" s="101">
        <v>45000</v>
      </c>
      <c r="K55" s="35"/>
      <c r="L55" s="118">
        <f t="shared" si="0"/>
        <v>45000</v>
      </c>
      <c r="M55" s="24"/>
    </row>
    <row r="56" spans="1:13" s="80" customFormat="1" ht="15" customHeight="1" x14ac:dyDescent="0.2">
      <c r="A56" s="143" t="s">
        <v>84</v>
      </c>
      <c r="B56" s="144"/>
      <c r="C56" s="86" t="s">
        <v>45</v>
      </c>
      <c r="D56" s="86" t="s">
        <v>46</v>
      </c>
      <c r="E56" s="34" t="s">
        <v>47</v>
      </c>
      <c r="F56" s="34" t="s">
        <v>60</v>
      </c>
      <c r="G56" s="34" t="s">
        <v>85</v>
      </c>
      <c r="H56" s="34" t="s">
        <v>50</v>
      </c>
      <c r="I56" s="35"/>
      <c r="J56" s="101">
        <v>41655.599999999999</v>
      </c>
      <c r="K56" s="35"/>
      <c r="L56" s="118">
        <f t="shared" si="0"/>
        <v>41655.599999999999</v>
      </c>
      <c r="M56" s="24"/>
    </row>
    <row r="57" spans="1:13" s="80" customFormat="1" ht="15.75" customHeight="1" x14ac:dyDescent="0.2">
      <c r="A57" s="143" t="s">
        <v>86</v>
      </c>
      <c r="B57" s="144"/>
      <c r="C57" s="29" t="s">
        <v>45</v>
      </c>
      <c r="D57" s="29" t="s">
        <v>46</v>
      </c>
      <c r="E57" s="30" t="s">
        <v>47</v>
      </c>
      <c r="F57" s="30" t="s">
        <v>60</v>
      </c>
      <c r="G57" s="30" t="s">
        <v>87</v>
      </c>
      <c r="H57" s="30" t="s">
        <v>50</v>
      </c>
      <c r="I57" s="37"/>
      <c r="J57" s="101">
        <v>481794.23</v>
      </c>
      <c r="K57" s="35"/>
      <c r="L57" s="118">
        <f t="shared" si="0"/>
        <v>481794.23</v>
      </c>
      <c r="M57" s="24"/>
    </row>
    <row r="58" spans="1:13" s="80" customFormat="1" ht="18.75" customHeight="1" x14ac:dyDescent="0.2">
      <c r="A58" s="143" t="s">
        <v>88</v>
      </c>
      <c r="B58" s="144"/>
      <c r="C58" s="29" t="s">
        <v>45</v>
      </c>
      <c r="D58" s="29" t="s">
        <v>46</v>
      </c>
      <c r="E58" s="30" t="s">
        <v>47</v>
      </c>
      <c r="F58" s="30" t="s">
        <v>60</v>
      </c>
      <c r="G58" s="30" t="s">
        <v>89</v>
      </c>
      <c r="H58" s="30" t="s">
        <v>50</v>
      </c>
      <c r="I58" s="37"/>
      <c r="J58" s="110">
        <v>10000</v>
      </c>
      <c r="K58" s="112"/>
      <c r="L58" s="118">
        <f t="shared" si="0"/>
        <v>10000</v>
      </c>
      <c r="M58" s="24"/>
    </row>
    <row r="59" spans="1:13" s="80" customFormat="1" ht="18.75" customHeight="1" x14ac:dyDescent="0.2">
      <c r="A59" s="168" t="s">
        <v>108</v>
      </c>
      <c r="B59" s="169"/>
      <c r="C59" s="29" t="s">
        <v>45</v>
      </c>
      <c r="D59" s="29" t="s">
        <v>46</v>
      </c>
      <c r="E59" s="30" t="s">
        <v>47</v>
      </c>
      <c r="F59" s="30" t="s">
        <v>60</v>
      </c>
      <c r="G59" s="30" t="s">
        <v>109</v>
      </c>
      <c r="H59" s="30" t="s">
        <v>50</v>
      </c>
      <c r="I59" s="37"/>
      <c r="J59" s="110">
        <v>10000</v>
      </c>
      <c r="K59" s="112"/>
      <c r="L59" s="118">
        <f t="shared" si="0"/>
        <v>10000</v>
      </c>
      <c r="M59" s="24"/>
    </row>
    <row r="60" spans="1:13" s="80" customFormat="1" ht="22.5" customHeight="1" x14ac:dyDescent="0.2">
      <c r="A60" s="143" t="s">
        <v>90</v>
      </c>
      <c r="B60" s="144"/>
      <c r="C60" s="29" t="s">
        <v>45</v>
      </c>
      <c r="D60" s="29" t="s">
        <v>46</v>
      </c>
      <c r="E60" s="30" t="s">
        <v>47</v>
      </c>
      <c r="F60" s="30" t="s">
        <v>60</v>
      </c>
      <c r="G60" s="30" t="s">
        <v>91</v>
      </c>
      <c r="H60" s="30" t="s">
        <v>50</v>
      </c>
      <c r="I60" s="37"/>
      <c r="J60" s="110">
        <v>77193.759999999995</v>
      </c>
      <c r="K60" s="112"/>
      <c r="L60" s="118">
        <f t="shared" si="0"/>
        <v>77193.759999999995</v>
      </c>
      <c r="M60" s="24"/>
    </row>
    <row r="61" spans="1:13" s="80" customFormat="1" ht="22.5" customHeight="1" x14ac:dyDescent="0.2">
      <c r="A61" s="143" t="s">
        <v>92</v>
      </c>
      <c r="B61" s="144"/>
      <c r="C61" s="29" t="s">
        <v>45</v>
      </c>
      <c r="D61" s="29" t="s">
        <v>46</v>
      </c>
      <c r="E61" s="30" t="s">
        <v>47</v>
      </c>
      <c r="F61" s="30" t="s">
        <v>60</v>
      </c>
      <c r="G61" s="30" t="s">
        <v>93</v>
      </c>
      <c r="H61" s="30" t="s">
        <v>50</v>
      </c>
      <c r="I61" s="37"/>
      <c r="J61" s="110">
        <v>5000</v>
      </c>
      <c r="K61" s="112"/>
      <c r="L61" s="118">
        <f t="shared" si="0"/>
        <v>5000</v>
      </c>
      <c r="M61" s="24"/>
    </row>
    <row r="62" spans="1:13" s="80" customFormat="1" x14ac:dyDescent="0.2">
      <c r="A62" s="143" t="s">
        <v>94</v>
      </c>
      <c r="B62" s="144"/>
      <c r="C62" s="29" t="s">
        <v>45</v>
      </c>
      <c r="D62" s="29" t="s">
        <v>46</v>
      </c>
      <c r="E62" s="30" t="s">
        <v>47</v>
      </c>
      <c r="F62" s="30" t="s">
        <v>95</v>
      </c>
      <c r="G62" s="30" t="s">
        <v>96</v>
      </c>
      <c r="H62" s="30" t="s">
        <v>50</v>
      </c>
      <c r="I62" s="37"/>
      <c r="J62" s="110">
        <v>907</v>
      </c>
      <c r="K62" s="112"/>
      <c r="L62" s="118">
        <f t="shared" si="0"/>
        <v>907</v>
      </c>
      <c r="M62" s="24"/>
    </row>
    <row r="63" spans="1:13" s="80" customFormat="1" ht="15" x14ac:dyDescent="0.25">
      <c r="A63" s="150" t="s">
        <v>97</v>
      </c>
      <c r="B63" s="151"/>
      <c r="C63" s="29" t="s">
        <v>45</v>
      </c>
      <c r="D63" s="29" t="s">
        <v>46</v>
      </c>
      <c r="E63" s="30" t="s">
        <v>47</v>
      </c>
      <c r="F63" s="30" t="s">
        <v>95</v>
      </c>
      <c r="G63" s="30" t="s">
        <v>98</v>
      </c>
      <c r="H63" s="30" t="s">
        <v>50</v>
      </c>
      <c r="I63" s="37"/>
      <c r="J63" s="110">
        <v>20932</v>
      </c>
      <c r="K63" s="112"/>
      <c r="L63" s="118">
        <f t="shared" si="0"/>
        <v>20932</v>
      </c>
      <c r="M63" s="24"/>
    </row>
    <row r="64" spans="1:13" s="80" customFormat="1" x14ac:dyDescent="0.2">
      <c r="A64" s="145" t="s">
        <v>99</v>
      </c>
      <c r="B64" s="146"/>
      <c r="C64" s="146"/>
      <c r="D64" s="146"/>
      <c r="E64" s="146"/>
      <c r="F64" s="146"/>
      <c r="G64" s="146"/>
      <c r="H64" s="146"/>
      <c r="I64" s="39"/>
      <c r="J64" s="40">
        <f>SUM(J38:J63)</f>
        <v>4477530.24</v>
      </c>
      <c r="K64" s="40">
        <f>SUM(K38:K63)</f>
        <v>0</v>
      </c>
      <c r="L64" s="40">
        <f>SUM(L38:L63)</f>
        <v>4477530.24</v>
      </c>
      <c r="M64" s="24"/>
    </row>
    <row r="65" spans="1:13" s="80" customFormat="1" ht="13.5" customHeight="1" x14ac:dyDescent="0.2">
      <c r="A65" s="170" t="s">
        <v>44</v>
      </c>
      <c r="B65" s="171"/>
      <c r="C65" s="87" t="s">
        <v>45</v>
      </c>
      <c r="D65" s="87" t="s">
        <v>100</v>
      </c>
      <c r="E65" s="42" t="s">
        <v>101</v>
      </c>
      <c r="F65" s="42" t="s">
        <v>48</v>
      </c>
      <c r="G65" s="42" t="s">
        <v>49</v>
      </c>
      <c r="H65" s="42" t="s">
        <v>50</v>
      </c>
      <c r="I65" s="43"/>
      <c r="J65" s="113">
        <v>186039.32</v>
      </c>
      <c r="K65" s="114"/>
      <c r="L65" s="118">
        <f t="shared" si="0"/>
        <v>186039.32</v>
      </c>
      <c r="M65" s="24"/>
    </row>
    <row r="66" spans="1:13" s="80" customFormat="1" ht="34.9" customHeight="1" x14ac:dyDescent="0.2">
      <c r="A66" s="143" t="s">
        <v>114</v>
      </c>
      <c r="B66" s="144"/>
      <c r="C66" s="87" t="s">
        <v>45</v>
      </c>
      <c r="D66" s="87" t="s">
        <v>100</v>
      </c>
      <c r="E66" s="42" t="s">
        <v>101</v>
      </c>
      <c r="F66" s="42" t="s">
        <v>48</v>
      </c>
      <c r="G66" s="42" t="s">
        <v>115</v>
      </c>
      <c r="H66" s="42" t="s">
        <v>50</v>
      </c>
      <c r="I66" s="43"/>
      <c r="J66" s="113">
        <v>1000</v>
      </c>
      <c r="K66" s="114"/>
      <c r="L66" s="118">
        <f t="shared" si="0"/>
        <v>1000</v>
      </c>
      <c r="M66" s="24"/>
    </row>
    <row r="67" spans="1:13" s="80" customFormat="1" ht="40.5" customHeight="1" x14ac:dyDescent="0.2">
      <c r="A67" s="143" t="s">
        <v>51</v>
      </c>
      <c r="B67" s="144"/>
      <c r="C67" s="87" t="s">
        <v>45</v>
      </c>
      <c r="D67" s="87" t="s">
        <v>100</v>
      </c>
      <c r="E67" s="42" t="s">
        <v>101</v>
      </c>
      <c r="F67" s="42" t="s">
        <v>52</v>
      </c>
      <c r="G67" s="42" t="s">
        <v>53</v>
      </c>
      <c r="H67" s="42" t="s">
        <v>50</v>
      </c>
      <c r="I67" s="43"/>
      <c r="J67" s="109">
        <v>40000</v>
      </c>
      <c r="K67" s="111"/>
      <c r="L67" s="118">
        <f t="shared" si="0"/>
        <v>40000</v>
      </c>
      <c r="M67" s="24"/>
    </row>
    <row r="68" spans="1:13" s="80" customFormat="1" ht="20.65" customHeight="1" x14ac:dyDescent="0.2">
      <c r="A68" s="170" t="s">
        <v>56</v>
      </c>
      <c r="B68" s="171"/>
      <c r="C68" s="87" t="s">
        <v>45</v>
      </c>
      <c r="D68" s="87" t="s">
        <v>100</v>
      </c>
      <c r="E68" s="42" t="s">
        <v>101</v>
      </c>
      <c r="F68" s="42" t="s">
        <v>57</v>
      </c>
      <c r="G68" s="42" t="s">
        <v>58</v>
      </c>
      <c r="H68" s="42" t="s">
        <v>50</v>
      </c>
      <c r="I68" s="43"/>
      <c r="J68" s="113">
        <v>56183.87</v>
      </c>
      <c r="K68" s="114"/>
      <c r="L68" s="118">
        <f t="shared" si="0"/>
        <v>56183.87</v>
      </c>
      <c r="M68" s="24"/>
    </row>
    <row r="69" spans="1:13" s="80" customFormat="1" ht="20.65" customHeight="1" x14ac:dyDescent="0.2">
      <c r="A69" s="150" t="s">
        <v>59</v>
      </c>
      <c r="B69" s="177"/>
      <c r="C69" s="45" t="s">
        <v>45</v>
      </c>
      <c r="D69" s="45" t="s">
        <v>100</v>
      </c>
      <c r="E69" s="42" t="s">
        <v>101</v>
      </c>
      <c r="F69" s="46" t="s">
        <v>60</v>
      </c>
      <c r="G69" s="46" t="s">
        <v>61</v>
      </c>
      <c r="H69" s="46" t="s">
        <v>50</v>
      </c>
      <c r="I69" s="47"/>
      <c r="J69" s="101">
        <v>29755.25</v>
      </c>
      <c r="K69" s="35"/>
      <c r="L69" s="118">
        <f t="shared" si="0"/>
        <v>29755.25</v>
      </c>
      <c r="M69" s="24"/>
    </row>
    <row r="70" spans="1:13" s="80" customFormat="1" ht="20.65" customHeight="1" x14ac:dyDescent="0.2">
      <c r="A70" s="178" t="s">
        <v>169</v>
      </c>
      <c r="B70" s="179"/>
      <c r="C70" s="45" t="s">
        <v>45</v>
      </c>
      <c r="D70" s="45" t="s">
        <v>100</v>
      </c>
      <c r="E70" s="42" t="s">
        <v>101</v>
      </c>
      <c r="F70" s="46" t="s">
        <v>60</v>
      </c>
      <c r="G70" s="46" t="s">
        <v>164</v>
      </c>
      <c r="H70" s="46" t="s">
        <v>50</v>
      </c>
      <c r="I70" s="47"/>
      <c r="J70" s="101">
        <v>7000</v>
      </c>
      <c r="K70" s="35"/>
      <c r="L70" s="118">
        <f t="shared" si="0"/>
        <v>7000</v>
      </c>
      <c r="M70" s="24"/>
    </row>
    <row r="71" spans="1:13" s="80" customFormat="1" ht="15" customHeight="1" x14ac:dyDescent="0.2">
      <c r="A71" s="150" t="s">
        <v>102</v>
      </c>
      <c r="B71" s="177"/>
      <c r="C71" s="45" t="s">
        <v>45</v>
      </c>
      <c r="D71" s="45" t="s">
        <v>100</v>
      </c>
      <c r="E71" s="42" t="s">
        <v>101</v>
      </c>
      <c r="F71" s="46" t="s">
        <v>172</v>
      </c>
      <c r="G71" s="46" t="s">
        <v>63</v>
      </c>
      <c r="H71" s="46" t="s">
        <v>50</v>
      </c>
      <c r="I71" s="47"/>
      <c r="J71" s="101">
        <v>1808092.15</v>
      </c>
      <c r="K71" s="35"/>
      <c r="L71" s="118">
        <f t="shared" si="0"/>
        <v>1808092.15</v>
      </c>
      <c r="M71" s="24"/>
    </row>
    <row r="72" spans="1:13" s="80" customFormat="1" ht="14.25" customHeight="1" x14ac:dyDescent="0.2">
      <c r="A72" s="170" t="s">
        <v>64</v>
      </c>
      <c r="B72" s="171"/>
      <c r="C72" s="87" t="s">
        <v>45</v>
      </c>
      <c r="D72" s="87" t="s">
        <v>100</v>
      </c>
      <c r="E72" s="42" t="s">
        <v>101</v>
      </c>
      <c r="F72" s="42" t="s">
        <v>172</v>
      </c>
      <c r="G72" s="42" t="s">
        <v>65</v>
      </c>
      <c r="H72" s="42" t="s">
        <v>50</v>
      </c>
      <c r="I72" s="43"/>
      <c r="J72" s="101">
        <v>416803.82</v>
      </c>
      <c r="K72" s="35"/>
      <c r="L72" s="118">
        <f t="shared" si="0"/>
        <v>416803.82</v>
      </c>
      <c r="M72" s="24"/>
    </row>
    <row r="73" spans="1:13" s="80" customFormat="1" ht="15" customHeight="1" x14ac:dyDescent="0.2">
      <c r="A73" s="170" t="s">
        <v>66</v>
      </c>
      <c r="B73" s="171"/>
      <c r="C73" s="87" t="s">
        <v>45</v>
      </c>
      <c r="D73" s="87" t="s">
        <v>100</v>
      </c>
      <c r="E73" s="42" t="s">
        <v>101</v>
      </c>
      <c r="F73" s="42" t="s">
        <v>60</v>
      </c>
      <c r="G73" s="42" t="s">
        <v>67</v>
      </c>
      <c r="H73" s="42" t="s">
        <v>50</v>
      </c>
      <c r="I73" s="43"/>
      <c r="J73" s="101">
        <v>162861.23000000001</v>
      </c>
      <c r="K73" s="35"/>
      <c r="L73" s="118">
        <f t="shared" si="0"/>
        <v>162861.23000000001</v>
      </c>
      <c r="M73" s="24"/>
    </row>
    <row r="74" spans="1:13" s="80" customFormat="1" ht="15" customHeight="1" x14ac:dyDescent="0.2">
      <c r="A74" s="170" t="s">
        <v>68</v>
      </c>
      <c r="B74" s="171"/>
      <c r="C74" s="87" t="s">
        <v>45</v>
      </c>
      <c r="D74" s="87" t="s">
        <v>100</v>
      </c>
      <c r="E74" s="42" t="s">
        <v>101</v>
      </c>
      <c r="F74" s="42" t="s">
        <v>60</v>
      </c>
      <c r="G74" s="42" t="s">
        <v>69</v>
      </c>
      <c r="H74" s="42" t="s">
        <v>50</v>
      </c>
      <c r="I74" s="43"/>
      <c r="J74" s="101">
        <v>173215.64</v>
      </c>
      <c r="K74" s="35"/>
      <c r="L74" s="118">
        <f t="shared" si="0"/>
        <v>173215.64</v>
      </c>
      <c r="M74" s="24"/>
    </row>
    <row r="75" spans="1:13" s="80" customFormat="1" ht="18.75" customHeight="1" x14ac:dyDescent="0.2">
      <c r="A75" s="173" t="s">
        <v>70</v>
      </c>
      <c r="B75" s="174"/>
      <c r="C75" s="87" t="s">
        <v>45</v>
      </c>
      <c r="D75" s="87" t="s">
        <v>100</v>
      </c>
      <c r="E75" s="42" t="s">
        <v>101</v>
      </c>
      <c r="F75" s="42" t="s">
        <v>60</v>
      </c>
      <c r="G75" s="42" t="s">
        <v>71</v>
      </c>
      <c r="H75" s="42" t="s">
        <v>50</v>
      </c>
      <c r="I75" s="43"/>
      <c r="J75" s="101">
        <v>34416.53</v>
      </c>
      <c r="K75" s="35"/>
      <c r="L75" s="118">
        <f t="shared" si="0"/>
        <v>34416.53</v>
      </c>
      <c r="M75" s="24"/>
    </row>
    <row r="76" spans="1:13" s="80" customFormat="1" ht="30" customHeight="1" x14ac:dyDescent="0.2">
      <c r="A76" s="170" t="s">
        <v>72</v>
      </c>
      <c r="B76" s="171"/>
      <c r="C76" s="87" t="s">
        <v>45</v>
      </c>
      <c r="D76" s="87" t="s">
        <v>100</v>
      </c>
      <c r="E76" s="42" t="s">
        <v>101</v>
      </c>
      <c r="F76" s="42" t="s">
        <v>60</v>
      </c>
      <c r="G76" s="42" t="s">
        <v>73</v>
      </c>
      <c r="H76" s="42" t="s">
        <v>50</v>
      </c>
      <c r="I76" s="43"/>
      <c r="J76" s="101">
        <v>3000</v>
      </c>
      <c r="K76" s="35"/>
      <c r="L76" s="118">
        <f t="shared" si="0"/>
        <v>3000</v>
      </c>
      <c r="M76" s="24"/>
    </row>
    <row r="77" spans="1:13" s="80" customFormat="1" ht="33" customHeight="1" x14ac:dyDescent="0.2">
      <c r="A77" s="170" t="s">
        <v>74</v>
      </c>
      <c r="B77" s="171"/>
      <c r="C77" s="87" t="s">
        <v>45</v>
      </c>
      <c r="D77" s="87" t="s">
        <v>100</v>
      </c>
      <c r="E77" s="42" t="s">
        <v>101</v>
      </c>
      <c r="F77" s="42" t="s">
        <v>60</v>
      </c>
      <c r="G77" s="42" t="s">
        <v>75</v>
      </c>
      <c r="H77" s="42" t="s">
        <v>50</v>
      </c>
      <c r="I77" s="43"/>
      <c r="J77" s="101">
        <v>64986.91</v>
      </c>
      <c r="K77" s="35"/>
      <c r="L77" s="118">
        <f t="shared" si="0"/>
        <v>64986.91</v>
      </c>
      <c r="M77" s="24"/>
    </row>
    <row r="78" spans="1:13" s="80" customFormat="1" ht="17.25" customHeight="1" x14ac:dyDescent="0.2">
      <c r="A78" s="170" t="s">
        <v>76</v>
      </c>
      <c r="B78" s="171"/>
      <c r="C78" s="87" t="s">
        <v>45</v>
      </c>
      <c r="D78" s="87" t="s">
        <v>100</v>
      </c>
      <c r="E78" s="42" t="s">
        <v>101</v>
      </c>
      <c r="F78" s="42" t="s">
        <v>60</v>
      </c>
      <c r="G78" s="42" t="s">
        <v>77</v>
      </c>
      <c r="H78" s="42" t="s">
        <v>50</v>
      </c>
      <c r="I78" s="43"/>
      <c r="J78" s="101">
        <v>22950</v>
      </c>
      <c r="K78" s="35"/>
      <c r="L78" s="118">
        <f t="shared" si="0"/>
        <v>22950</v>
      </c>
      <c r="M78" s="24"/>
    </row>
    <row r="79" spans="1:13" s="80" customFormat="1" ht="18" customHeight="1" x14ac:dyDescent="0.2">
      <c r="A79" s="173" t="s">
        <v>78</v>
      </c>
      <c r="B79" s="174"/>
      <c r="C79" s="87" t="s">
        <v>45</v>
      </c>
      <c r="D79" s="87" t="s">
        <v>100</v>
      </c>
      <c r="E79" s="42" t="s">
        <v>101</v>
      </c>
      <c r="F79" s="42" t="s">
        <v>60</v>
      </c>
      <c r="G79" s="42" t="s">
        <v>79</v>
      </c>
      <c r="H79" s="42" t="s">
        <v>50</v>
      </c>
      <c r="I79" s="43"/>
      <c r="J79" s="101">
        <v>26583.89</v>
      </c>
      <c r="K79" s="35">
        <v>676.11</v>
      </c>
      <c r="L79" s="118">
        <f t="shared" si="0"/>
        <v>27260</v>
      </c>
      <c r="M79" s="24"/>
    </row>
    <row r="80" spans="1:13" s="80" customFormat="1" ht="18" customHeight="1" x14ac:dyDescent="0.2">
      <c r="A80" s="175" t="s">
        <v>168</v>
      </c>
      <c r="B80" s="176"/>
      <c r="C80" s="87" t="s">
        <v>45</v>
      </c>
      <c r="D80" s="87" t="s">
        <v>100</v>
      </c>
      <c r="E80" s="42" t="s">
        <v>101</v>
      </c>
      <c r="F80" s="42" t="s">
        <v>60</v>
      </c>
      <c r="G80" s="42" t="s">
        <v>162</v>
      </c>
      <c r="H80" s="42" t="s">
        <v>50</v>
      </c>
      <c r="I80" s="43"/>
      <c r="J80" s="101">
        <v>165442.68</v>
      </c>
      <c r="K80" s="35"/>
      <c r="L80" s="118">
        <f t="shared" si="0"/>
        <v>165442.68</v>
      </c>
      <c r="M80" s="24"/>
    </row>
    <row r="81" spans="1:257" s="80" customFormat="1" ht="18" customHeight="1" x14ac:dyDescent="0.25">
      <c r="A81" s="170" t="s">
        <v>76</v>
      </c>
      <c r="B81" s="172"/>
      <c r="C81" s="87" t="s">
        <v>45</v>
      </c>
      <c r="D81" s="87" t="s">
        <v>100</v>
      </c>
      <c r="E81" s="42" t="s">
        <v>101</v>
      </c>
      <c r="F81" s="42" t="s">
        <v>60</v>
      </c>
      <c r="G81" s="42" t="s">
        <v>81</v>
      </c>
      <c r="H81" s="42" t="s">
        <v>50</v>
      </c>
      <c r="I81" s="43"/>
      <c r="J81" s="101">
        <v>56159.1</v>
      </c>
      <c r="K81" s="35">
        <v>-676.11</v>
      </c>
      <c r="L81" s="118">
        <f t="shared" si="0"/>
        <v>55482.99</v>
      </c>
      <c r="M81" s="24"/>
    </row>
    <row r="82" spans="1:257" s="80" customFormat="1" ht="28.9" customHeight="1" x14ac:dyDescent="0.2">
      <c r="A82" s="143" t="s">
        <v>82</v>
      </c>
      <c r="B82" s="144"/>
      <c r="C82" s="87" t="s">
        <v>45</v>
      </c>
      <c r="D82" s="87" t="s">
        <v>100</v>
      </c>
      <c r="E82" s="42" t="s">
        <v>101</v>
      </c>
      <c r="F82" s="42" t="s">
        <v>60</v>
      </c>
      <c r="G82" s="42" t="s">
        <v>83</v>
      </c>
      <c r="H82" s="42" t="s">
        <v>50</v>
      </c>
      <c r="I82" s="43"/>
      <c r="J82" s="101">
        <v>20000</v>
      </c>
      <c r="K82" s="35"/>
      <c r="L82" s="118">
        <f t="shared" si="0"/>
        <v>20000</v>
      </c>
      <c r="M82" s="24"/>
    </row>
    <row r="83" spans="1:257" s="80" customFormat="1" ht="18.75" customHeight="1" x14ac:dyDescent="0.2">
      <c r="A83" s="143" t="s">
        <v>84</v>
      </c>
      <c r="B83" s="144"/>
      <c r="C83" s="87" t="s">
        <v>45</v>
      </c>
      <c r="D83" s="87" t="s">
        <v>100</v>
      </c>
      <c r="E83" s="42" t="s">
        <v>101</v>
      </c>
      <c r="F83" s="42" t="s">
        <v>60</v>
      </c>
      <c r="G83" s="42" t="s">
        <v>85</v>
      </c>
      <c r="H83" s="42" t="s">
        <v>50</v>
      </c>
      <c r="I83" s="43"/>
      <c r="J83" s="101">
        <v>8700</v>
      </c>
      <c r="K83" s="35"/>
      <c r="L83" s="118">
        <f t="shared" si="0"/>
        <v>8700</v>
      </c>
      <c r="M83" s="24"/>
    </row>
    <row r="84" spans="1:257" s="80" customFormat="1" ht="18" customHeight="1" x14ac:dyDescent="0.2">
      <c r="A84" s="143" t="s">
        <v>88</v>
      </c>
      <c r="B84" s="144"/>
      <c r="C84" s="87" t="s">
        <v>45</v>
      </c>
      <c r="D84" s="87" t="s">
        <v>100</v>
      </c>
      <c r="E84" s="42" t="s">
        <v>101</v>
      </c>
      <c r="F84" s="42" t="s">
        <v>60</v>
      </c>
      <c r="G84" s="42" t="s">
        <v>89</v>
      </c>
      <c r="H84" s="42" t="s">
        <v>50</v>
      </c>
      <c r="I84" s="43"/>
      <c r="J84" s="101">
        <v>10000</v>
      </c>
      <c r="K84" s="35"/>
      <c r="L84" s="118">
        <f t="shared" si="0"/>
        <v>10000</v>
      </c>
      <c r="M84" s="24"/>
    </row>
    <row r="85" spans="1:257" s="80" customFormat="1" ht="21" customHeight="1" x14ac:dyDescent="0.25">
      <c r="A85" s="150" t="s">
        <v>90</v>
      </c>
      <c r="B85" s="151"/>
      <c r="C85" s="87" t="s">
        <v>45</v>
      </c>
      <c r="D85" s="87" t="s">
        <v>100</v>
      </c>
      <c r="E85" s="42" t="s">
        <v>101</v>
      </c>
      <c r="F85" s="42" t="s">
        <v>60</v>
      </c>
      <c r="G85" s="42" t="s">
        <v>91</v>
      </c>
      <c r="H85" s="42" t="s">
        <v>50</v>
      </c>
      <c r="I85" s="43"/>
      <c r="J85" s="101">
        <v>75800</v>
      </c>
      <c r="K85" s="35"/>
      <c r="L85" s="118">
        <f t="shared" si="0"/>
        <v>75800</v>
      </c>
      <c r="M85" s="24"/>
    </row>
    <row r="86" spans="1:257" s="80" customFormat="1" ht="18.75" customHeight="1" x14ac:dyDescent="0.2">
      <c r="A86" s="143" t="s">
        <v>92</v>
      </c>
      <c r="B86" s="144"/>
      <c r="C86" s="87" t="s">
        <v>45</v>
      </c>
      <c r="D86" s="87" t="s">
        <v>100</v>
      </c>
      <c r="E86" s="42" t="s">
        <v>101</v>
      </c>
      <c r="F86" s="42" t="s">
        <v>60</v>
      </c>
      <c r="G86" s="42" t="s">
        <v>93</v>
      </c>
      <c r="H86" s="42" t="s">
        <v>50</v>
      </c>
      <c r="I86" s="43"/>
      <c r="J86" s="101">
        <v>5000</v>
      </c>
      <c r="K86" s="35"/>
      <c r="L86" s="118">
        <f t="shared" si="0"/>
        <v>5000</v>
      </c>
      <c r="M86" s="24"/>
    </row>
    <row r="87" spans="1:257" s="80" customFormat="1" ht="15" customHeight="1" x14ac:dyDescent="0.25">
      <c r="A87" s="150" t="s">
        <v>94</v>
      </c>
      <c r="B87" s="151"/>
      <c r="C87" s="87" t="s">
        <v>45</v>
      </c>
      <c r="D87" s="87" t="s">
        <v>100</v>
      </c>
      <c r="E87" s="42" t="s">
        <v>101</v>
      </c>
      <c r="F87" s="42" t="s">
        <v>95</v>
      </c>
      <c r="G87" s="42" t="s">
        <v>96</v>
      </c>
      <c r="H87" s="42" t="s">
        <v>50</v>
      </c>
      <c r="I87" s="43"/>
      <c r="J87" s="101">
        <v>28110</v>
      </c>
      <c r="K87" s="35"/>
      <c r="L87" s="118">
        <f t="shared" si="0"/>
        <v>28110</v>
      </c>
      <c r="M87" s="24"/>
    </row>
    <row r="88" spans="1:257" s="80" customFormat="1" ht="15" customHeight="1" x14ac:dyDescent="0.25">
      <c r="A88" s="150" t="s">
        <v>97</v>
      </c>
      <c r="B88" s="151"/>
      <c r="C88" s="87" t="s">
        <v>45</v>
      </c>
      <c r="D88" s="87" t="s">
        <v>100</v>
      </c>
      <c r="E88" s="42" t="s">
        <v>101</v>
      </c>
      <c r="F88" s="42" t="s">
        <v>95</v>
      </c>
      <c r="G88" s="42" t="s">
        <v>98</v>
      </c>
      <c r="H88" s="42" t="s">
        <v>50</v>
      </c>
      <c r="I88" s="43"/>
      <c r="J88" s="101">
        <v>65281</v>
      </c>
      <c r="K88" s="35"/>
      <c r="L88" s="118">
        <f t="shared" si="0"/>
        <v>65281</v>
      </c>
      <c r="M88" s="24"/>
    </row>
    <row r="89" spans="1:257" s="80" customFormat="1" ht="24" customHeight="1" x14ac:dyDescent="0.2">
      <c r="A89" s="145" t="s">
        <v>103</v>
      </c>
      <c r="B89" s="146"/>
      <c r="C89" s="146"/>
      <c r="D89" s="146"/>
      <c r="E89" s="146"/>
      <c r="F89" s="146"/>
      <c r="G89" s="146"/>
      <c r="H89" s="146"/>
      <c r="I89" s="39"/>
      <c r="J89" s="102">
        <f>SUM(J65:J88)</f>
        <v>3467381.39</v>
      </c>
      <c r="K89" s="102">
        <f>SUM(K65:K88)</f>
        <v>0</v>
      </c>
      <c r="L89" s="40">
        <f>SUM(L65:L88)</f>
        <v>3467381.39</v>
      </c>
      <c r="M89" s="24"/>
    </row>
    <row r="90" spans="1:257" s="80" customFormat="1" ht="15.6" customHeight="1" x14ac:dyDescent="0.2">
      <c r="A90" s="145" t="s">
        <v>104</v>
      </c>
      <c r="B90" s="146"/>
      <c r="C90" s="146"/>
      <c r="D90" s="146"/>
      <c r="E90" s="146"/>
      <c r="F90" s="146"/>
      <c r="G90" s="146"/>
      <c r="H90" s="146"/>
      <c r="I90" s="39"/>
      <c r="J90" s="102">
        <f>J89+J64</f>
        <v>7944911.6300000008</v>
      </c>
      <c r="K90" s="102">
        <f>K89+K64</f>
        <v>0</v>
      </c>
      <c r="L90" s="40">
        <f>L64+L89</f>
        <v>7944911.6300000008</v>
      </c>
      <c r="M90" s="24"/>
    </row>
    <row r="91" spans="1:257" s="80" customFormat="1" ht="0.6" customHeight="1" x14ac:dyDescent="0.2">
      <c r="A91" s="48"/>
      <c r="B91" s="49"/>
      <c r="C91" s="49"/>
      <c r="D91" s="49"/>
      <c r="E91" s="49"/>
      <c r="F91" s="49"/>
      <c r="G91" s="49"/>
      <c r="H91" s="49"/>
      <c r="I91" s="50"/>
      <c r="J91" s="103"/>
      <c r="K91" s="103"/>
      <c r="L91" s="51" t="s">
        <v>105</v>
      </c>
      <c r="M91" s="24"/>
    </row>
    <row r="92" spans="1:257" s="3" customFormat="1" ht="20.45" customHeight="1" x14ac:dyDescent="0.2">
      <c r="A92" s="152" t="s">
        <v>106</v>
      </c>
      <c r="B92" s="153"/>
      <c r="C92" s="153"/>
      <c r="D92" s="153"/>
      <c r="E92" s="153"/>
      <c r="F92" s="153"/>
      <c r="G92" s="153"/>
      <c r="H92" s="153"/>
      <c r="I92" s="153"/>
      <c r="J92" s="209"/>
      <c r="K92" s="209"/>
      <c r="L92" s="154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</row>
    <row r="93" spans="1:257" s="3" customFormat="1" ht="22.5" customHeight="1" x14ac:dyDescent="0.2">
      <c r="A93" s="143" t="s">
        <v>86</v>
      </c>
      <c r="B93" s="144"/>
      <c r="C93" s="29" t="s">
        <v>45</v>
      </c>
      <c r="D93" s="29" t="s">
        <v>46</v>
      </c>
      <c r="E93" s="30" t="s">
        <v>47</v>
      </c>
      <c r="F93" s="30" t="s">
        <v>60</v>
      </c>
      <c r="G93" s="30" t="s">
        <v>87</v>
      </c>
      <c r="H93" s="30" t="s">
        <v>107</v>
      </c>
      <c r="I93" s="37"/>
      <c r="J93" s="101">
        <v>3611387.25</v>
      </c>
      <c r="K93" s="35"/>
      <c r="L93" s="118">
        <f>J93+K93</f>
        <v>3611387.25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spans="1:257" s="3" customFormat="1" ht="22.5" customHeight="1" x14ac:dyDescent="0.2">
      <c r="A94" s="143" t="s">
        <v>90</v>
      </c>
      <c r="B94" s="144"/>
      <c r="C94" s="29" t="s">
        <v>45</v>
      </c>
      <c r="D94" s="29" t="s">
        <v>46</v>
      </c>
      <c r="E94" s="30" t="s">
        <v>47</v>
      </c>
      <c r="F94" s="30" t="s">
        <v>60</v>
      </c>
      <c r="G94" s="30" t="s">
        <v>91</v>
      </c>
      <c r="H94" s="30" t="s">
        <v>107</v>
      </c>
      <c r="I94" s="37"/>
      <c r="J94" s="101">
        <v>401265.25</v>
      </c>
      <c r="K94" s="35"/>
      <c r="L94" s="118">
        <f>J94+K94</f>
        <v>401265.25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spans="1:257" s="3" customFormat="1" x14ac:dyDescent="0.2">
      <c r="A95" s="145" t="s">
        <v>110</v>
      </c>
      <c r="B95" s="146"/>
      <c r="C95" s="146"/>
      <c r="D95" s="146"/>
      <c r="E95" s="146"/>
      <c r="F95" s="146"/>
      <c r="G95" s="146"/>
      <c r="H95" s="146"/>
      <c r="I95" s="52">
        <f>SUM(I93:I94)</f>
        <v>0</v>
      </c>
      <c r="J95" s="104">
        <f>SUM(J93:J94)</f>
        <v>4012652.5</v>
      </c>
      <c r="K95" s="104">
        <f>SUM(K93:K94)</f>
        <v>0</v>
      </c>
      <c r="L95" s="53">
        <f>SUM(L93:L94)</f>
        <v>4012652.5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spans="1:257" s="3" customFormat="1" ht="48" customHeight="1" x14ac:dyDescent="0.2">
      <c r="A96" s="147" t="s">
        <v>111</v>
      </c>
      <c r="B96" s="148"/>
      <c r="C96" s="148"/>
      <c r="D96" s="148"/>
      <c r="E96" s="148"/>
      <c r="F96" s="148"/>
      <c r="G96" s="148"/>
      <c r="H96" s="148"/>
      <c r="I96" s="148"/>
      <c r="J96" s="208"/>
      <c r="K96" s="208"/>
      <c r="L96" s="14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spans="1:257" s="3" customFormat="1" ht="18.75" customHeight="1" x14ac:dyDescent="0.2">
      <c r="A97" s="143" t="s">
        <v>44</v>
      </c>
      <c r="B97" s="144"/>
      <c r="C97" s="29" t="s">
        <v>45</v>
      </c>
      <c r="D97" s="29" t="s">
        <v>46</v>
      </c>
      <c r="E97" s="30" t="s">
        <v>112</v>
      </c>
      <c r="F97" s="30" t="s">
        <v>48</v>
      </c>
      <c r="G97" s="30" t="s">
        <v>49</v>
      </c>
      <c r="H97" s="30" t="s">
        <v>113</v>
      </c>
      <c r="I97" s="37"/>
      <c r="J97" s="101">
        <v>11182078.199999999</v>
      </c>
      <c r="K97" s="35"/>
      <c r="L97" s="118">
        <f t="shared" ref="L97:L119" si="1">J97+K97</f>
        <v>11182078.199999999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spans="1:257" s="3" customFormat="1" ht="33" customHeight="1" x14ac:dyDescent="0.2">
      <c r="A98" s="143" t="s">
        <v>114</v>
      </c>
      <c r="B98" s="144"/>
      <c r="C98" s="29" t="s">
        <v>45</v>
      </c>
      <c r="D98" s="29" t="s">
        <v>46</v>
      </c>
      <c r="E98" s="30" t="s">
        <v>112</v>
      </c>
      <c r="F98" s="30" t="s">
        <v>48</v>
      </c>
      <c r="G98" s="30" t="s">
        <v>115</v>
      </c>
      <c r="H98" s="30" t="s">
        <v>113</v>
      </c>
      <c r="I98" s="37"/>
      <c r="J98" s="101">
        <v>0</v>
      </c>
      <c r="K98" s="35"/>
      <c r="L98" s="118">
        <f t="shared" si="1"/>
        <v>0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spans="1:257" s="3" customFormat="1" ht="18" customHeight="1" x14ac:dyDescent="0.2">
      <c r="A99" s="143" t="s">
        <v>56</v>
      </c>
      <c r="B99" s="144"/>
      <c r="C99" s="29" t="s">
        <v>45</v>
      </c>
      <c r="D99" s="29" t="s">
        <v>46</v>
      </c>
      <c r="E99" s="30" t="s">
        <v>112</v>
      </c>
      <c r="F99" s="30" t="s">
        <v>57</v>
      </c>
      <c r="G99" s="30" t="s">
        <v>58</v>
      </c>
      <c r="H99" s="30" t="s">
        <v>113</v>
      </c>
      <c r="I99" s="37"/>
      <c r="J99" s="101">
        <v>3376987.62</v>
      </c>
      <c r="K99" s="35"/>
      <c r="L99" s="118">
        <f t="shared" si="1"/>
        <v>3376987.62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spans="1:257" s="3" customFormat="1" ht="21" customHeight="1" x14ac:dyDescent="0.2">
      <c r="A100" s="143" t="s">
        <v>116</v>
      </c>
      <c r="B100" s="144"/>
      <c r="C100" s="29" t="s">
        <v>45</v>
      </c>
      <c r="D100" s="29" t="s">
        <v>46</v>
      </c>
      <c r="E100" s="30" t="s">
        <v>112</v>
      </c>
      <c r="F100" s="30" t="s">
        <v>60</v>
      </c>
      <c r="G100" s="30" t="s">
        <v>117</v>
      </c>
      <c r="H100" s="30" t="s">
        <v>113</v>
      </c>
      <c r="I100" s="37"/>
      <c r="J100" s="101">
        <v>20000</v>
      </c>
      <c r="K100" s="35"/>
      <c r="L100" s="118">
        <f t="shared" si="1"/>
        <v>20000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spans="1:257" s="3" customFormat="1" ht="37.9" customHeight="1" x14ac:dyDescent="0.2">
      <c r="A101" s="143" t="s">
        <v>82</v>
      </c>
      <c r="B101" s="144"/>
      <c r="C101" s="29" t="s">
        <v>45</v>
      </c>
      <c r="D101" s="29" t="s">
        <v>46</v>
      </c>
      <c r="E101" s="30" t="s">
        <v>112</v>
      </c>
      <c r="F101" s="30" t="s">
        <v>60</v>
      </c>
      <c r="G101" s="30" t="s">
        <v>83</v>
      </c>
      <c r="H101" s="30" t="s">
        <v>113</v>
      </c>
      <c r="I101" s="37"/>
      <c r="J101" s="101">
        <v>400000</v>
      </c>
      <c r="K101" s="35"/>
      <c r="L101" s="118">
        <f t="shared" si="1"/>
        <v>400000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spans="1:257" s="3" customFormat="1" ht="21" customHeight="1" x14ac:dyDescent="0.2">
      <c r="A102" s="143" t="s">
        <v>84</v>
      </c>
      <c r="B102" s="144"/>
      <c r="C102" s="29" t="s">
        <v>45</v>
      </c>
      <c r="D102" s="29" t="s">
        <v>46</v>
      </c>
      <c r="E102" s="30" t="s">
        <v>112</v>
      </c>
      <c r="F102" s="30" t="s">
        <v>60</v>
      </c>
      <c r="G102" s="30" t="s">
        <v>85</v>
      </c>
      <c r="H102" s="30" t="s">
        <v>113</v>
      </c>
      <c r="I102" s="37"/>
      <c r="J102" s="101">
        <v>400000</v>
      </c>
      <c r="K102" s="35"/>
      <c r="L102" s="118">
        <f t="shared" si="1"/>
        <v>400000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spans="1:257" s="3" customFormat="1" ht="21" customHeight="1" x14ac:dyDescent="0.2">
      <c r="A103" s="168" t="s">
        <v>108</v>
      </c>
      <c r="B103" s="169"/>
      <c r="C103" s="29" t="s">
        <v>45</v>
      </c>
      <c r="D103" s="29" t="s">
        <v>46</v>
      </c>
      <c r="E103" s="30" t="s">
        <v>112</v>
      </c>
      <c r="F103" s="30" t="s">
        <v>60</v>
      </c>
      <c r="G103" s="30" t="s">
        <v>109</v>
      </c>
      <c r="H103" s="30" t="s">
        <v>113</v>
      </c>
      <c r="I103" s="37"/>
      <c r="J103" s="101">
        <v>100000</v>
      </c>
      <c r="K103" s="35"/>
      <c r="L103" s="118">
        <f t="shared" si="1"/>
        <v>100000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spans="1:257" s="3" customFormat="1" ht="21" customHeight="1" x14ac:dyDescent="0.2">
      <c r="A104" s="143" t="s">
        <v>90</v>
      </c>
      <c r="B104" s="144"/>
      <c r="C104" s="29" t="s">
        <v>45</v>
      </c>
      <c r="D104" s="29" t="s">
        <v>46</v>
      </c>
      <c r="E104" s="30" t="s">
        <v>112</v>
      </c>
      <c r="F104" s="30" t="s">
        <v>60</v>
      </c>
      <c r="G104" s="30" t="s">
        <v>91</v>
      </c>
      <c r="H104" s="30" t="s">
        <v>113</v>
      </c>
      <c r="I104" s="37"/>
      <c r="J104" s="101">
        <v>289247.68</v>
      </c>
      <c r="K104" s="35"/>
      <c r="L104" s="118">
        <f t="shared" si="1"/>
        <v>289247.68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spans="1:257" s="3" customFormat="1" ht="21" customHeight="1" x14ac:dyDescent="0.2">
      <c r="A105" s="143" t="s">
        <v>170</v>
      </c>
      <c r="B105" s="144"/>
      <c r="C105" s="29" t="s">
        <v>45</v>
      </c>
      <c r="D105" s="29" t="s">
        <v>166</v>
      </c>
      <c r="E105" s="30" t="s">
        <v>167</v>
      </c>
      <c r="F105" s="30" t="s">
        <v>60</v>
      </c>
      <c r="G105" s="30" t="s">
        <v>165</v>
      </c>
      <c r="H105" s="30" t="s">
        <v>113</v>
      </c>
      <c r="I105" s="37"/>
      <c r="J105" s="101">
        <v>10000</v>
      </c>
      <c r="K105" s="35"/>
      <c r="L105" s="118">
        <f t="shared" si="1"/>
        <v>10000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spans="1:257" s="3" customFormat="1" x14ac:dyDescent="0.2">
      <c r="A106" s="145" t="s">
        <v>118</v>
      </c>
      <c r="B106" s="146"/>
      <c r="C106" s="146"/>
      <c r="D106" s="146"/>
      <c r="E106" s="146"/>
      <c r="F106" s="146"/>
      <c r="G106" s="146"/>
      <c r="H106" s="146"/>
      <c r="I106" s="39"/>
      <c r="J106" s="102">
        <f>SUM(J97:J105)</f>
        <v>15778313.5</v>
      </c>
      <c r="K106" s="102">
        <f>SUM(K97:K105)</f>
        <v>0</v>
      </c>
      <c r="L106" s="40">
        <f>SUM(L97:L105)</f>
        <v>15778313.5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spans="1:257" s="3" customFormat="1" x14ac:dyDescent="0.2">
      <c r="A107" s="143" t="s">
        <v>44</v>
      </c>
      <c r="B107" s="144"/>
      <c r="C107" s="29" t="s">
        <v>45</v>
      </c>
      <c r="D107" s="29" t="s">
        <v>100</v>
      </c>
      <c r="E107" s="30" t="s">
        <v>119</v>
      </c>
      <c r="F107" s="30" t="s">
        <v>48</v>
      </c>
      <c r="G107" s="30" t="s">
        <v>49</v>
      </c>
      <c r="H107" s="30" t="s">
        <v>113</v>
      </c>
      <c r="I107" s="37"/>
      <c r="J107" s="101">
        <v>18659318.120000001</v>
      </c>
      <c r="K107" s="35"/>
      <c r="L107" s="118">
        <f t="shared" si="1"/>
        <v>18659318.120000001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spans="1:257" s="3" customFormat="1" ht="29.25" customHeight="1" x14ac:dyDescent="0.2">
      <c r="A108" s="143" t="s">
        <v>120</v>
      </c>
      <c r="B108" s="144"/>
      <c r="C108" s="29" t="s">
        <v>45</v>
      </c>
      <c r="D108" s="29" t="s">
        <v>100</v>
      </c>
      <c r="E108" s="30" t="s">
        <v>119</v>
      </c>
      <c r="F108" s="30" t="s">
        <v>48</v>
      </c>
      <c r="G108" s="30" t="s">
        <v>115</v>
      </c>
      <c r="H108" s="30" t="s">
        <v>113</v>
      </c>
      <c r="I108" s="37"/>
      <c r="J108" s="101">
        <v>0</v>
      </c>
      <c r="K108" s="35"/>
      <c r="L108" s="118">
        <f t="shared" si="1"/>
        <v>0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spans="1:257" s="3" customFormat="1" x14ac:dyDescent="0.2">
      <c r="A109" s="143" t="s">
        <v>56</v>
      </c>
      <c r="B109" s="144"/>
      <c r="C109" s="29" t="s">
        <v>45</v>
      </c>
      <c r="D109" s="29" t="s">
        <v>100</v>
      </c>
      <c r="E109" s="30" t="s">
        <v>119</v>
      </c>
      <c r="F109" s="30" t="s">
        <v>57</v>
      </c>
      <c r="G109" s="30" t="s">
        <v>58</v>
      </c>
      <c r="H109" s="30" t="s">
        <v>113</v>
      </c>
      <c r="I109" s="37"/>
      <c r="J109" s="101">
        <v>5635114.0700000003</v>
      </c>
      <c r="K109" s="35"/>
      <c r="L109" s="118">
        <f t="shared" si="1"/>
        <v>5635114.0700000003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spans="1:257" s="3" customFormat="1" x14ac:dyDescent="0.2">
      <c r="A110" s="143" t="s">
        <v>116</v>
      </c>
      <c r="B110" s="144"/>
      <c r="C110" s="29" t="s">
        <v>45</v>
      </c>
      <c r="D110" s="29" t="s">
        <v>100</v>
      </c>
      <c r="E110" s="30" t="s">
        <v>119</v>
      </c>
      <c r="F110" s="30" t="s">
        <v>60</v>
      </c>
      <c r="G110" s="30" t="s">
        <v>117</v>
      </c>
      <c r="H110" s="30" t="s">
        <v>113</v>
      </c>
      <c r="I110" s="37"/>
      <c r="J110" s="101">
        <v>50000</v>
      </c>
      <c r="K110" s="35"/>
      <c r="L110" s="118">
        <f t="shared" si="1"/>
        <v>50000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spans="1:257" s="3" customFormat="1" x14ac:dyDescent="0.2">
      <c r="A111" s="143" t="s">
        <v>171</v>
      </c>
      <c r="B111" s="144"/>
      <c r="C111" s="29" t="s">
        <v>45</v>
      </c>
      <c r="D111" s="29" t="s">
        <v>100</v>
      </c>
      <c r="E111" s="30" t="s">
        <v>119</v>
      </c>
      <c r="F111" s="30" t="s">
        <v>60</v>
      </c>
      <c r="G111" s="30" t="s">
        <v>163</v>
      </c>
      <c r="H111" s="30" t="s">
        <v>113</v>
      </c>
      <c r="I111" s="37"/>
      <c r="J111" s="101">
        <v>50000</v>
      </c>
      <c r="K111" s="35"/>
      <c r="L111" s="118">
        <f t="shared" si="1"/>
        <v>50000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spans="1:257" s="3" customFormat="1" x14ac:dyDescent="0.2">
      <c r="A112" s="170" t="s">
        <v>76</v>
      </c>
      <c r="B112" s="171"/>
      <c r="C112" s="29" t="s">
        <v>45</v>
      </c>
      <c r="D112" s="29" t="s">
        <v>100</v>
      </c>
      <c r="E112" s="30" t="s">
        <v>119</v>
      </c>
      <c r="F112" s="30" t="s">
        <v>60</v>
      </c>
      <c r="G112" s="30" t="s">
        <v>77</v>
      </c>
      <c r="H112" s="30" t="s">
        <v>113</v>
      </c>
      <c r="I112" s="37"/>
      <c r="J112" s="101">
        <v>20000</v>
      </c>
      <c r="K112" s="35"/>
      <c r="L112" s="118">
        <f t="shared" si="1"/>
        <v>20000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spans="1:257" s="3" customFormat="1" x14ac:dyDescent="0.2">
      <c r="A113" s="170" t="s">
        <v>76</v>
      </c>
      <c r="B113" s="171"/>
      <c r="C113" s="29" t="s">
        <v>45</v>
      </c>
      <c r="D113" s="29" t="s">
        <v>100</v>
      </c>
      <c r="E113" s="30" t="s">
        <v>119</v>
      </c>
      <c r="F113" s="30" t="s">
        <v>60</v>
      </c>
      <c r="G113" s="30" t="s">
        <v>81</v>
      </c>
      <c r="H113" s="30" t="s">
        <v>113</v>
      </c>
      <c r="I113" s="37"/>
      <c r="J113" s="101">
        <v>30000</v>
      </c>
      <c r="K113" s="35"/>
      <c r="L113" s="118">
        <f t="shared" si="1"/>
        <v>30000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spans="1:257" s="3" customFormat="1" x14ac:dyDescent="0.2">
      <c r="A114" s="143" t="s">
        <v>82</v>
      </c>
      <c r="B114" s="144"/>
      <c r="C114" s="29" t="s">
        <v>45</v>
      </c>
      <c r="D114" s="29" t="s">
        <v>100</v>
      </c>
      <c r="E114" s="30" t="s">
        <v>119</v>
      </c>
      <c r="F114" s="30" t="s">
        <v>60</v>
      </c>
      <c r="G114" s="30" t="s">
        <v>83</v>
      </c>
      <c r="H114" s="30" t="s">
        <v>113</v>
      </c>
      <c r="I114" s="37"/>
      <c r="J114" s="101">
        <v>500000</v>
      </c>
      <c r="K114" s="35"/>
      <c r="L114" s="118">
        <f t="shared" si="1"/>
        <v>500000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spans="1:257" s="3" customFormat="1" x14ac:dyDescent="0.2">
      <c r="A115" s="143" t="s">
        <v>121</v>
      </c>
      <c r="B115" s="144"/>
      <c r="C115" s="29" t="s">
        <v>45</v>
      </c>
      <c r="D115" s="29" t="s">
        <v>100</v>
      </c>
      <c r="E115" s="30" t="s">
        <v>119</v>
      </c>
      <c r="F115" s="30" t="s">
        <v>60</v>
      </c>
      <c r="G115" s="30" t="s">
        <v>122</v>
      </c>
      <c r="H115" s="30" t="s">
        <v>113</v>
      </c>
      <c r="I115" s="37"/>
      <c r="J115" s="101">
        <v>700000</v>
      </c>
      <c r="K115" s="35"/>
      <c r="L115" s="118">
        <f t="shared" si="1"/>
        <v>700000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spans="1:257" s="3" customFormat="1" x14ac:dyDescent="0.2">
      <c r="A116" s="143" t="s">
        <v>84</v>
      </c>
      <c r="B116" s="144"/>
      <c r="C116" s="29" t="s">
        <v>45</v>
      </c>
      <c r="D116" s="29" t="s">
        <v>100</v>
      </c>
      <c r="E116" s="30" t="s">
        <v>119</v>
      </c>
      <c r="F116" s="30" t="s">
        <v>60</v>
      </c>
      <c r="G116" s="30" t="s">
        <v>85</v>
      </c>
      <c r="H116" s="30" t="s">
        <v>113</v>
      </c>
      <c r="I116" s="37"/>
      <c r="J116" s="101">
        <v>500000</v>
      </c>
      <c r="K116" s="35"/>
      <c r="L116" s="118">
        <f t="shared" si="1"/>
        <v>500000</v>
      </c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</row>
    <row r="117" spans="1:257" s="3" customFormat="1" x14ac:dyDescent="0.2">
      <c r="A117" s="143" t="s">
        <v>90</v>
      </c>
      <c r="B117" s="144"/>
      <c r="C117" s="29" t="s">
        <v>45</v>
      </c>
      <c r="D117" s="29" t="s">
        <v>100</v>
      </c>
      <c r="E117" s="30" t="s">
        <v>119</v>
      </c>
      <c r="F117" s="30" t="s">
        <v>60</v>
      </c>
      <c r="G117" s="30" t="s">
        <v>91</v>
      </c>
      <c r="H117" s="30" t="s">
        <v>113</v>
      </c>
      <c r="I117" s="37"/>
      <c r="J117" s="101">
        <v>419534.92</v>
      </c>
      <c r="K117" s="35"/>
      <c r="L117" s="118">
        <f t="shared" si="1"/>
        <v>419534.92</v>
      </c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spans="1:257" s="3" customFormat="1" x14ac:dyDescent="0.2">
      <c r="A118" s="143" t="s">
        <v>92</v>
      </c>
      <c r="B118" s="144"/>
      <c r="C118" s="29" t="s">
        <v>45</v>
      </c>
      <c r="D118" s="29" t="s">
        <v>100</v>
      </c>
      <c r="E118" s="30" t="s">
        <v>119</v>
      </c>
      <c r="F118" s="30" t="s">
        <v>60</v>
      </c>
      <c r="G118" s="30" t="s">
        <v>93</v>
      </c>
      <c r="H118" s="30" t="s">
        <v>113</v>
      </c>
      <c r="I118" s="37"/>
      <c r="J118" s="101">
        <v>20000</v>
      </c>
      <c r="K118" s="35"/>
      <c r="L118" s="118">
        <f t="shared" si="1"/>
        <v>20000</v>
      </c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spans="1:257" s="3" customFormat="1" x14ac:dyDescent="0.2">
      <c r="A119" s="143" t="s">
        <v>170</v>
      </c>
      <c r="B119" s="144"/>
      <c r="C119" s="29" t="s">
        <v>45</v>
      </c>
      <c r="D119" s="29" t="s">
        <v>166</v>
      </c>
      <c r="E119" s="30" t="s">
        <v>119</v>
      </c>
      <c r="F119" s="30" t="s">
        <v>60</v>
      </c>
      <c r="G119" s="30" t="s">
        <v>165</v>
      </c>
      <c r="H119" s="30" t="s">
        <v>113</v>
      </c>
      <c r="I119" s="37"/>
      <c r="J119" s="101">
        <v>20000</v>
      </c>
      <c r="K119" s="35"/>
      <c r="L119" s="118">
        <f t="shared" si="1"/>
        <v>20000</v>
      </c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</row>
    <row r="120" spans="1:257" s="3" customFormat="1" x14ac:dyDescent="0.2">
      <c r="A120" s="145" t="s">
        <v>123</v>
      </c>
      <c r="B120" s="146"/>
      <c r="C120" s="146"/>
      <c r="D120" s="146"/>
      <c r="E120" s="146"/>
      <c r="F120" s="146"/>
      <c r="G120" s="146"/>
      <c r="H120" s="146"/>
      <c r="I120" s="39"/>
      <c r="J120" s="102">
        <f>SUM(J107:J119)</f>
        <v>26603967.110000003</v>
      </c>
      <c r="K120" s="102">
        <f>SUM(K107:K119)</f>
        <v>0</v>
      </c>
      <c r="L120" s="40">
        <f>SUM(L107:L119)</f>
        <v>26603967.110000003</v>
      </c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spans="1:257" s="3" customFormat="1" x14ac:dyDescent="0.2">
      <c r="A121" s="145" t="s">
        <v>124</v>
      </c>
      <c r="B121" s="146"/>
      <c r="C121" s="146"/>
      <c r="D121" s="146"/>
      <c r="E121" s="146"/>
      <c r="F121" s="146"/>
      <c r="G121" s="146"/>
      <c r="H121" s="146"/>
      <c r="I121" s="39">
        <f>I106+I120</f>
        <v>0</v>
      </c>
      <c r="J121" s="102">
        <f>J106+J120</f>
        <v>42382280.609999999</v>
      </c>
      <c r="K121" s="102">
        <f>K106+K120</f>
        <v>0</v>
      </c>
      <c r="L121" s="39">
        <f>L106+L120</f>
        <v>42382280.609999999</v>
      </c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spans="1:257" s="3" customFormat="1" ht="39" customHeight="1" x14ac:dyDescent="0.2">
      <c r="A122" s="147" t="s">
        <v>125</v>
      </c>
      <c r="B122" s="148"/>
      <c r="C122" s="148"/>
      <c r="D122" s="148"/>
      <c r="E122" s="148"/>
      <c r="F122" s="148"/>
      <c r="G122" s="148"/>
      <c r="H122" s="148"/>
      <c r="I122" s="148"/>
      <c r="J122" s="208"/>
      <c r="K122" s="208"/>
      <c r="L122" s="14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spans="1:257" s="3" customFormat="1" ht="21.75" customHeight="1" x14ac:dyDescent="0.2">
      <c r="A123" s="166" t="s">
        <v>126</v>
      </c>
      <c r="B123" s="167"/>
      <c r="C123" s="88" t="s">
        <v>127</v>
      </c>
      <c r="D123" s="55" t="s">
        <v>128</v>
      </c>
      <c r="E123" s="55" t="s">
        <v>129</v>
      </c>
      <c r="F123" s="55" t="s">
        <v>130</v>
      </c>
      <c r="G123" s="55" t="s">
        <v>131</v>
      </c>
      <c r="H123" s="42">
        <v>24203</v>
      </c>
      <c r="I123" s="56"/>
      <c r="J123" s="105">
        <v>0</v>
      </c>
      <c r="K123" s="56"/>
      <c r="L123" s="118">
        <f>J123+K123</f>
        <v>0</v>
      </c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</row>
    <row r="124" spans="1:257" s="3" customFormat="1" x14ac:dyDescent="0.2">
      <c r="A124" s="145" t="s">
        <v>132</v>
      </c>
      <c r="B124" s="146"/>
      <c r="C124" s="146"/>
      <c r="D124" s="146"/>
      <c r="E124" s="146"/>
      <c r="F124" s="146"/>
      <c r="G124" s="146"/>
      <c r="H124" s="58"/>
      <c r="I124" s="39">
        <f>SUM(I123:I123)</f>
        <v>0</v>
      </c>
      <c r="J124" s="102">
        <f>SUM(J123)</f>
        <v>0</v>
      </c>
      <c r="K124" s="102">
        <f>SUM(K123)</f>
        <v>0</v>
      </c>
      <c r="L124" s="39">
        <f>SUM(L123)</f>
        <v>0</v>
      </c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</row>
    <row r="125" spans="1:257" s="3" customFormat="1" ht="45.75" customHeight="1" x14ac:dyDescent="0.2">
      <c r="A125" s="147" t="s">
        <v>133</v>
      </c>
      <c r="B125" s="148"/>
      <c r="C125" s="148"/>
      <c r="D125" s="148"/>
      <c r="E125" s="148"/>
      <c r="F125" s="148"/>
      <c r="G125" s="148"/>
      <c r="H125" s="148"/>
      <c r="I125" s="148"/>
      <c r="J125" s="208"/>
      <c r="K125" s="208"/>
      <c r="L125" s="14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spans="1:257" s="3" customFormat="1" ht="23.25" customHeight="1" x14ac:dyDescent="0.2">
      <c r="A126" s="166" t="s">
        <v>134</v>
      </c>
      <c r="B126" s="167"/>
      <c r="C126" s="88" t="s">
        <v>45</v>
      </c>
      <c r="D126" s="55" t="s">
        <v>46</v>
      </c>
      <c r="E126" s="55" t="s">
        <v>135</v>
      </c>
      <c r="F126" s="55" t="s">
        <v>52</v>
      </c>
      <c r="G126" s="55" t="s">
        <v>136</v>
      </c>
      <c r="H126" s="42" t="s">
        <v>137</v>
      </c>
      <c r="I126" s="56"/>
      <c r="J126" s="105">
        <v>0</v>
      </c>
      <c r="K126" s="56"/>
      <c r="L126" s="118">
        <f>J126+K126</f>
        <v>0</v>
      </c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spans="1:257" s="3" customFormat="1" ht="23.25" customHeight="1" x14ac:dyDescent="0.2">
      <c r="A127" s="166" t="s">
        <v>134</v>
      </c>
      <c r="B127" s="167"/>
      <c r="C127" s="88" t="s">
        <v>45</v>
      </c>
      <c r="D127" s="55" t="s">
        <v>100</v>
      </c>
      <c r="E127" s="55" t="s">
        <v>135</v>
      </c>
      <c r="F127" s="55" t="s">
        <v>52</v>
      </c>
      <c r="G127" s="55" t="s">
        <v>136</v>
      </c>
      <c r="H127" s="42" t="s">
        <v>137</v>
      </c>
      <c r="I127" s="56"/>
      <c r="J127" s="105">
        <v>0</v>
      </c>
      <c r="K127" s="56"/>
      <c r="L127" s="118">
        <f>J127+K127</f>
        <v>0</v>
      </c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</row>
    <row r="128" spans="1:257" s="3" customFormat="1" x14ac:dyDescent="0.2">
      <c r="A128" s="145" t="s">
        <v>138</v>
      </c>
      <c r="B128" s="146"/>
      <c r="C128" s="146"/>
      <c r="D128" s="146"/>
      <c r="E128" s="146"/>
      <c r="F128" s="146"/>
      <c r="G128" s="146"/>
      <c r="H128" s="58"/>
      <c r="I128" s="39">
        <f>SUM(I126:I126)</f>
        <v>0</v>
      </c>
      <c r="J128" s="102">
        <f>SUM(J126:J127)</f>
        <v>0</v>
      </c>
      <c r="K128" s="102">
        <f>SUM(K126:K127)</f>
        <v>0</v>
      </c>
      <c r="L128" s="102">
        <f>SUM(L126:L127)</f>
        <v>0</v>
      </c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spans="1:257" s="3" customFormat="1" ht="49.15" customHeight="1" x14ac:dyDescent="0.2">
      <c r="A129" s="147" t="s">
        <v>139</v>
      </c>
      <c r="B129" s="148"/>
      <c r="C129" s="148"/>
      <c r="D129" s="148"/>
      <c r="E129" s="148"/>
      <c r="F129" s="148"/>
      <c r="G129" s="148"/>
      <c r="H129" s="148"/>
      <c r="I129" s="148"/>
      <c r="J129" s="208"/>
      <c r="K129" s="208"/>
      <c r="L129" s="14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spans="1:257" s="3" customFormat="1" ht="30.6" customHeight="1" x14ac:dyDescent="0.2">
      <c r="A130" s="143" t="s">
        <v>82</v>
      </c>
      <c r="B130" s="144"/>
      <c r="C130" s="29" t="s">
        <v>45</v>
      </c>
      <c r="D130" s="29" t="s">
        <v>46</v>
      </c>
      <c r="E130" s="30" t="s">
        <v>140</v>
      </c>
      <c r="F130" s="30" t="s">
        <v>60</v>
      </c>
      <c r="G130" s="30" t="s">
        <v>91</v>
      </c>
      <c r="H130" s="30" t="s">
        <v>141</v>
      </c>
      <c r="I130" s="59"/>
      <c r="J130" s="105">
        <v>34871</v>
      </c>
      <c r="K130" s="56"/>
      <c r="L130" s="118">
        <f>J130+K130</f>
        <v>34871</v>
      </c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spans="1:257" s="3" customFormat="1" ht="30.6" customHeight="1" x14ac:dyDescent="0.2">
      <c r="A131" s="143" t="s">
        <v>82</v>
      </c>
      <c r="B131" s="144"/>
      <c r="C131" s="29" t="s">
        <v>45</v>
      </c>
      <c r="D131" s="29" t="s">
        <v>100</v>
      </c>
      <c r="E131" s="30" t="s">
        <v>140</v>
      </c>
      <c r="F131" s="30" t="s">
        <v>60</v>
      </c>
      <c r="G131" s="30" t="s">
        <v>91</v>
      </c>
      <c r="H131" s="30" t="s">
        <v>141</v>
      </c>
      <c r="I131" s="59"/>
      <c r="J131" s="105">
        <v>25600</v>
      </c>
      <c r="K131" s="56"/>
      <c r="L131" s="118">
        <f>J131+K131</f>
        <v>25600</v>
      </c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  <row r="132" spans="1:257" s="3" customFormat="1" ht="13.15" customHeight="1" x14ac:dyDescent="0.2">
      <c r="A132" s="155" t="s">
        <v>142</v>
      </c>
      <c r="B132" s="156"/>
      <c r="C132" s="156"/>
      <c r="D132" s="156"/>
      <c r="E132" s="156"/>
      <c r="F132" s="156"/>
      <c r="G132" s="156"/>
      <c r="H132" s="156"/>
      <c r="I132" s="60"/>
      <c r="J132" s="106">
        <f>SUM(J130:J131)</f>
        <v>60471</v>
      </c>
      <c r="K132" s="106">
        <f>SUM(K130:K131)</f>
        <v>0</v>
      </c>
      <c r="L132" s="60">
        <f>SUM(L130:L131)</f>
        <v>60471</v>
      </c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</row>
    <row r="133" spans="1:257" s="3" customFormat="1" ht="32.450000000000003" customHeight="1" x14ac:dyDescent="0.2">
      <c r="A133" s="157" t="s">
        <v>143</v>
      </c>
      <c r="B133" s="158"/>
      <c r="C133" s="158"/>
      <c r="D133" s="158"/>
      <c r="E133" s="158"/>
      <c r="F133" s="158"/>
      <c r="G133" s="158"/>
      <c r="H133" s="158"/>
      <c r="I133" s="158"/>
      <c r="J133" s="210"/>
      <c r="K133" s="210"/>
      <c r="L133" s="15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spans="1:257" s="3" customFormat="1" ht="24" customHeight="1" x14ac:dyDescent="0.2">
      <c r="A134" s="160" t="s">
        <v>144</v>
      </c>
      <c r="B134" s="161"/>
      <c r="C134" s="62" t="s">
        <v>127</v>
      </c>
      <c r="D134" s="62" t="s">
        <v>145</v>
      </c>
      <c r="E134" s="62" t="s">
        <v>146</v>
      </c>
      <c r="F134" s="62" t="s">
        <v>147</v>
      </c>
      <c r="G134" s="62" t="s">
        <v>131</v>
      </c>
      <c r="H134" s="62" t="s">
        <v>148</v>
      </c>
      <c r="I134" s="37"/>
      <c r="J134" s="115">
        <v>1500000</v>
      </c>
      <c r="K134" s="116"/>
      <c r="L134" s="118">
        <f>J134+K134</f>
        <v>1500000</v>
      </c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spans="1:257" s="3" customFormat="1" ht="15" thickBot="1" x14ac:dyDescent="0.25">
      <c r="A135" s="162" t="s">
        <v>149</v>
      </c>
      <c r="B135" s="163"/>
      <c r="C135" s="163"/>
      <c r="D135" s="163"/>
      <c r="E135" s="163"/>
      <c r="F135" s="163"/>
      <c r="G135" s="163"/>
      <c r="H135" s="163"/>
      <c r="I135" s="64">
        <f>SUM(I134)</f>
        <v>0</v>
      </c>
      <c r="J135" s="107">
        <f>SUM(J134)</f>
        <v>1500000</v>
      </c>
      <c r="K135" s="107">
        <f>SUM(K134)</f>
        <v>0</v>
      </c>
      <c r="L135" s="60">
        <f>SUM(L134)</f>
        <v>1500000</v>
      </c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spans="1:257" s="3" customFormat="1" ht="13.9" customHeight="1" thickBot="1" x14ac:dyDescent="0.25">
      <c r="A136" s="164"/>
      <c r="B136" s="165"/>
      <c r="C136" s="165"/>
      <c r="D136" s="165"/>
      <c r="E136" s="165"/>
      <c r="F136" s="165"/>
      <c r="G136" s="165"/>
      <c r="H136" s="66" t="s">
        <v>150</v>
      </c>
      <c r="I136" s="67"/>
      <c r="J136" s="68">
        <f>J90+J95+J121+J124+J128+J132+J135</f>
        <v>55900315.740000002</v>
      </c>
      <c r="K136" s="68">
        <f>K90+K95+K121+K124+K128+K132+K135</f>
        <v>0</v>
      </c>
      <c r="L136" s="117">
        <f>L90+L95+L121+L124+L128+L132+L135</f>
        <v>55900315.740000002</v>
      </c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spans="1:257" s="3" customFormat="1" ht="16.5" customHeight="1" x14ac:dyDescent="0.2">
      <c r="A137" s="69"/>
      <c r="B137" s="69"/>
      <c r="C137" s="69"/>
      <c r="D137" s="69"/>
      <c r="E137" s="80"/>
      <c r="F137" s="80"/>
      <c r="G137" s="1"/>
      <c r="H137" s="80"/>
      <c r="I137" s="70"/>
      <c r="J137" s="70"/>
      <c r="K137" s="70"/>
      <c r="L137" s="80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spans="1:257" s="3" customFormat="1" ht="15.75" customHeight="1" x14ac:dyDescent="0.2">
      <c r="A138" s="69"/>
      <c r="B138" s="69"/>
      <c r="C138" s="69"/>
      <c r="D138" s="69"/>
      <c r="E138" s="80"/>
      <c r="F138" s="80"/>
      <c r="G138" s="1"/>
      <c r="H138" s="80"/>
      <c r="I138" s="1"/>
      <c r="J138" s="1"/>
      <c r="K138" s="1"/>
      <c r="L138" s="80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spans="1:257" s="3" customFormat="1" ht="11.45" customHeight="1" x14ac:dyDescent="0.25">
      <c r="A139" s="71" t="s">
        <v>151</v>
      </c>
      <c r="B139" s="72"/>
      <c r="C139" s="72"/>
      <c r="D139" s="72"/>
      <c r="E139" s="72" t="s">
        <v>152</v>
      </c>
      <c r="F139" s="72"/>
      <c r="G139" s="71"/>
      <c r="H139" s="80"/>
      <c r="I139" s="79"/>
      <c r="J139" s="79"/>
      <c r="K139" s="79"/>
      <c r="L139" s="7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spans="1:257" s="3" customFormat="1" ht="15" x14ac:dyDescent="0.25">
      <c r="A140" s="71"/>
      <c r="B140" s="73"/>
      <c r="C140" s="74"/>
      <c r="D140" s="74"/>
      <c r="E140" s="74" t="s">
        <v>153</v>
      </c>
      <c r="F140" s="74"/>
      <c r="G140" s="74"/>
      <c r="H140" s="79"/>
      <c r="I140" s="70"/>
      <c r="J140" s="70"/>
      <c r="K140" s="70"/>
      <c r="L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spans="1:257" s="3" customFormat="1" ht="18.600000000000001" customHeight="1" x14ac:dyDescent="0.25">
      <c r="A141" s="71" t="s">
        <v>154</v>
      </c>
      <c r="B141" s="72"/>
      <c r="C141" s="72"/>
      <c r="D141" s="72"/>
      <c r="E141" s="72" t="s">
        <v>155</v>
      </c>
      <c r="F141" s="72"/>
      <c r="G141" s="72"/>
      <c r="H141" s="75"/>
      <c r="I141" s="1"/>
      <c r="J141" s="1"/>
      <c r="K141" s="1"/>
      <c r="L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spans="1:257" s="3" customFormat="1" ht="15.6" customHeight="1" x14ac:dyDescent="0.25">
      <c r="A142" s="71"/>
      <c r="B142" s="73"/>
      <c r="C142" s="74"/>
      <c r="D142" s="74"/>
      <c r="E142" s="74" t="s">
        <v>153</v>
      </c>
      <c r="F142" s="74"/>
      <c r="G142" s="74"/>
      <c r="H142" s="75"/>
      <c r="I142" s="1"/>
      <c r="J142" s="1"/>
      <c r="K142" s="1"/>
      <c r="L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spans="1:257" s="3" customFormat="1" ht="14.45" customHeight="1" x14ac:dyDescent="0.25">
      <c r="A143" s="71" t="s">
        <v>156</v>
      </c>
      <c r="B143" s="72"/>
      <c r="C143" s="72"/>
      <c r="D143" s="72"/>
      <c r="E143" s="72" t="s">
        <v>160</v>
      </c>
      <c r="F143" s="72"/>
      <c r="G143" s="72"/>
      <c r="H143" s="75"/>
      <c r="I143" s="1"/>
      <c r="J143" s="1"/>
      <c r="K143" s="1"/>
      <c r="L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spans="1:257" s="3" customFormat="1" ht="15" x14ac:dyDescent="0.25">
      <c r="A144" s="71"/>
      <c r="B144" s="76"/>
      <c r="C144" s="77"/>
      <c r="D144" s="77"/>
      <c r="E144" s="77" t="s">
        <v>153</v>
      </c>
      <c r="F144" s="77"/>
      <c r="G144" s="77"/>
      <c r="H144" s="79"/>
      <c r="I144" s="1"/>
      <c r="J144" s="1"/>
      <c r="K144" s="1"/>
      <c r="L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spans="1:257" s="3" customFormat="1" x14ac:dyDescent="0.2">
      <c r="A145" s="1" t="str">
        <f>D24</f>
        <v>14 января 2022 года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</sheetData>
  <mergeCells count="134">
    <mergeCell ref="A136:G136"/>
    <mergeCell ref="J34:L34"/>
    <mergeCell ref="A130:B130"/>
    <mergeCell ref="A131:B131"/>
    <mergeCell ref="A132:H132"/>
    <mergeCell ref="A133:L133"/>
    <mergeCell ref="A134:B134"/>
    <mergeCell ref="A135:H135"/>
    <mergeCell ref="A124:G124"/>
    <mergeCell ref="A125:L125"/>
    <mergeCell ref="A126:B126"/>
    <mergeCell ref="A127:B127"/>
    <mergeCell ref="A128:G128"/>
    <mergeCell ref="A129:L129"/>
    <mergeCell ref="A118:B118"/>
    <mergeCell ref="A119:B119"/>
    <mergeCell ref="A120:H120"/>
    <mergeCell ref="A121:H121"/>
    <mergeCell ref="A122:L122"/>
    <mergeCell ref="A123:B123"/>
    <mergeCell ref="A112:B112"/>
    <mergeCell ref="A113:B113"/>
    <mergeCell ref="A114:B114"/>
    <mergeCell ref="A115:B115"/>
    <mergeCell ref="A116:B116"/>
    <mergeCell ref="A117:B117"/>
    <mergeCell ref="A106:H106"/>
    <mergeCell ref="A107:B107"/>
    <mergeCell ref="A108:B108"/>
    <mergeCell ref="A109:B109"/>
    <mergeCell ref="A110:B110"/>
    <mergeCell ref="A111:B111"/>
    <mergeCell ref="A100:B100"/>
    <mergeCell ref="A101:B101"/>
    <mergeCell ref="A102:B102"/>
    <mergeCell ref="A103:B103"/>
    <mergeCell ref="A104:B104"/>
    <mergeCell ref="A105:B105"/>
    <mergeCell ref="A94:B94"/>
    <mergeCell ref="A95:H95"/>
    <mergeCell ref="A96:L96"/>
    <mergeCell ref="A97:B97"/>
    <mergeCell ref="A98:B98"/>
    <mergeCell ref="A99:B99"/>
    <mergeCell ref="A88:B88"/>
    <mergeCell ref="A89:H89"/>
    <mergeCell ref="A90:H90"/>
    <mergeCell ref="A92:L92"/>
    <mergeCell ref="A93:B93"/>
    <mergeCell ref="A82:B82"/>
    <mergeCell ref="A83:B83"/>
    <mergeCell ref="A84:B84"/>
    <mergeCell ref="A85:B85"/>
    <mergeCell ref="A86:B86"/>
    <mergeCell ref="A87:B87"/>
    <mergeCell ref="A77:B77"/>
    <mergeCell ref="A78:B78"/>
    <mergeCell ref="A79:B79"/>
    <mergeCell ref="A80:B80"/>
    <mergeCell ref="A81:B81"/>
    <mergeCell ref="A71:B71"/>
    <mergeCell ref="A72:B72"/>
    <mergeCell ref="A73:B73"/>
    <mergeCell ref="A74:B74"/>
    <mergeCell ref="A75:B75"/>
    <mergeCell ref="A76:B76"/>
    <mergeCell ref="A65:B65"/>
    <mergeCell ref="A66:B66"/>
    <mergeCell ref="A67:B67"/>
    <mergeCell ref="A68:B68"/>
    <mergeCell ref="A69:B69"/>
    <mergeCell ref="A70:B70"/>
    <mergeCell ref="A59:B59"/>
    <mergeCell ref="A60:B60"/>
    <mergeCell ref="A61:B61"/>
    <mergeCell ref="A62:B62"/>
    <mergeCell ref="A63:B63"/>
    <mergeCell ref="A64:H64"/>
    <mergeCell ref="A53:B53"/>
    <mergeCell ref="A54:B54"/>
    <mergeCell ref="A55:B55"/>
    <mergeCell ref="A56:B56"/>
    <mergeCell ref="A57:B57"/>
    <mergeCell ref="A58:B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6:B36"/>
    <mergeCell ref="A37:L37"/>
    <mergeCell ref="A38:B38"/>
    <mergeCell ref="A39:B39"/>
    <mergeCell ref="A40:B40"/>
    <mergeCell ref="C31:H31"/>
    <mergeCell ref="A34:B35"/>
    <mergeCell ref="C34:C35"/>
    <mergeCell ref="D34:D35"/>
    <mergeCell ref="E34:E35"/>
    <mergeCell ref="F34:F35"/>
    <mergeCell ref="G34:G35"/>
    <mergeCell ref="H34:H35"/>
    <mergeCell ref="A18:D18"/>
    <mergeCell ref="G18:L18"/>
    <mergeCell ref="B23:F23"/>
    <mergeCell ref="C25:H25"/>
    <mergeCell ref="C29:H29"/>
    <mergeCell ref="C30:H30"/>
    <mergeCell ref="G12:L12"/>
    <mergeCell ref="A14:D14"/>
    <mergeCell ref="G14:L14"/>
    <mergeCell ref="A15:D15"/>
    <mergeCell ref="G15:L15"/>
    <mergeCell ref="G16:L17"/>
    <mergeCell ref="A17:D17"/>
    <mergeCell ref="F7:L7"/>
    <mergeCell ref="F8:L8"/>
    <mergeCell ref="A10:D10"/>
    <mergeCell ref="G10:L10"/>
    <mergeCell ref="A11:D11"/>
    <mergeCell ref="G11:L11"/>
    <mergeCell ref="G1:L1"/>
    <mergeCell ref="F2:L2"/>
    <mergeCell ref="F3:L3"/>
    <mergeCell ref="F4:L4"/>
    <mergeCell ref="F5:L5"/>
    <mergeCell ref="F6:L6"/>
  </mergeCells>
  <pageMargins left="0.48" right="0.17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48"/>
  <sheetViews>
    <sheetView topLeftCell="A133" workbookViewId="0">
      <selection activeCell="A148" sqref="A1:L148"/>
    </sheetView>
  </sheetViews>
  <sheetFormatPr defaultColWidth="37.7109375" defaultRowHeight="12.75" x14ac:dyDescent="0.2"/>
  <cols>
    <col min="1" max="1" width="37.7109375" style="1" customWidth="1"/>
    <col min="2" max="2" width="33.28515625" style="1" customWidth="1"/>
    <col min="3" max="3" width="4.7109375" style="1" customWidth="1"/>
    <col min="4" max="4" width="5.28515625" style="1" customWidth="1"/>
    <col min="5" max="5" width="11.5703125" style="1" customWidth="1"/>
    <col min="6" max="6" width="5.28515625" style="1" customWidth="1"/>
    <col min="7" max="7" width="8" style="1" customWidth="1"/>
    <col min="8" max="8" width="8.28515625" style="1" customWidth="1"/>
    <col min="9" max="9" width="0.140625" style="1" hidden="1" customWidth="1"/>
    <col min="10" max="11" width="12.28515625" style="1" customWidth="1"/>
    <col min="12" max="12" width="13.28515625" style="1" customWidth="1"/>
    <col min="13" max="13" width="11.28515625" style="3" customWidth="1"/>
    <col min="14" max="15" width="11.28515625" style="1" customWidth="1"/>
    <col min="16" max="257" width="9.28515625" style="1" customWidth="1"/>
    <col min="258" max="258" width="37.7109375" style="1"/>
    <col min="259" max="259" width="37.7109375" style="1" customWidth="1"/>
    <col min="260" max="260" width="33.28515625" style="1" customWidth="1"/>
    <col min="261" max="261" width="5.7109375" style="1" customWidth="1"/>
    <col min="262" max="262" width="12.140625" style="1" customWidth="1"/>
    <col min="263" max="263" width="12.7109375" style="1" customWidth="1"/>
    <col min="264" max="264" width="11.28515625" style="1" customWidth="1"/>
    <col min="265" max="265" width="17.28515625" style="1" customWidth="1"/>
    <col min="266" max="266" width="12.140625" style="1" customWidth="1"/>
    <col min="267" max="267" width="0" style="1" hidden="1" customWidth="1"/>
    <col min="268" max="268" width="19.28515625" style="1" customWidth="1"/>
    <col min="269" max="271" width="11.28515625" style="1" customWidth="1"/>
    <col min="272" max="513" width="9.28515625" style="1" customWidth="1"/>
    <col min="514" max="514" width="37.7109375" style="1"/>
    <col min="515" max="515" width="37.7109375" style="1" customWidth="1"/>
    <col min="516" max="516" width="33.28515625" style="1" customWidth="1"/>
    <col min="517" max="517" width="5.7109375" style="1" customWidth="1"/>
    <col min="518" max="518" width="12.140625" style="1" customWidth="1"/>
    <col min="519" max="519" width="12.7109375" style="1" customWidth="1"/>
    <col min="520" max="520" width="11.28515625" style="1" customWidth="1"/>
    <col min="521" max="521" width="17.28515625" style="1" customWidth="1"/>
    <col min="522" max="522" width="12.140625" style="1" customWidth="1"/>
    <col min="523" max="523" width="0" style="1" hidden="1" customWidth="1"/>
    <col min="524" max="524" width="19.28515625" style="1" customWidth="1"/>
    <col min="525" max="527" width="11.28515625" style="1" customWidth="1"/>
    <col min="528" max="769" width="9.28515625" style="1" customWidth="1"/>
    <col min="770" max="770" width="37.7109375" style="1"/>
    <col min="771" max="771" width="37.7109375" style="1" customWidth="1"/>
    <col min="772" max="772" width="33.28515625" style="1" customWidth="1"/>
    <col min="773" max="773" width="5.7109375" style="1" customWidth="1"/>
    <col min="774" max="774" width="12.140625" style="1" customWidth="1"/>
    <col min="775" max="775" width="12.7109375" style="1" customWidth="1"/>
    <col min="776" max="776" width="11.28515625" style="1" customWidth="1"/>
    <col min="777" max="777" width="17.28515625" style="1" customWidth="1"/>
    <col min="778" max="778" width="12.140625" style="1" customWidth="1"/>
    <col min="779" max="779" width="0" style="1" hidden="1" customWidth="1"/>
    <col min="780" max="780" width="19.28515625" style="1" customWidth="1"/>
    <col min="781" max="783" width="11.28515625" style="1" customWidth="1"/>
    <col min="784" max="1025" width="9.28515625" style="1" customWidth="1"/>
    <col min="1026" max="1026" width="37.7109375" style="1"/>
    <col min="1027" max="1027" width="37.7109375" style="1" customWidth="1"/>
    <col min="1028" max="1028" width="33.28515625" style="1" customWidth="1"/>
    <col min="1029" max="1029" width="5.7109375" style="1" customWidth="1"/>
    <col min="1030" max="1030" width="12.140625" style="1" customWidth="1"/>
    <col min="1031" max="1031" width="12.7109375" style="1" customWidth="1"/>
    <col min="1032" max="1032" width="11.28515625" style="1" customWidth="1"/>
    <col min="1033" max="1033" width="17.28515625" style="1" customWidth="1"/>
    <col min="1034" max="1034" width="12.140625" style="1" customWidth="1"/>
    <col min="1035" max="1035" width="0" style="1" hidden="1" customWidth="1"/>
    <col min="1036" max="1036" width="19.28515625" style="1" customWidth="1"/>
    <col min="1037" max="1039" width="11.28515625" style="1" customWidth="1"/>
    <col min="1040" max="1281" width="9.28515625" style="1" customWidth="1"/>
    <col min="1282" max="1282" width="37.7109375" style="1"/>
    <col min="1283" max="1283" width="37.7109375" style="1" customWidth="1"/>
    <col min="1284" max="1284" width="33.28515625" style="1" customWidth="1"/>
    <col min="1285" max="1285" width="5.7109375" style="1" customWidth="1"/>
    <col min="1286" max="1286" width="12.140625" style="1" customWidth="1"/>
    <col min="1287" max="1287" width="12.7109375" style="1" customWidth="1"/>
    <col min="1288" max="1288" width="11.28515625" style="1" customWidth="1"/>
    <col min="1289" max="1289" width="17.28515625" style="1" customWidth="1"/>
    <col min="1290" max="1290" width="12.140625" style="1" customWidth="1"/>
    <col min="1291" max="1291" width="0" style="1" hidden="1" customWidth="1"/>
    <col min="1292" max="1292" width="19.28515625" style="1" customWidth="1"/>
    <col min="1293" max="1295" width="11.28515625" style="1" customWidth="1"/>
    <col min="1296" max="1537" width="9.28515625" style="1" customWidth="1"/>
    <col min="1538" max="1538" width="37.7109375" style="1"/>
    <col min="1539" max="1539" width="37.7109375" style="1" customWidth="1"/>
    <col min="1540" max="1540" width="33.28515625" style="1" customWidth="1"/>
    <col min="1541" max="1541" width="5.7109375" style="1" customWidth="1"/>
    <col min="1542" max="1542" width="12.140625" style="1" customWidth="1"/>
    <col min="1543" max="1543" width="12.7109375" style="1" customWidth="1"/>
    <col min="1544" max="1544" width="11.28515625" style="1" customWidth="1"/>
    <col min="1545" max="1545" width="17.28515625" style="1" customWidth="1"/>
    <col min="1546" max="1546" width="12.140625" style="1" customWidth="1"/>
    <col min="1547" max="1547" width="0" style="1" hidden="1" customWidth="1"/>
    <col min="1548" max="1548" width="19.28515625" style="1" customWidth="1"/>
    <col min="1549" max="1551" width="11.28515625" style="1" customWidth="1"/>
    <col min="1552" max="1793" width="9.28515625" style="1" customWidth="1"/>
    <col min="1794" max="1794" width="37.7109375" style="1"/>
    <col min="1795" max="1795" width="37.7109375" style="1" customWidth="1"/>
    <col min="1796" max="1796" width="33.28515625" style="1" customWidth="1"/>
    <col min="1797" max="1797" width="5.7109375" style="1" customWidth="1"/>
    <col min="1798" max="1798" width="12.140625" style="1" customWidth="1"/>
    <col min="1799" max="1799" width="12.7109375" style="1" customWidth="1"/>
    <col min="1800" max="1800" width="11.28515625" style="1" customWidth="1"/>
    <col min="1801" max="1801" width="17.28515625" style="1" customWidth="1"/>
    <col min="1802" max="1802" width="12.140625" style="1" customWidth="1"/>
    <col min="1803" max="1803" width="0" style="1" hidden="1" customWidth="1"/>
    <col min="1804" max="1804" width="19.28515625" style="1" customWidth="1"/>
    <col min="1805" max="1807" width="11.28515625" style="1" customWidth="1"/>
    <col min="1808" max="2049" width="9.28515625" style="1" customWidth="1"/>
    <col min="2050" max="2050" width="37.7109375" style="1"/>
    <col min="2051" max="2051" width="37.7109375" style="1" customWidth="1"/>
    <col min="2052" max="2052" width="33.28515625" style="1" customWidth="1"/>
    <col min="2053" max="2053" width="5.7109375" style="1" customWidth="1"/>
    <col min="2054" max="2054" width="12.140625" style="1" customWidth="1"/>
    <col min="2055" max="2055" width="12.7109375" style="1" customWidth="1"/>
    <col min="2056" max="2056" width="11.28515625" style="1" customWidth="1"/>
    <col min="2057" max="2057" width="17.28515625" style="1" customWidth="1"/>
    <col min="2058" max="2058" width="12.140625" style="1" customWidth="1"/>
    <col min="2059" max="2059" width="0" style="1" hidden="1" customWidth="1"/>
    <col min="2060" max="2060" width="19.28515625" style="1" customWidth="1"/>
    <col min="2061" max="2063" width="11.28515625" style="1" customWidth="1"/>
    <col min="2064" max="2305" width="9.28515625" style="1" customWidth="1"/>
    <col min="2306" max="2306" width="37.7109375" style="1"/>
    <col min="2307" max="2307" width="37.7109375" style="1" customWidth="1"/>
    <col min="2308" max="2308" width="33.28515625" style="1" customWidth="1"/>
    <col min="2309" max="2309" width="5.7109375" style="1" customWidth="1"/>
    <col min="2310" max="2310" width="12.140625" style="1" customWidth="1"/>
    <col min="2311" max="2311" width="12.7109375" style="1" customWidth="1"/>
    <col min="2312" max="2312" width="11.28515625" style="1" customWidth="1"/>
    <col min="2313" max="2313" width="17.28515625" style="1" customWidth="1"/>
    <col min="2314" max="2314" width="12.140625" style="1" customWidth="1"/>
    <col min="2315" max="2315" width="0" style="1" hidden="1" customWidth="1"/>
    <col min="2316" max="2316" width="19.28515625" style="1" customWidth="1"/>
    <col min="2317" max="2319" width="11.28515625" style="1" customWidth="1"/>
    <col min="2320" max="2561" width="9.28515625" style="1" customWidth="1"/>
    <col min="2562" max="2562" width="37.7109375" style="1"/>
    <col min="2563" max="2563" width="37.7109375" style="1" customWidth="1"/>
    <col min="2564" max="2564" width="33.28515625" style="1" customWidth="1"/>
    <col min="2565" max="2565" width="5.7109375" style="1" customWidth="1"/>
    <col min="2566" max="2566" width="12.140625" style="1" customWidth="1"/>
    <col min="2567" max="2567" width="12.7109375" style="1" customWidth="1"/>
    <col min="2568" max="2568" width="11.28515625" style="1" customWidth="1"/>
    <col min="2569" max="2569" width="17.28515625" style="1" customWidth="1"/>
    <col min="2570" max="2570" width="12.140625" style="1" customWidth="1"/>
    <col min="2571" max="2571" width="0" style="1" hidden="1" customWidth="1"/>
    <col min="2572" max="2572" width="19.28515625" style="1" customWidth="1"/>
    <col min="2573" max="2575" width="11.28515625" style="1" customWidth="1"/>
    <col min="2576" max="2817" width="9.28515625" style="1" customWidth="1"/>
    <col min="2818" max="2818" width="37.7109375" style="1"/>
    <col min="2819" max="2819" width="37.7109375" style="1" customWidth="1"/>
    <col min="2820" max="2820" width="33.28515625" style="1" customWidth="1"/>
    <col min="2821" max="2821" width="5.7109375" style="1" customWidth="1"/>
    <col min="2822" max="2822" width="12.140625" style="1" customWidth="1"/>
    <col min="2823" max="2823" width="12.7109375" style="1" customWidth="1"/>
    <col min="2824" max="2824" width="11.28515625" style="1" customWidth="1"/>
    <col min="2825" max="2825" width="17.28515625" style="1" customWidth="1"/>
    <col min="2826" max="2826" width="12.140625" style="1" customWidth="1"/>
    <col min="2827" max="2827" width="0" style="1" hidden="1" customWidth="1"/>
    <col min="2828" max="2828" width="19.28515625" style="1" customWidth="1"/>
    <col min="2829" max="2831" width="11.28515625" style="1" customWidth="1"/>
    <col min="2832" max="3073" width="9.28515625" style="1" customWidth="1"/>
    <col min="3074" max="3074" width="37.7109375" style="1"/>
    <col min="3075" max="3075" width="37.7109375" style="1" customWidth="1"/>
    <col min="3076" max="3076" width="33.28515625" style="1" customWidth="1"/>
    <col min="3077" max="3077" width="5.7109375" style="1" customWidth="1"/>
    <col min="3078" max="3078" width="12.140625" style="1" customWidth="1"/>
    <col min="3079" max="3079" width="12.7109375" style="1" customWidth="1"/>
    <col min="3080" max="3080" width="11.28515625" style="1" customWidth="1"/>
    <col min="3081" max="3081" width="17.28515625" style="1" customWidth="1"/>
    <col min="3082" max="3082" width="12.140625" style="1" customWidth="1"/>
    <col min="3083" max="3083" width="0" style="1" hidden="1" customWidth="1"/>
    <col min="3084" max="3084" width="19.28515625" style="1" customWidth="1"/>
    <col min="3085" max="3087" width="11.28515625" style="1" customWidth="1"/>
    <col min="3088" max="3329" width="9.28515625" style="1" customWidth="1"/>
    <col min="3330" max="3330" width="37.7109375" style="1"/>
    <col min="3331" max="3331" width="37.7109375" style="1" customWidth="1"/>
    <col min="3332" max="3332" width="33.28515625" style="1" customWidth="1"/>
    <col min="3333" max="3333" width="5.7109375" style="1" customWidth="1"/>
    <col min="3334" max="3334" width="12.140625" style="1" customWidth="1"/>
    <col min="3335" max="3335" width="12.7109375" style="1" customWidth="1"/>
    <col min="3336" max="3336" width="11.28515625" style="1" customWidth="1"/>
    <col min="3337" max="3337" width="17.28515625" style="1" customWidth="1"/>
    <col min="3338" max="3338" width="12.140625" style="1" customWidth="1"/>
    <col min="3339" max="3339" width="0" style="1" hidden="1" customWidth="1"/>
    <col min="3340" max="3340" width="19.28515625" style="1" customWidth="1"/>
    <col min="3341" max="3343" width="11.28515625" style="1" customWidth="1"/>
    <col min="3344" max="3585" width="9.28515625" style="1" customWidth="1"/>
    <col min="3586" max="3586" width="37.7109375" style="1"/>
    <col min="3587" max="3587" width="37.7109375" style="1" customWidth="1"/>
    <col min="3588" max="3588" width="33.28515625" style="1" customWidth="1"/>
    <col min="3589" max="3589" width="5.7109375" style="1" customWidth="1"/>
    <col min="3590" max="3590" width="12.140625" style="1" customWidth="1"/>
    <col min="3591" max="3591" width="12.7109375" style="1" customWidth="1"/>
    <col min="3592" max="3592" width="11.28515625" style="1" customWidth="1"/>
    <col min="3593" max="3593" width="17.28515625" style="1" customWidth="1"/>
    <col min="3594" max="3594" width="12.140625" style="1" customWidth="1"/>
    <col min="3595" max="3595" width="0" style="1" hidden="1" customWidth="1"/>
    <col min="3596" max="3596" width="19.28515625" style="1" customWidth="1"/>
    <col min="3597" max="3599" width="11.28515625" style="1" customWidth="1"/>
    <col min="3600" max="3841" width="9.28515625" style="1" customWidth="1"/>
    <col min="3842" max="3842" width="37.7109375" style="1"/>
    <col min="3843" max="3843" width="37.7109375" style="1" customWidth="1"/>
    <col min="3844" max="3844" width="33.28515625" style="1" customWidth="1"/>
    <col min="3845" max="3845" width="5.7109375" style="1" customWidth="1"/>
    <col min="3846" max="3846" width="12.140625" style="1" customWidth="1"/>
    <col min="3847" max="3847" width="12.7109375" style="1" customWidth="1"/>
    <col min="3848" max="3848" width="11.28515625" style="1" customWidth="1"/>
    <col min="3849" max="3849" width="17.28515625" style="1" customWidth="1"/>
    <col min="3850" max="3850" width="12.140625" style="1" customWidth="1"/>
    <col min="3851" max="3851" width="0" style="1" hidden="1" customWidth="1"/>
    <col min="3852" max="3852" width="19.28515625" style="1" customWidth="1"/>
    <col min="3853" max="3855" width="11.28515625" style="1" customWidth="1"/>
    <col min="3856" max="4097" width="9.28515625" style="1" customWidth="1"/>
    <col min="4098" max="4098" width="37.7109375" style="1"/>
    <col min="4099" max="4099" width="37.7109375" style="1" customWidth="1"/>
    <col min="4100" max="4100" width="33.28515625" style="1" customWidth="1"/>
    <col min="4101" max="4101" width="5.7109375" style="1" customWidth="1"/>
    <col min="4102" max="4102" width="12.140625" style="1" customWidth="1"/>
    <col min="4103" max="4103" width="12.7109375" style="1" customWidth="1"/>
    <col min="4104" max="4104" width="11.28515625" style="1" customWidth="1"/>
    <col min="4105" max="4105" width="17.28515625" style="1" customWidth="1"/>
    <col min="4106" max="4106" width="12.140625" style="1" customWidth="1"/>
    <col min="4107" max="4107" width="0" style="1" hidden="1" customWidth="1"/>
    <col min="4108" max="4108" width="19.28515625" style="1" customWidth="1"/>
    <col min="4109" max="4111" width="11.28515625" style="1" customWidth="1"/>
    <col min="4112" max="4353" width="9.28515625" style="1" customWidth="1"/>
    <col min="4354" max="4354" width="37.7109375" style="1"/>
    <col min="4355" max="4355" width="37.7109375" style="1" customWidth="1"/>
    <col min="4356" max="4356" width="33.28515625" style="1" customWidth="1"/>
    <col min="4357" max="4357" width="5.7109375" style="1" customWidth="1"/>
    <col min="4358" max="4358" width="12.140625" style="1" customWidth="1"/>
    <col min="4359" max="4359" width="12.7109375" style="1" customWidth="1"/>
    <col min="4360" max="4360" width="11.28515625" style="1" customWidth="1"/>
    <col min="4361" max="4361" width="17.28515625" style="1" customWidth="1"/>
    <col min="4362" max="4362" width="12.140625" style="1" customWidth="1"/>
    <col min="4363" max="4363" width="0" style="1" hidden="1" customWidth="1"/>
    <col min="4364" max="4364" width="19.28515625" style="1" customWidth="1"/>
    <col min="4365" max="4367" width="11.28515625" style="1" customWidth="1"/>
    <col min="4368" max="4609" width="9.28515625" style="1" customWidth="1"/>
    <col min="4610" max="4610" width="37.7109375" style="1"/>
    <col min="4611" max="4611" width="37.7109375" style="1" customWidth="1"/>
    <col min="4612" max="4612" width="33.28515625" style="1" customWidth="1"/>
    <col min="4613" max="4613" width="5.7109375" style="1" customWidth="1"/>
    <col min="4614" max="4614" width="12.140625" style="1" customWidth="1"/>
    <col min="4615" max="4615" width="12.7109375" style="1" customWidth="1"/>
    <col min="4616" max="4616" width="11.28515625" style="1" customWidth="1"/>
    <col min="4617" max="4617" width="17.28515625" style="1" customWidth="1"/>
    <col min="4618" max="4618" width="12.140625" style="1" customWidth="1"/>
    <col min="4619" max="4619" width="0" style="1" hidden="1" customWidth="1"/>
    <col min="4620" max="4620" width="19.28515625" style="1" customWidth="1"/>
    <col min="4621" max="4623" width="11.28515625" style="1" customWidth="1"/>
    <col min="4624" max="4865" width="9.28515625" style="1" customWidth="1"/>
    <col min="4866" max="4866" width="37.7109375" style="1"/>
    <col min="4867" max="4867" width="37.7109375" style="1" customWidth="1"/>
    <col min="4868" max="4868" width="33.28515625" style="1" customWidth="1"/>
    <col min="4869" max="4869" width="5.7109375" style="1" customWidth="1"/>
    <col min="4870" max="4870" width="12.140625" style="1" customWidth="1"/>
    <col min="4871" max="4871" width="12.7109375" style="1" customWidth="1"/>
    <col min="4872" max="4872" width="11.28515625" style="1" customWidth="1"/>
    <col min="4873" max="4873" width="17.28515625" style="1" customWidth="1"/>
    <col min="4874" max="4874" width="12.140625" style="1" customWidth="1"/>
    <col min="4875" max="4875" width="0" style="1" hidden="1" customWidth="1"/>
    <col min="4876" max="4876" width="19.28515625" style="1" customWidth="1"/>
    <col min="4877" max="4879" width="11.28515625" style="1" customWidth="1"/>
    <col min="4880" max="5121" width="9.28515625" style="1" customWidth="1"/>
    <col min="5122" max="5122" width="37.7109375" style="1"/>
    <col min="5123" max="5123" width="37.7109375" style="1" customWidth="1"/>
    <col min="5124" max="5124" width="33.28515625" style="1" customWidth="1"/>
    <col min="5125" max="5125" width="5.7109375" style="1" customWidth="1"/>
    <col min="5126" max="5126" width="12.140625" style="1" customWidth="1"/>
    <col min="5127" max="5127" width="12.7109375" style="1" customWidth="1"/>
    <col min="5128" max="5128" width="11.28515625" style="1" customWidth="1"/>
    <col min="5129" max="5129" width="17.28515625" style="1" customWidth="1"/>
    <col min="5130" max="5130" width="12.140625" style="1" customWidth="1"/>
    <col min="5131" max="5131" width="0" style="1" hidden="1" customWidth="1"/>
    <col min="5132" max="5132" width="19.28515625" style="1" customWidth="1"/>
    <col min="5133" max="5135" width="11.28515625" style="1" customWidth="1"/>
    <col min="5136" max="5377" width="9.28515625" style="1" customWidth="1"/>
    <col min="5378" max="5378" width="37.7109375" style="1"/>
    <col min="5379" max="5379" width="37.7109375" style="1" customWidth="1"/>
    <col min="5380" max="5380" width="33.28515625" style="1" customWidth="1"/>
    <col min="5381" max="5381" width="5.7109375" style="1" customWidth="1"/>
    <col min="5382" max="5382" width="12.140625" style="1" customWidth="1"/>
    <col min="5383" max="5383" width="12.7109375" style="1" customWidth="1"/>
    <col min="5384" max="5384" width="11.28515625" style="1" customWidth="1"/>
    <col min="5385" max="5385" width="17.28515625" style="1" customWidth="1"/>
    <col min="5386" max="5386" width="12.140625" style="1" customWidth="1"/>
    <col min="5387" max="5387" width="0" style="1" hidden="1" customWidth="1"/>
    <col min="5388" max="5388" width="19.28515625" style="1" customWidth="1"/>
    <col min="5389" max="5391" width="11.28515625" style="1" customWidth="1"/>
    <col min="5392" max="5633" width="9.28515625" style="1" customWidth="1"/>
    <col min="5634" max="5634" width="37.7109375" style="1"/>
    <col min="5635" max="5635" width="37.7109375" style="1" customWidth="1"/>
    <col min="5636" max="5636" width="33.28515625" style="1" customWidth="1"/>
    <col min="5637" max="5637" width="5.7109375" style="1" customWidth="1"/>
    <col min="5638" max="5638" width="12.140625" style="1" customWidth="1"/>
    <col min="5639" max="5639" width="12.7109375" style="1" customWidth="1"/>
    <col min="5640" max="5640" width="11.28515625" style="1" customWidth="1"/>
    <col min="5641" max="5641" width="17.28515625" style="1" customWidth="1"/>
    <col min="5642" max="5642" width="12.140625" style="1" customWidth="1"/>
    <col min="5643" max="5643" width="0" style="1" hidden="1" customWidth="1"/>
    <col min="5644" max="5644" width="19.28515625" style="1" customWidth="1"/>
    <col min="5645" max="5647" width="11.28515625" style="1" customWidth="1"/>
    <col min="5648" max="5889" width="9.28515625" style="1" customWidth="1"/>
    <col min="5890" max="5890" width="37.7109375" style="1"/>
    <col min="5891" max="5891" width="37.7109375" style="1" customWidth="1"/>
    <col min="5892" max="5892" width="33.28515625" style="1" customWidth="1"/>
    <col min="5893" max="5893" width="5.7109375" style="1" customWidth="1"/>
    <col min="5894" max="5894" width="12.140625" style="1" customWidth="1"/>
    <col min="5895" max="5895" width="12.7109375" style="1" customWidth="1"/>
    <col min="5896" max="5896" width="11.28515625" style="1" customWidth="1"/>
    <col min="5897" max="5897" width="17.28515625" style="1" customWidth="1"/>
    <col min="5898" max="5898" width="12.140625" style="1" customWidth="1"/>
    <col min="5899" max="5899" width="0" style="1" hidden="1" customWidth="1"/>
    <col min="5900" max="5900" width="19.28515625" style="1" customWidth="1"/>
    <col min="5901" max="5903" width="11.28515625" style="1" customWidth="1"/>
    <col min="5904" max="6145" width="9.28515625" style="1" customWidth="1"/>
    <col min="6146" max="6146" width="37.7109375" style="1"/>
    <col min="6147" max="6147" width="37.7109375" style="1" customWidth="1"/>
    <col min="6148" max="6148" width="33.28515625" style="1" customWidth="1"/>
    <col min="6149" max="6149" width="5.7109375" style="1" customWidth="1"/>
    <col min="6150" max="6150" width="12.140625" style="1" customWidth="1"/>
    <col min="6151" max="6151" width="12.7109375" style="1" customWidth="1"/>
    <col min="6152" max="6152" width="11.28515625" style="1" customWidth="1"/>
    <col min="6153" max="6153" width="17.28515625" style="1" customWidth="1"/>
    <col min="6154" max="6154" width="12.140625" style="1" customWidth="1"/>
    <col min="6155" max="6155" width="0" style="1" hidden="1" customWidth="1"/>
    <col min="6156" max="6156" width="19.28515625" style="1" customWidth="1"/>
    <col min="6157" max="6159" width="11.28515625" style="1" customWidth="1"/>
    <col min="6160" max="6401" width="9.28515625" style="1" customWidth="1"/>
    <col min="6402" max="6402" width="37.7109375" style="1"/>
    <col min="6403" max="6403" width="37.7109375" style="1" customWidth="1"/>
    <col min="6404" max="6404" width="33.28515625" style="1" customWidth="1"/>
    <col min="6405" max="6405" width="5.7109375" style="1" customWidth="1"/>
    <col min="6406" max="6406" width="12.140625" style="1" customWidth="1"/>
    <col min="6407" max="6407" width="12.7109375" style="1" customWidth="1"/>
    <col min="6408" max="6408" width="11.28515625" style="1" customWidth="1"/>
    <col min="6409" max="6409" width="17.28515625" style="1" customWidth="1"/>
    <col min="6410" max="6410" width="12.140625" style="1" customWidth="1"/>
    <col min="6411" max="6411" width="0" style="1" hidden="1" customWidth="1"/>
    <col min="6412" max="6412" width="19.28515625" style="1" customWidth="1"/>
    <col min="6413" max="6415" width="11.28515625" style="1" customWidth="1"/>
    <col min="6416" max="6657" width="9.28515625" style="1" customWidth="1"/>
    <col min="6658" max="6658" width="37.7109375" style="1"/>
    <col min="6659" max="6659" width="37.7109375" style="1" customWidth="1"/>
    <col min="6660" max="6660" width="33.28515625" style="1" customWidth="1"/>
    <col min="6661" max="6661" width="5.7109375" style="1" customWidth="1"/>
    <col min="6662" max="6662" width="12.140625" style="1" customWidth="1"/>
    <col min="6663" max="6663" width="12.7109375" style="1" customWidth="1"/>
    <col min="6664" max="6664" width="11.28515625" style="1" customWidth="1"/>
    <col min="6665" max="6665" width="17.28515625" style="1" customWidth="1"/>
    <col min="6666" max="6666" width="12.140625" style="1" customWidth="1"/>
    <col min="6667" max="6667" width="0" style="1" hidden="1" customWidth="1"/>
    <col min="6668" max="6668" width="19.28515625" style="1" customWidth="1"/>
    <col min="6669" max="6671" width="11.28515625" style="1" customWidth="1"/>
    <col min="6672" max="6913" width="9.28515625" style="1" customWidth="1"/>
    <col min="6914" max="6914" width="37.7109375" style="1"/>
    <col min="6915" max="6915" width="37.7109375" style="1" customWidth="1"/>
    <col min="6916" max="6916" width="33.28515625" style="1" customWidth="1"/>
    <col min="6917" max="6917" width="5.7109375" style="1" customWidth="1"/>
    <col min="6918" max="6918" width="12.140625" style="1" customWidth="1"/>
    <col min="6919" max="6919" width="12.7109375" style="1" customWidth="1"/>
    <col min="6920" max="6920" width="11.28515625" style="1" customWidth="1"/>
    <col min="6921" max="6921" width="17.28515625" style="1" customWidth="1"/>
    <col min="6922" max="6922" width="12.140625" style="1" customWidth="1"/>
    <col min="6923" max="6923" width="0" style="1" hidden="1" customWidth="1"/>
    <col min="6924" max="6924" width="19.28515625" style="1" customWidth="1"/>
    <col min="6925" max="6927" width="11.28515625" style="1" customWidth="1"/>
    <col min="6928" max="7169" width="9.28515625" style="1" customWidth="1"/>
    <col min="7170" max="7170" width="37.7109375" style="1"/>
    <col min="7171" max="7171" width="37.7109375" style="1" customWidth="1"/>
    <col min="7172" max="7172" width="33.28515625" style="1" customWidth="1"/>
    <col min="7173" max="7173" width="5.7109375" style="1" customWidth="1"/>
    <col min="7174" max="7174" width="12.140625" style="1" customWidth="1"/>
    <col min="7175" max="7175" width="12.7109375" style="1" customWidth="1"/>
    <col min="7176" max="7176" width="11.28515625" style="1" customWidth="1"/>
    <col min="7177" max="7177" width="17.28515625" style="1" customWidth="1"/>
    <col min="7178" max="7178" width="12.140625" style="1" customWidth="1"/>
    <col min="7179" max="7179" width="0" style="1" hidden="1" customWidth="1"/>
    <col min="7180" max="7180" width="19.28515625" style="1" customWidth="1"/>
    <col min="7181" max="7183" width="11.28515625" style="1" customWidth="1"/>
    <col min="7184" max="7425" width="9.28515625" style="1" customWidth="1"/>
    <col min="7426" max="7426" width="37.7109375" style="1"/>
    <col min="7427" max="7427" width="37.7109375" style="1" customWidth="1"/>
    <col min="7428" max="7428" width="33.28515625" style="1" customWidth="1"/>
    <col min="7429" max="7429" width="5.7109375" style="1" customWidth="1"/>
    <col min="7430" max="7430" width="12.140625" style="1" customWidth="1"/>
    <col min="7431" max="7431" width="12.7109375" style="1" customWidth="1"/>
    <col min="7432" max="7432" width="11.28515625" style="1" customWidth="1"/>
    <col min="7433" max="7433" width="17.28515625" style="1" customWidth="1"/>
    <col min="7434" max="7434" width="12.140625" style="1" customWidth="1"/>
    <col min="7435" max="7435" width="0" style="1" hidden="1" customWidth="1"/>
    <col min="7436" max="7436" width="19.28515625" style="1" customWidth="1"/>
    <col min="7437" max="7439" width="11.28515625" style="1" customWidth="1"/>
    <col min="7440" max="7681" width="9.28515625" style="1" customWidth="1"/>
    <col min="7682" max="7682" width="37.7109375" style="1"/>
    <col min="7683" max="7683" width="37.7109375" style="1" customWidth="1"/>
    <col min="7684" max="7684" width="33.28515625" style="1" customWidth="1"/>
    <col min="7685" max="7685" width="5.7109375" style="1" customWidth="1"/>
    <col min="7686" max="7686" width="12.140625" style="1" customWidth="1"/>
    <col min="7687" max="7687" width="12.7109375" style="1" customWidth="1"/>
    <col min="7688" max="7688" width="11.28515625" style="1" customWidth="1"/>
    <col min="7689" max="7689" width="17.28515625" style="1" customWidth="1"/>
    <col min="7690" max="7690" width="12.140625" style="1" customWidth="1"/>
    <col min="7691" max="7691" width="0" style="1" hidden="1" customWidth="1"/>
    <col min="7692" max="7692" width="19.28515625" style="1" customWidth="1"/>
    <col min="7693" max="7695" width="11.28515625" style="1" customWidth="1"/>
    <col min="7696" max="7937" width="9.28515625" style="1" customWidth="1"/>
    <col min="7938" max="7938" width="37.7109375" style="1"/>
    <col min="7939" max="7939" width="37.7109375" style="1" customWidth="1"/>
    <col min="7940" max="7940" width="33.28515625" style="1" customWidth="1"/>
    <col min="7941" max="7941" width="5.7109375" style="1" customWidth="1"/>
    <col min="7942" max="7942" width="12.140625" style="1" customWidth="1"/>
    <col min="7943" max="7943" width="12.7109375" style="1" customWidth="1"/>
    <col min="7944" max="7944" width="11.28515625" style="1" customWidth="1"/>
    <col min="7945" max="7945" width="17.28515625" style="1" customWidth="1"/>
    <col min="7946" max="7946" width="12.140625" style="1" customWidth="1"/>
    <col min="7947" max="7947" width="0" style="1" hidden="1" customWidth="1"/>
    <col min="7948" max="7948" width="19.28515625" style="1" customWidth="1"/>
    <col min="7949" max="7951" width="11.28515625" style="1" customWidth="1"/>
    <col min="7952" max="8193" width="9.28515625" style="1" customWidth="1"/>
    <col min="8194" max="8194" width="37.7109375" style="1"/>
    <col min="8195" max="8195" width="37.7109375" style="1" customWidth="1"/>
    <col min="8196" max="8196" width="33.28515625" style="1" customWidth="1"/>
    <col min="8197" max="8197" width="5.7109375" style="1" customWidth="1"/>
    <col min="8198" max="8198" width="12.140625" style="1" customWidth="1"/>
    <col min="8199" max="8199" width="12.7109375" style="1" customWidth="1"/>
    <col min="8200" max="8200" width="11.28515625" style="1" customWidth="1"/>
    <col min="8201" max="8201" width="17.28515625" style="1" customWidth="1"/>
    <col min="8202" max="8202" width="12.140625" style="1" customWidth="1"/>
    <col min="8203" max="8203" width="0" style="1" hidden="1" customWidth="1"/>
    <col min="8204" max="8204" width="19.28515625" style="1" customWidth="1"/>
    <col min="8205" max="8207" width="11.28515625" style="1" customWidth="1"/>
    <col min="8208" max="8449" width="9.28515625" style="1" customWidth="1"/>
    <col min="8450" max="8450" width="37.7109375" style="1"/>
    <col min="8451" max="8451" width="37.7109375" style="1" customWidth="1"/>
    <col min="8452" max="8452" width="33.28515625" style="1" customWidth="1"/>
    <col min="8453" max="8453" width="5.7109375" style="1" customWidth="1"/>
    <col min="8454" max="8454" width="12.140625" style="1" customWidth="1"/>
    <col min="8455" max="8455" width="12.7109375" style="1" customWidth="1"/>
    <col min="8456" max="8456" width="11.28515625" style="1" customWidth="1"/>
    <col min="8457" max="8457" width="17.28515625" style="1" customWidth="1"/>
    <col min="8458" max="8458" width="12.140625" style="1" customWidth="1"/>
    <col min="8459" max="8459" width="0" style="1" hidden="1" customWidth="1"/>
    <col min="8460" max="8460" width="19.28515625" style="1" customWidth="1"/>
    <col min="8461" max="8463" width="11.28515625" style="1" customWidth="1"/>
    <col min="8464" max="8705" width="9.28515625" style="1" customWidth="1"/>
    <col min="8706" max="8706" width="37.7109375" style="1"/>
    <col min="8707" max="8707" width="37.7109375" style="1" customWidth="1"/>
    <col min="8708" max="8708" width="33.28515625" style="1" customWidth="1"/>
    <col min="8709" max="8709" width="5.7109375" style="1" customWidth="1"/>
    <col min="8710" max="8710" width="12.140625" style="1" customWidth="1"/>
    <col min="8711" max="8711" width="12.7109375" style="1" customWidth="1"/>
    <col min="8712" max="8712" width="11.28515625" style="1" customWidth="1"/>
    <col min="8713" max="8713" width="17.28515625" style="1" customWidth="1"/>
    <col min="8714" max="8714" width="12.140625" style="1" customWidth="1"/>
    <col min="8715" max="8715" width="0" style="1" hidden="1" customWidth="1"/>
    <col min="8716" max="8716" width="19.28515625" style="1" customWidth="1"/>
    <col min="8717" max="8719" width="11.28515625" style="1" customWidth="1"/>
    <col min="8720" max="8961" width="9.28515625" style="1" customWidth="1"/>
    <col min="8962" max="8962" width="37.7109375" style="1"/>
    <col min="8963" max="8963" width="37.7109375" style="1" customWidth="1"/>
    <col min="8964" max="8964" width="33.28515625" style="1" customWidth="1"/>
    <col min="8965" max="8965" width="5.7109375" style="1" customWidth="1"/>
    <col min="8966" max="8966" width="12.140625" style="1" customWidth="1"/>
    <col min="8967" max="8967" width="12.7109375" style="1" customWidth="1"/>
    <col min="8968" max="8968" width="11.28515625" style="1" customWidth="1"/>
    <col min="8969" max="8969" width="17.28515625" style="1" customWidth="1"/>
    <col min="8970" max="8970" width="12.140625" style="1" customWidth="1"/>
    <col min="8971" max="8971" width="0" style="1" hidden="1" customWidth="1"/>
    <col min="8972" max="8972" width="19.28515625" style="1" customWidth="1"/>
    <col min="8973" max="8975" width="11.28515625" style="1" customWidth="1"/>
    <col min="8976" max="9217" width="9.28515625" style="1" customWidth="1"/>
    <col min="9218" max="9218" width="37.7109375" style="1"/>
    <col min="9219" max="9219" width="37.7109375" style="1" customWidth="1"/>
    <col min="9220" max="9220" width="33.28515625" style="1" customWidth="1"/>
    <col min="9221" max="9221" width="5.7109375" style="1" customWidth="1"/>
    <col min="9222" max="9222" width="12.140625" style="1" customWidth="1"/>
    <col min="9223" max="9223" width="12.7109375" style="1" customWidth="1"/>
    <col min="9224" max="9224" width="11.28515625" style="1" customWidth="1"/>
    <col min="9225" max="9225" width="17.28515625" style="1" customWidth="1"/>
    <col min="9226" max="9226" width="12.140625" style="1" customWidth="1"/>
    <col min="9227" max="9227" width="0" style="1" hidden="1" customWidth="1"/>
    <col min="9228" max="9228" width="19.28515625" style="1" customWidth="1"/>
    <col min="9229" max="9231" width="11.28515625" style="1" customWidth="1"/>
    <col min="9232" max="9473" width="9.28515625" style="1" customWidth="1"/>
    <col min="9474" max="9474" width="37.7109375" style="1"/>
    <col min="9475" max="9475" width="37.7109375" style="1" customWidth="1"/>
    <col min="9476" max="9476" width="33.28515625" style="1" customWidth="1"/>
    <col min="9477" max="9477" width="5.7109375" style="1" customWidth="1"/>
    <col min="9478" max="9478" width="12.140625" style="1" customWidth="1"/>
    <col min="9479" max="9479" width="12.7109375" style="1" customWidth="1"/>
    <col min="9480" max="9480" width="11.28515625" style="1" customWidth="1"/>
    <col min="9481" max="9481" width="17.28515625" style="1" customWidth="1"/>
    <col min="9482" max="9482" width="12.140625" style="1" customWidth="1"/>
    <col min="9483" max="9483" width="0" style="1" hidden="1" customWidth="1"/>
    <col min="9484" max="9484" width="19.28515625" style="1" customWidth="1"/>
    <col min="9485" max="9487" width="11.28515625" style="1" customWidth="1"/>
    <col min="9488" max="9729" width="9.28515625" style="1" customWidth="1"/>
    <col min="9730" max="9730" width="37.7109375" style="1"/>
    <col min="9731" max="9731" width="37.7109375" style="1" customWidth="1"/>
    <col min="9732" max="9732" width="33.28515625" style="1" customWidth="1"/>
    <col min="9733" max="9733" width="5.7109375" style="1" customWidth="1"/>
    <col min="9734" max="9734" width="12.140625" style="1" customWidth="1"/>
    <col min="9735" max="9735" width="12.7109375" style="1" customWidth="1"/>
    <col min="9736" max="9736" width="11.28515625" style="1" customWidth="1"/>
    <col min="9737" max="9737" width="17.28515625" style="1" customWidth="1"/>
    <col min="9738" max="9738" width="12.140625" style="1" customWidth="1"/>
    <col min="9739" max="9739" width="0" style="1" hidden="1" customWidth="1"/>
    <col min="9740" max="9740" width="19.28515625" style="1" customWidth="1"/>
    <col min="9741" max="9743" width="11.28515625" style="1" customWidth="1"/>
    <col min="9744" max="9985" width="9.28515625" style="1" customWidth="1"/>
    <col min="9986" max="9986" width="37.7109375" style="1"/>
    <col min="9987" max="9987" width="37.7109375" style="1" customWidth="1"/>
    <col min="9988" max="9988" width="33.28515625" style="1" customWidth="1"/>
    <col min="9989" max="9989" width="5.7109375" style="1" customWidth="1"/>
    <col min="9990" max="9990" width="12.140625" style="1" customWidth="1"/>
    <col min="9991" max="9991" width="12.7109375" style="1" customWidth="1"/>
    <col min="9992" max="9992" width="11.28515625" style="1" customWidth="1"/>
    <col min="9993" max="9993" width="17.28515625" style="1" customWidth="1"/>
    <col min="9994" max="9994" width="12.140625" style="1" customWidth="1"/>
    <col min="9995" max="9995" width="0" style="1" hidden="1" customWidth="1"/>
    <col min="9996" max="9996" width="19.28515625" style="1" customWidth="1"/>
    <col min="9997" max="9999" width="11.28515625" style="1" customWidth="1"/>
    <col min="10000" max="10241" width="9.28515625" style="1" customWidth="1"/>
    <col min="10242" max="10242" width="37.7109375" style="1"/>
    <col min="10243" max="10243" width="37.7109375" style="1" customWidth="1"/>
    <col min="10244" max="10244" width="33.28515625" style="1" customWidth="1"/>
    <col min="10245" max="10245" width="5.7109375" style="1" customWidth="1"/>
    <col min="10246" max="10246" width="12.140625" style="1" customWidth="1"/>
    <col min="10247" max="10247" width="12.7109375" style="1" customWidth="1"/>
    <col min="10248" max="10248" width="11.28515625" style="1" customWidth="1"/>
    <col min="10249" max="10249" width="17.28515625" style="1" customWidth="1"/>
    <col min="10250" max="10250" width="12.140625" style="1" customWidth="1"/>
    <col min="10251" max="10251" width="0" style="1" hidden="1" customWidth="1"/>
    <col min="10252" max="10252" width="19.28515625" style="1" customWidth="1"/>
    <col min="10253" max="10255" width="11.28515625" style="1" customWidth="1"/>
    <col min="10256" max="10497" width="9.28515625" style="1" customWidth="1"/>
    <col min="10498" max="10498" width="37.7109375" style="1"/>
    <col min="10499" max="10499" width="37.7109375" style="1" customWidth="1"/>
    <col min="10500" max="10500" width="33.28515625" style="1" customWidth="1"/>
    <col min="10501" max="10501" width="5.7109375" style="1" customWidth="1"/>
    <col min="10502" max="10502" width="12.140625" style="1" customWidth="1"/>
    <col min="10503" max="10503" width="12.7109375" style="1" customWidth="1"/>
    <col min="10504" max="10504" width="11.28515625" style="1" customWidth="1"/>
    <col min="10505" max="10505" width="17.28515625" style="1" customWidth="1"/>
    <col min="10506" max="10506" width="12.140625" style="1" customWidth="1"/>
    <col min="10507" max="10507" width="0" style="1" hidden="1" customWidth="1"/>
    <col min="10508" max="10508" width="19.28515625" style="1" customWidth="1"/>
    <col min="10509" max="10511" width="11.28515625" style="1" customWidth="1"/>
    <col min="10512" max="10753" width="9.28515625" style="1" customWidth="1"/>
    <col min="10754" max="10754" width="37.7109375" style="1"/>
    <col min="10755" max="10755" width="37.7109375" style="1" customWidth="1"/>
    <col min="10756" max="10756" width="33.28515625" style="1" customWidth="1"/>
    <col min="10757" max="10757" width="5.7109375" style="1" customWidth="1"/>
    <col min="10758" max="10758" width="12.140625" style="1" customWidth="1"/>
    <col min="10759" max="10759" width="12.7109375" style="1" customWidth="1"/>
    <col min="10760" max="10760" width="11.28515625" style="1" customWidth="1"/>
    <col min="10761" max="10761" width="17.28515625" style="1" customWidth="1"/>
    <col min="10762" max="10762" width="12.140625" style="1" customWidth="1"/>
    <col min="10763" max="10763" width="0" style="1" hidden="1" customWidth="1"/>
    <col min="10764" max="10764" width="19.28515625" style="1" customWidth="1"/>
    <col min="10765" max="10767" width="11.28515625" style="1" customWidth="1"/>
    <col min="10768" max="11009" width="9.28515625" style="1" customWidth="1"/>
    <col min="11010" max="11010" width="37.7109375" style="1"/>
    <col min="11011" max="11011" width="37.7109375" style="1" customWidth="1"/>
    <col min="11012" max="11012" width="33.28515625" style="1" customWidth="1"/>
    <col min="11013" max="11013" width="5.7109375" style="1" customWidth="1"/>
    <col min="11014" max="11014" width="12.140625" style="1" customWidth="1"/>
    <col min="11015" max="11015" width="12.7109375" style="1" customWidth="1"/>
    <col min="11016" max="11016" width="11.28515625" style="1" customWidth="1"/>
    <col min="11017" max="11017" width="17.28515625" style="1" customWidth="1"/>
    <col min="11018" max="11018" width="12.140625" style="1" customWidth="1"/>
    <col min="11019" max="11019" width="0" style="1" hidden="1" customWidth="1"/>
    <col min="11020" max="11020" width="19.28515625" style="1" customWidth="1"/>
    <col min="11021" max="11023" width="11.28515625" style="1" customWidth="1"/>
    <col min="11024" max="11265" width="9.28515625" style="1" customWidth="1"/>
    <col min="11266" max="11266" width="37.7109375" style="1"/>
    <col min="11267" max="11267" width="37.7109375" style="1" customWidth="1"/>
    <col min="11268" max="11268" width="33.28515625" style="1" customWidth="1"/>
    <col min="11269" max="11269" width="5.7109375" style="1" customWidth="1"/>
    <col min="11270" max="11270" width="12.140625" style="1" customWidth="1"/>
    <col min="11271" max="11271" width="12.7109375" style="1" customWidth="1"/>
    <col min="11272" max="11272" width="11.28515625" style="1" customWidth="1"/>
    <col min="11273" max="11273" width="17.28515625" style="1" customWidth="1"/>
    <col min="11274" max="11274" width="12.140625" style="1" customWidth="1"/>
    <col min="11275" max="11275" width="0" style="1" hidden="1" customWidth="1"/>
    <col min="11276" max="11276" width="19.28515625" style="1" customWidth="1"/>
    <col min="11277" max="11279" width="11.28515625" style="1" customWidth="1"/>
    <col min="11280" max="11521" width="9.28515625" style="1" customWidth="1"/>
    <col min="11522" max="11522" width="37.7109375" style="1"/>
    <col min="11523" max="11523" width="37.7109375" style="1" customWidth="1"/>
    <col min="11524" max="11524" width="33.28515625" style="1" customWidth="1"/>
    <col min="11525" max="11525" width="5.7109375" style="1" customWidth="1"/>
    <col min="11526" max="11526" width="12.140625" style="1" customWidth="1"/>
    <col min="11527" max="11527" width="12.7109375" style="1" customWidth="1"/>
    <col min="11528" max="11528" width="11.28515625" style="1" customWidth="1"/>
    <col min="11529" max="11529" width="17.28515625" style="1" customWidth="1"/>
    <col min="11530" max="11530" width="12.140625" style="1" customWidth="1"/>
    <col min="11531" max="11531" width="0" style="1" hidden="1" customWidth="1"/>
    <col min="11532" max="11532" width="19.28515625" style="1" customWidth="1"/>
    <col min="11533" max="11535" width="11.28515625" style="1" customWidth="1"/>
    <col min="11536" max="11777" width="9.28515625" style="1" customWidth="1"/>
    <col min="11778" max="11778" width="37.7109375" style="1"/>
    <col min="11779" max="11779" width="37.7109375" style="1" customWidth="1"/>
    <col min="11780" max="11780" width="33.28515625" style="1" customWidth="1"/>
    <col min="11781" max="11781" width="5.7109375" style="1" customWidth="1"/>
    <col min="11782" max="11782" width="12.140625" style="1" customWidth="1"/>
    <col min="11783" max="11783" width="12.7109375" style="1" customWidth="1"/>
    <col min="11784" max="11784" width="11.28515625" style="1" customWidth="1"/>
    <col min="11785" max="11785" width="17.28515625" style="1" customWidth="1"/>
    <col min="11786" max="11786" width="12.140625" style="1" customWidth="1"/>
    <col min="11787" max="11787" width="0" style="1" hidden="1" customWidth="1"/>
    <col min="11788" max="11788" width="19.28515625" style="1" customWidth="1"/>
    <col min="11789" max="11791" width="11.28515625" style="1" customWidth="1"/>
    <col min="11792" max="12033" width="9.28515625" style="1" customWidth="1"/>
    <col min="12034" max="12034" width="37.7109375" style="1"/>
    <col min="12035" max="12035" width="37.7109375" style="1" customWidth="1"/>
    <col min="12036" max="12036" width="33.28515625" style="1" customWidth="1"/>
    <col min="12037" max="12037" width="5.7109375" style="1" customWidth="1"/>
    <col min="12038" max="12038" width="12.140625" style="1" customWidth="1"/>
    <col min="12039" max="12039" width="12.7109375" style="1" customWidth="1"/>
    <col min="12040" max="12040" width="11.28515625" style="1" customWidth="1"/>
    <col min="12041" max="12041" width="17.28515625" style="1" customWidth="1"/>
    <col min="12042" max="12042" width="12.140625" style="1" customWidth="1"/>
    <col min="12043" max="12043" width="0" style="1" hidden="1" customWidth="1"/>
    <col min="12044" max="12044" width="19.28515625" style="1" customWidth="1"/>
    <col min="12045" max="12047" width="11.28515625" style="1" customWidth="1"/>
    <col min="12048" max="12289" width="9.28515625" style="1" customWidth="1"/>
    <col min="12290" max="12290" width="37.7109375" style="1"/>
    <col min="12291" max="12291" width="37.7109375" style="1" customWidth="1"/>
    <col min="12292" max="12292" width="33.28515625" style="1" customWidth="1"/>
    <col min="12293" max="12293" width="5.7109375" style="1" customWidth="1"/>
    <col min="12294" max="12294" width="12.140625" style="1" customWidth="1"/>
    <col min="12295" max="12295" width="12.7109375" style="1" customWidth="1"/>
    <col min="12296" max="12296" width="11.28515625" style="1" customWidth="1"/>
    <col min="12297" max="12297" width="17.28515625" style="1" customWidth="1"/>
    <col min="12298" max="12298" width="12.140625" style="1" customWidth="1"/>
    <col min="12299" max="12299" width="0" style="1" hidden="1" customWidth="1"/>
    <col min="12300" max="12300" width="19.28515625" style="1" customWidth="1"/>
    <col min="12301" max="12303" width="11.28515625" style="1" customWidth="1"/>
    <col min="12304" max="12545" width="9.28515625" style="1" customWidth="1"/>
    <col min="12546" max="12546" width="37.7109375" style="1"/>
    <col min="12547" max="12547" width="37.7109375" style="1" customWidth="1"/>
    <col min="12548" max="12548" width="33.28515625" style="1" customWidth="1"/>
    <col min="12549" max="12549" width="5.7109375" style="1" customWidth="1"/>
    <col min="12550" max="12550" width="12.140625" style="1" customWidth="1"/>
    <col min="12551" max="12551" width="12.7109375" style="1" customWidth="1"/>
    <col min="12552" max="12552" width="11.28515625" style="1" customWidth="1"/>
    <col min="12553" max="12553" width="17.28515625" style="1" customWidth="1"/>
    <col min="12554" max="12554" width="12.140625" style="1" customWidth="1"/>
    <col min="12555" max="12555" width="0" style="1" hidden="1" customWidth="1"/>
    <col min="12556" max="12556" width="19.28515625" style="1" customWidth="1"/>
    <col min="12557" max="12559" width="11.28515625" style="1" customWidth="1"/>
    <col min="12560" max="12801" width="9.28515625" style="1" customWidth="1"/>
    <col min="12802" max="12802" width="37.7109375" style="1"/>
    <col min="12803" max="12803" width="37.7109375" style="1" customWidth="1"/>
    <col min="12804" max="12804" width="33.28515625" style="1" customWidth="1"/>
    <col min="12805" max="12805" width="5.7109375" style="1" customWidth="1"/>
    <col min="12806" max="12806" width="12.140625" style="1" customWidth="1"/>
    <col min="12807" max="12807" width="12.7109375" style="1" customWidth="1"/>
    <col min="12808" max="12808" width="11.28515625" style="1" customWidth="1"/>
    <col min="12809" max="12809" width="17.28515625" style="1" customWidth="1"/>
    <col min="12810" max="12810" width="12.140625" style="1" customWidth="1"/>
    <col min="12811" max="12811" width="0" style="1" hidden="1" customWidth="1"/>
    <col min="12812" max="12812" width="19.28515625" style="1" customWidth="1"/>
    <col min="12813" max="12815" width="11.28515625" style="1" customWidth="1"/>
    <col min="12816" max="13057" width="9.28515625" style="1" customWidth="1"/>
    <col min="13058" max="13058" width="37.7109375" style="1"/>
    <col min="13059" max="13059" width="37.7109375" style="1" customWidth="1"/>
    <col min="13060" max="13060" width="33.28515625" style="1" customWidth="1"/>
    <col min="13061" max="13061" width="5.7109375" style="1" customWidth="1"/>
    <col min="13062" max="13062" width="12.140625" style="1" customWidth="1"/>
    <col min="13063" max="13063" width="12.7109375" style="1" customWidth="1"/>
    <col min="13064" max="13064" width="11.28515625" style="1" customWidth="1"/>
    <col min="13065" max="13065" width="17.28515625" style="1" customWidth="1"/>
    <col min="13066" max="13066" width="12.140625" style="1" customWidth="1"/>
    <col min="13067" max="13067" width="0" style="1" hidden="1" customWidth="1"/>
    <col min="13068" max="13068" width="19.28515625" style="1" customWidth="1"/>
    <col min="13069" max="13071" width="11.28515625" style="1" customWidth="1"/>
    <col min="13072" max="13313" width="9.28515625" style="1" customWidth="1"/>
    <col min="13314" max="13314" width="37.7109375" style="1"/>
    <col min="13315" max="13315" width="37.7109375" style="1" customWidth="1"/>
    <col min="13316" max="13316" width="33.28515625" style="1" customWidth="1"/>
    <col min="13317" max="13317" width="5.7109375" style="1" customWidth="1"/>
    <col min="13318" max="13318" width="12.140625" style="1" customWidth="1"/>
    <col min="13319" max="13319" width="12.7109375" style="1" customWidth="1"/>
    <col min="13320" max="13320" width="11.28515625" style="1" customWidth="1"/>
    <col min="13321" max="13321" width="17.28515625" style="1" customWidth="1"/>
    <col min="13322" max="13322" width="12.140625" style="1" customWidth="1"/>
    <col min="13323" max="13323" width="0" style="1" hidden="1" customWidth="1"/>
    <col min="13324" max="13324" width="19.28515625" style="1" customWidth="1"/>
    <col min="13325" max="13327" width="11.28515625" style="1" customWidth="1"/>
    <col min="13328" max="13569" width="9.28515625" style="1" customWidth="1"/>
    <col min="13570" max="13570" width="37.7109375" style="1"/>
    <col min="13571" max="13571" width="37.7109375" style="1" customWidth="1"/>
    <col min="13572" max="13572" width="33.28515625" style="1" customWidth="1"/>
    <col min="13573" max="13573" width="5.7109375" style="1" customWidth="1"/>
    <col min="13574" max="13574" width="12.140625" style="1" customWidth="1"/>
    <col min="13575" max="13575" width="12.7109375" style="1" customWidth="1"/>
    <col min="13576" max="13576" width="11.28515625" style="1" customWidth="1"/>
    <col min="13577" max="13577" width="17.28515625" style="1" customWidth="1"/>
    <col min="13578" max="13578" width="12.140625" style="1" customWidth="1"/>
    <col min="13579" max="13579" width="0" style="1" hidden="1" customWidth="1"/>
    <col min="13580" max="13580" width="19.28515625" style="1" customWidth="1"/>
    <col min="13581" max="13583" width="11.28515625" style="1" customWidth="1"/>
    <col min="13584" max="13825" width="9.28515625" style="1" customWidth="1"/>
    <col min="13826" max="13826" width="37.7109375" style="1"/>
    <col min="13827" max="13827" width="37.7109375" style="1" customWidth="1"/>
    <col min="13828" max="13828" width="33.28515625" style="1" customWidth="1"/>
    <col min="13829" max="13829" width="5.7109375" style="1" customWidth="1"/>
    <col min="13830" max="13830" width="12.140625" style="1" customWidth="1"/>
    <col min="13831" max="13831" width="12.7109375" style="1" customWidth="1"/>
    <col min="13832" max="13832" width="11.28515625" style="1" customWidth="1"/>
    <col min="13833" max="13833" width="17.28515625" style="1" customWidth="1"/>
    <col min="13834" max="13834" width="12.140625" style="1" customWidth="1"/>
    <col min="13835" max="13835" width="0" style="1" hidden="1" customWidth="1"/>
    <col min="13836" max="13836" width="19.28515625" style="1" customWidth="1"/>
    <col min="13837" max="13839" width="11.28515625" style="1" customWidth="1"/>
    <col min="13840" max="14081" width="9.28515625" style="1" customWidth="1"/>
    <col min="14082" max="14082" width="37.7109375" style="1"/>
    <col min="14083" max="14083" width="37.7109375" style="1" customWidth="1"/>
    <col min="14084" max="14084" width="33.28515625" style="1" customWidth="1"/>
    <col min="14085" max="14085" width="5.7109375" style="1" customWidth="1"/>
    <col min="14086" max="14086" width="12.140625" style="1" customWidth="1"/>
    <col min="14087" max="14087" width="12.7109375" style="1" customWidth="1"/>
    <col min="14088" max="14088" width="11.28515625" style="1" customWidth="1"/>
    <col min="14089" max="14089" width="17.28515625" style="1" customWidth="1"/>
    <col min="14090" max="14090" width="12.140625" style="1" customWidth="1"/>
    <col min="14091" max="14091" width="0" style="1" hidden="1" customWidth="1"/>
    <col min="14092" max="14092" width="19.28515625" style="1" customWidth="1"/>
    <col min="14093" max="14095" width="11.28515625" style="1" customWidth="1"/>
    <col min="14096" max="14337" width="9.28515625" style="1" customWidth="1"/>
    <col min="14338" max="14338" width="37.7109375" style="1"/>
    <col min="14339" max="14339" width="37.7109375" style="1" customWidth="1"/>
    <col min="14340" max="14340" width="33.28515625" style="1" customWidth="1"/>
    <col min="14341" max="14341" width="5.7109375" style="1" customWidth="1"/>
    <col min="14342" max="14342" width="12.140625" style="1" customWidth="1"/>
    <col min="14343" max="14343" width="12.7109375" style="1" customWidth="1"/>
    <col min="14344" max="14344" width="11.28515625" style="1" customWidth="1"/>
    <col min="14345" max="14345" width="17.28515625" style="1" customWidth="1"/>
    <col min="14346" max="14346" width="12.140625" style="1" customWidth="1"/>
    <col min="14347" max="14347" width="0" style="1" hidden="1" customWidth="1"/>
    <col min="14348" max="14348" width="19.28515625" style="1" customWidth="1"/>
    <col min="14349" max="14351" width="11.28515625" style="1" customWidth="1"/>
    <col min="14352" max="14593" width="9.28515625" style="1" customWidth="1"/>
    <col min="14594" max="14594" width="37.7109375" style="1"/>
    <col min="14595" max="14595" width="37.7109375" style="1" customWidth="1"/>
    <col min="14596" max="14596" width="33.28515625" style="1" customWidth="1"/>
    <col min="14597" max="14597" width="5.7109375" style="1" customWidth="1"/>
    <col min="14598" max="14598" width="12.140625" style="1" customWidth="1"/>
    <col min="14599" max="14599" width="12.7109375" style="1" customWidth="1"/>
    <col min="14600" max="14600" width="11.28515625" style="1" customWidth="1"/>
    <col min="14601" max="14601" width="17.28515625" style="1" customWidth="1"/>
    <col min="14602" max="14602" width="12.140625" style="1" customWidth="1"/>
    <col min="14603" max="14603" width="0" style="1" hidden="1" customWidth="1"/>
    <col min="14604" max="14604" width="19.28515625" style="1" customWidth="1"/>
    <col min="14605" max="14607" width="11.28515625" style="1" customWidth="1"/>
    <col min="14608" max="14849" width="9.28515625" style="1" customWidth="1"/>
    <col min="14850" max="14850" width="37.7109375" style="1"/>
    <col min="14851" max="14851" width="37.7109375" style="1" customWidth="1"/>
    <col min="14852" max="14852" width="33.28515625" style="1" customWidth="1"/>
    <col min="14853" max="14853" width="5.7109375" style="1" customWidth="1"/>
    <col min="14854" max="14854" width="12.140625" style="1" customWidth="1"/>
    <col min="14855" max="14855" width="12.7109375" style="1" customWidth="1"/>
    <col min="14856" max="14856" width="11.28515625" style="1" customWidth="1"/>
    <col min="14857" max="14857" width="17.28515625" style="1" customWidth="1"/>
    <col min="14858" max="14858" width="12.140625" style="1" customWidth="1"/>
    <col min="14859" max="14859" width="0" style="1" hidden="1" customWidth="1"/>
    <col min="14860" max="14860" width="19.28515625" style="1" customWidth="1"/>
    <col min="14861" max="14863" width="11.28515625" style="1" customWidth="1"/>
    <col min="14864" max="15105" width="9.28515625" style="1" customWidth="1"/>
    <col min="15106" max="15106" width="37.7109375" style="1"/>
    <col min="15107" max="15107" width="37.7109375" style="1" customWidth="1"/>
    <col min="15108" max="15108" width="33.28515625" style="1" customWidth="1"/>
    <col min="15109" max="15109" width="5.7109375" style="1" customWidth="1"/>
    <col min="15110" max="15110" width="12.140625" style="1" customWidth="1"/>
    <col min="15111" max="15111" width="12.7109375" style="1" customWidth="1"/>
    <col min="15112" max="15112" width="11.28515625" style="1" customWidth="1"/>
    <col min="15113" max="15113" width="17.28515625" style="1" customWidth="1"/>
    <col min="15114" max="15114" width="12.140625" style="1" customWidth="1"/>
    <col min="15115" max="15115" width="0" style="1" hidden="1" customWidth="1"/>
    <col min="15116" max="15116" width="19.28515625" style="1" customWidth="1"/>
    <col min="15117" max="15119" width="11.28515625" style="1" customWidth="1"/>
    <col min="15120" max="15361" width="9.28515625" style="1" customWidth="1"/>
    <col min="15362" max="15362" width="37.7109375" style="1"/>
    <col min="15363" max="15363" width="37.7109375" style="1" customWidth="1"/>
    <col min="15364" max="15364" width="33.28515625" style="1" customWidth="1"/>
    <col min="15365" max="15365" width="5.7109375" style="1" customWidth="1"/>
    <col min="15366" max="15366" width="12.140625" style="1" customWidth="1"/>
    <col min="15367" max="15367" width="12.7109375" style="1" customWidth="1"/>
    <col min="15368" max="15368" width="11.28515625" style="1" customWidth="1"/>
    <col min="15369" max="15369" width="17.28515625" style="1" customWidth="1"/>
    <col min="15370" max="15370" width="12.140625" style="1" customWidth="1"/>
    <col min="15371" max="15371" width="0" style="1" hidden="1" customWidth="1"/>
    <col min="15372" max="15372" width="19.28515625" style="1" customWidth="1"/>
    <col min="15373" max="15375" width="11.28515625" style="1" customWidth="1"/>
    <col min="15376" max="15617" width="9.28515625" style="1" customWidth="1"/>
    <col min="15618" max="15618" width="37.7109375" style="1"/>
    <col min="15619" max="15619" width="37.7109375" style="1" customWidth="1"/>
    <col min="15620" max="15620" width="33.28515625" style="1" customWidth="1"/>
    <col min="15621" max="15621" width="5.7109375" style="1" customWidth="1"/>
    <col min="15622" max="15622" width="12.140625" style="1" customWidth="1"/>
    <col min="15623" max="15623" width="12.7109375" style="1" customWidth="1"/>
    <col min="15624" max="15624" width="11.28515625" style="1" customWidth="1"/>
    <col min="15625" max="15625" width="17.28515625" style="1" customWidth="1"/>
    <col min="15626" max="15626" width="12.140625" style="1" customWidth="1"/>
    <col min="15627" max="15627" width="0" style="1" hidden="1" customWidth="1"/>
    <col min="15628" max="15628" width="19.28515625" style="1" customWidth="1"/>
    <col min="15629" max="15631" width="11.28515625" style="1" customWidth="1"/>
    <col min="15632" max="15873" width="9.28515625" style="1" customWidth="1"/>
    <col min="15874" max="15874" width="37.7109375" style="1"/>
    <col min="15875" max="15875" width="37.7109375" style="1" customWidth="1"/>
    <col min="15876" max="15876" width="33.28515625" style="1" customWidth="1"/>
    <col min="15877" max="15877" width="5.7109375" style="1" customWidth="1"/>
    <col min="15878" max="15878" width="12.140625" style="1" customWidth="1"/>
    <col min="15879" max="15879" width="12.7109375" style="1" customWidth="1"/>
    <col min="15880" max="15880" width="11.28515625" style="1" customWidth="1"/>
    <col min="15881" max="15881" width="17.28515625" style="1" customWidth="1"/>
    <col min="15882" max="15882" width="12.140625" style="1" customWidth="1"/>
    <col min="15883" max="15883" width="0" style="1" hidden="1" customWidth="1"/>
    <col min="15884" max="15884" width="19.28515625" style="1" customWidth="1"/>
    <col min="15885" max="15887" width="11.28515625" style="1" customWidth="1"/>
    <col min="15888" max="16129" width="9.28515625" style="1" customWidth="1"/>
    <col min="16130" max="16130" width="37.7109375" style="1"/>
    <col min="16131" max="16131" width="37.7109375" style="1" customWidth="1"/>
    <col min="16132" max="16132" width="33.28515625" style="1" customWidth="1"/>
    <col min="16133" max="16133" width="5.7109375" style="1" customWidth="1"/>
    <col min="16134" max="16134" width="12.140625" style="1" customWidth="1"/>
    <col min="16135" max="16135" width="12.7109375" style="1" customWidth="1"/>
    <col min="16136" max="16136" width="11.28515625" style="1" customWidth="1"/>
    <col min="16137" max="16137" width="17.28515625" style="1" customWidth="1"/>
    <col min="16138" max="16138" width="12.140625" style="1" customWidth="1"/>
    <col min="16139" max="16139" width="0" style="1" hidden="1" customWidth="1"/>
    <col min="16140" max="16140" width="19.28515625" style="1" customWidth="1"/>
    <col min="16141" max="16143" width="11.28515625" style="1" customWidth="1"/>
    <col min="16144" max="16384" width="9.28515625" style="1" customWidth="1"/>
  </cols>
  <sheetData>
    <row r="1" spans="1:12" ht="14.45" customHeight="1" x14ac:dyDescent="0.2">
      <c r="F1" s="97"/>
      <c r="G1" s="200" t="s">
        <v>0</v>
      </c>
      <c r="H1" s="200"/>
      <c r="I1" s="200"/>
      <c r="J1" s="200"/>
      <c r="K1" s="200"/>
      <c r="L1" s="200"/>
    </row>
    <row r="2" spans="1:12" ht="14.45" customHeight="1" x14ac:dyDescent="0.2">
      <c r="F2" s="200" t="s">
        <v>1</v>
      </c>
      <c r="G2" s="200"/>
      <c r="H2" s="200"/>
      <c r="I2" s="200"/>
      <c r="J2" s="200"/>
      <c r="K2" s="200"/>
      <c r="L2" s="200"/>
    </row>
    <row r="3" spans="1:12" ht="14.45" customHeight="1" x14ac:dyDescent="0.2">
      <c r="F3" s="200" t="s">
        <v>2</v>
      </c>
      <c r="G3" s="200"/>
      <c r="H3" s="200"/>
      <c r="I3" s="200"/>
      <c r="J3" s="200"/>
      <c r="K3" s="200"/>
      <c r="L3" s="200"/>
    </row>
    <row r="4" spans="1:12" ht="14.45" customHeight="1" x14ac:dyDescent="0.2">
      <c r="F4" s="200" t="s">
        <v>3</v>
      </c>
      <c r="G4" s="200"/>
      <c r="H4" s="200"/>
      <c r="I4" s="200"/>
      <c r="J4" s="200"/>
      <c r="K4" s="200"/>
      <c r="L4" s="200"/>
    </row>
    <row r="5" spans="1:12" ht="14.45" customHeight="1" x14ac:dyDescent="0.2">
      <c r="F5" s="200" t="s">
        <v>4</v>
      </c>
      <c r="G5" s="200"/>
      <c r="H5" s="200"/>
      <c r="I5" s="200"/>
      <c r="J5" s="200"/>
      <c r="K5" s="200"/>
      <c r="L5" s="200"/>
    </row>
    <row r="6" spans="1:12" ht="14.45" customHeight="1" x14ac:dyDescent="0.2">
      <c r="F6" s="200" t="s">
        <v>5</v>
      </c>
      <c r="G6" s="200"/>
      <c r="H6" s="200"/>
      <c r="I6" s="200"/>
      <c r="J6" s="200"/>
      <c r="K6" s="200"/>
      <c r="L6" s="200"/>
    </row>
    <row r="7" spans="1:12" ht="14.45" customHeight="1" x14ac:dyDescent="0.2">
      <c r="F7" s="200" t="s">
        <v>6</v>
      </c>
      <c r="G7" s="200"/>
      <c r="H7" s="200"/>
      <c r="I7" s="200"/>
      <c r="J7" s="200"/>
      <c r="K7" s="200"/>
      <c r="L7" s="200"/>
    </row>
    <row r="8" spans="1:12" x14ac:dyDescent="0.2">
      <c r="F8" s="201" t="s">
        <v>7</v>
      </c>
      <c r="G8" s="201"/>
      <c r="H8" s="201"/>
      <c r="I8" s="201"/>
      <c r="J8" s="201"/>
      <c r="K8" s="201"/>
      <c r="L8" s="201"/>
    </row>
    <row r="9" spans="1:12" ht="16.149999999999999" customHeight="1" x14ac:dyDescent="0.2"/>
    <row r="10" spans="1:12" x14ac:dyDescent="0.2">
      <c r="A10" s="202"/>
      <c r="B10" s="202"/>
      <c r="C10" s="202"/>
      <c r="D10" s="202"/>
      <c r="E10" s="4"/>
      <c r="G10" s="203" t="s">
        <v>8</v>
      </c>
      <c r="H10" s="203"/>
      <c r="I10" s="203"/>
      <c r="J10" s="203"/>
      <c r="K10" s="203"/>
      <c r="L10" s="203"/>
    </row>
    <row r="11" spans="1:12" x14ac:dyDescent="0.2">
      <c r="A11" s="199"/>
      <c r="B11" s="199"/>
      <c r="C11" s="199"/>
      <c r="D11" s="199"/>
      <c r="E11" s="4"/>
      <c r="G11" s="204" t="s">
        <v>9</v>
      </c>
      <c r="H11" s="205"/>
      <c r="I11" s="205"/>
      <c r="J11" s="205"/>
      <c r="K11" s="205"/>
      <c r="L11" s="205"/>
    </row>
    <row r="12" spans="1:12" x14ac:dyDescent="0.2">
      <c r="A12" s="96"/>
      <c r="B12" s="96"/>
      <c r="C12" s="96" t="s">
        <v>10</v>
      </c>
      <c r="D12" s="96"/>
      <c r="E12" s="4"/>
      <c r="G12" s="206" t="s">
        <v>11</v>
      </c>
      <c r="H12" s="206"/>
      <c r="I12" s="206"/>
      <c r="J12" s="206"/>
      <c r="K12" s="206"/>
      <c r="L12" s="206"/>
    </row>
    <row r="13" spans="1:12" ht="8.25" customHeight="1" x14ac:dyDescent="0.2">
      <c r="A13" s="6"/>
      <c r="B13" s="6"/>
      <c r="C13" s="6"/>
      <c r="D13" s="6"/>
      <c r="E13" s="4"/>
      <c r="G13" s="4"/>
      <c r="I13" s="4"/>
      <c r="J13" s="4"/>
      <c r="K13" s="4"/>
      <c r="L13" s="4"/>
    </row>
    <row r="14" spans="1:12" x14ac:dyDescent="0.2">
      <c r="A14" s="199"/>
      <c r="B14" s="199"/>
      <c r="C14" s="199"/>
      <c r="D14" s="199"/>
      <c r="E14" s="4"/>
      <c r="G14" s="204" t="s">
        <v>12</v>
      </c>
      <c r="H14" s="204"/>
      <c r="I14" s="204"/>
      <c r="J14" s="204"/>
      <c r="K14" s="204"/>
      <c r="L14" s="204"/>
    </row>
    <row r="15" spans="1:12" ht="22.5" customHeight="1" x14ac:dyDescent="0.2">
      <c r="A15" s="195"/>
      <c r="B15" s="195"/>
      <c r="C15" s="195"/>
      <c r="D15" s="195"/>
      <c r="E15" s="4"/>
      <c r="G15" s="196" t="s">
        <v>13</v>
      </c>
      <c r="H15" s="196"/>
      <c r="I15" s="196"/>
      <c r="J15" s="196"/>
      <c r="K15" s="196"/>
      <c r="L15" s="196"/>
    </row>
    <row r="16" spans="1:12" x14ac:dyDescent="0.2">
      <c r="A16" s="6"/>
      <c r="B16" s="6"/>
      <c r="C16" s="6"/>
      <c r="D16" s="6"/>
      <c r="E16" s="4"/>
      <c r="G16" s="197" t="s">
        <v>14</v>
      </c>
      <c r="H16" s="197"/>
      <c r="I16" s="197"/>
      <c r="J16" s="197"/>
      <c r="K16" s="197"/>
      <c r="L16" s="197"/>
    </row>
    <row r="17" spans="1:19" ht="6.75" customHeight="1" x14ac:dyDescent="0.2">
      <c r="A17" s="199"/>
      <c r="B17" s="199"/>
      <c r="C17" s="199"/>
      <c r="D17" s="199"/>
      <c r="E17" s="4"/>
      <c r="G17" s="198"/>
      <c r="H17" s="198"/>
      <c r="I17" s="198"/>
      <c r="J17" s="198"/>
      <c r="K17" s="198"/>
      <c r="L17" s="198"/>
    </row>
    <row r="18" spans="1:19" ht="10.5" customHeight="1" x14ac:dyDescent="0.2">
      <c r="A18" s="190"/>
      <c r="B18" s="190"/>
      <c r="C18" s="190"/>
      <c r="D18" s="190"/>
      <c r="E18" s="4"/>
      <c r="G18" s="191" t="s">
        <v>15</v>
      </c>
      <c r="H18" s="191"/>
      <c r="I18" s="191"/>
      <c r="J18" s="191"/>
      <c r="K18" s="191"/>
      <c r="L18" s="191"/>
    </row>
    <row r="19" spans="1:19" ht="4.5" customHeight="1" x14ac:dyDescent="0.2">
      <c r="A19" s="93"/>
      <c r="B19" s="93"/>
      <c r="C19" s="93"/>
      <c r="D19" s="93"/>
      <c r="E19" s="4"/>
      <c r="G19" s="4"/>
      <c r="I19" s="4"/>
      <c r="J19" s="4"/>
      <c r="K19" s="4"/>
      <c r="L19" s="4"/>
    </row>
    <row r="20" spans="1:19" ht="15" customHeight="1" x14ac:dyDescent="0.2">
      <c r="A20" s="93"/>
      <c r="B20" s="93"/>
      <c r="C20" s="6"/>
      <c r="D20" s="6"/>
      <c r="E20" s="4"/>
      <c r="G20" s="94" t="s">
        <v>176</v>
      </c>
      <c r="H20" s="4"/>
      <c r="I20" s="4"/>
      <c r="J20" s="4"/>
      <c r="K20" s="4"/>
      <c r="L20" s="4"/>
    </row>
    <row r="21" spans="1:19" ht="4.5" customHeight="1" x14ac:dyDescent="0.2">
      <c r="E21" s="4"/>
      <c r="F21" s="4"/>
      <c r="G21" s="4"/>
      <c r="H21" s="4"/>
      <c r="I21" s="4"/>
      <c r="J21" s="4"/>
      <c r="K21" s="4"/>
      <c r="L21" s="4"/>
    </row>
    <row r="22" spans="1:19" x14ac:dyDescent="0.2">
      <c r="D22" s="94"/>
      <c r="E22" s="94"/>
      <c r="F22" s="94"/>
      <c r="G22" s="94"/>
      <c r="H22" s="94"/>
      <c r="I22" s="94"/>
      <c r="J22" s="94"/>
      <c r="K22" s="94"/>
      <c r="L22" s="94"/>
      <c r="M22" s="9"/>
      <c r="N22" s="95"/>
      <c r="O22" s="95"/>
      <c r="P22" s="11"/>
      <c r="Q22" s="11"/>
      <c r="R22" s="11"/>
      <c r="S22" s="11"/>
    </row>
    <row r="23" spans="1:19" ht="12" customHeight="1" x14ac:dyDescent="0.2">
      <c r="A23" s="11"/>
      <c r="B23" s="192" t="s">
        <v>158</v>
      </c>
      <c r="C23" s="192"/>
      <c r="D23" s="192"/>
      <c r="E23" s="192"/>
      <c r="F23" s="192"/>
      <c r="G23" s="11"/>
      <c r="H23" s="11"/>
      <c r="I23" s="11"/>
      <c r="J23" s="11"/>
      <c r="K23" s="11"/>
      <c r="L23" s="11"/>
      <c r="M23" s="12"/>
      <c r="N23" s="11"/>
      <c r="O23" s="11"/>
    </row>
    <row r="24" spans="1:19" ht="14.25" customHeight="1" x14ac:dyDescent="0.2">
      <c r="A24" s="13"/>
      <c r="B24" s="14" t="s">
        <v>180</v>
      </c>
      <c r="C24" s="14"/>
      <c r="D24" s="14" t="s">
        <v>179</v>
      </c>
      <c r="E24" s="14"/>
      <c r="F24" s="14"/>
      <c r="G24" s="14"/>
      <c r="H24" s="14"/>
      <c r="I24" s="14"/>
      <c r="J24" s="14"/>
      <c r="K24" s="14"/>
      <c r="L24" s="13"/>
      <c r="M24" s="12"/>
      <c r="N24" s="11"/>
      <c r="O24" s="11"/>
    </row>
    <row r="25" spans="1:19" ht="12" customHeight="1" thickBot="1" x14ac:dyDescent="0.25">
      <c r="A25" s="95"/>
      <c r="B25" s="95"/>
      <c r="C25" s="193"/>
      <c r="D25" s="193"/>
      <c r="E25" s="193"/>
      <c r="F25" s="193"/>
      <c r="G25" s="193"/>
      <c r="H25" s="193"/>
      <c r="I25" s="95"/>
      <c r="J25" s="95"/>
      <c r="K25" s="95"/>
      <c r="L25" s="99" t="s">
        <v>16</v>
      </c>
      <c r="M25" s="12"/>
      <c r="N25" s="11"/>
      <c r="O25" s="11"/>
    </row>
    <row r="26" spans="1:19" x14ac:dyDescent="0.2">
      <c r="A26" s="99"/>
      <c r="B26" s="99"/>
      <c r="C26" s="99"/>
      <c r="D26" s="99"/>
      <c r="E26" s="99"/>
      <c r="G26" s="99"/>
      <c r="H26" s="99"/>
      <c r="I26" s="97" t="s">
        <v>17</v>
      </c>
      <c r="J26" s="97"/>
      <c r="K26" s="97"/>
      <c r="L26" s="16" t="s">
        <v>18</v>
      </c>
      <c r="M26" s="12"/>
      <c r="N26" s="11"/>
      <c r="O26" s="11"/>
    </row>
    <row r="27" spans="1:19" x14ac:dyDescent="0.2">
      <c r="A27" s="99"/>
      <c r="B27" s="99"/>
      <c r="C27" s="99"/>
      <c r="D27" s="99"/>
      <c r="F27" s="99"/>
      <c r="G27" s="99"/>
      <c r="H27" s="99"/>
      <c r="I27" s="97" t="s">
        <v>19</v>
      </c>
      <c r="J27" s="97"/>
      <c r="K27" s="97"/>
      <c r="L27" s="119" t="str">
        <f>D24</f>
        <v>20 января 2022 года</v>
      </c>
      <c r="M27" s="12"/>
      <c r="N27" s="11"/>
      <c r="O27" s="11"/>
    </row>
    <row r="28" spans="1:19" ht="17.45" customHeight="1" x14ac:dyDescent="0.2">
      <c r="A28" s="99"/>
      <c r="B28" s="99"/>
      <c r="C28" s="99"/>
      <c r="D28" s="99"/>
      <c r="E28" s="99"/>
      <c r="F28" s="99"/>
      <c r="G28" s="99"/>
      <c r="H28" s="99"/>
      <c r="I28" s="97" t="s">
        <v>20</v>
      </c>
      <c r="J28" s="97"/>
      <c r="K28" s="97"/>
      <c r="L28" s="18">
        <v>55494986</v>
      </c>
      <c r="M28" s="12"/>
      <c r="N28" s="11"/>
      <c r="O28" s="11"/>
    </row>
    <row r="29" spans="1:19" ht="27" customHeight="1" x14ac:dyDescent="0.2">
      <c r="A29" s="1" t="s">
        <v>21</v>
      </c>
      <c r="C29" s="194" t="s">
        <v>22</v>
      </c>
      <c r="D29" s="194"/>
      <c r="E29" s="194"/>
      <c r="F29" s="194"/>
      <c r="G29" s="194"/>
      <c r="H29" s="194"/>
      <c r="I29" s="97"/>
      <c r="J29" s="97"/>
      <c r="K29" s="97"/>
      <c r="L29" s="18"/>
    </row>
    <row r="30" spans="1:19" ht="14.25" customHeight="1" x14ac:dyDescent="0.2">
      <c r="A30" s="1" t="s">
        <v>23</v>
      </c>
      <c r="C30" s="186" t="s">
        <v>24</v>
      </c>
      <c r="D30" s="186"/>
      <c r="E30" s="186"/>
      <c r="F30" s="186"/>
      <c r="G30" s="186"/>
      <c r="H30" s="186"/>
      <c r="I30" s="97"/>
      <c r="J30" s="97"/>
      <c r="K30" s="97"/>
      <c r="L30" s="18"/>
    </row>
    <row r="31" spans="1:19" x14ac:dyDescent="0.2">
      <c r="A31" s="1" t="s">
        <v>25</v>
      </c>
      <c r="C31" s="186" t="s">
        <v>12</v>
      </c>
      <c r="D31" s="186"/>
      <c r="E31" s="186"/>
      <c r="F31" s="186"/>
      <c r="G31" s="186"/>
      <c r="H31" s="186"/>
      <c r="I31" s="97" t="s">
        <v>26</v>
      </c>
      <c r="J31" s="97"/>
      <c r="K31" s="97"/>
      <c r="L31" s="19" t="s">
        <v>27</v>
      </c>
    </row>
    <row r="32" spans="1:19" x14ac:dyDescent="0.2">
      <c r="A32" s="1" t="s">
        <v>28</v>
      </c>
      <c r="C32" s="20" t="s">
        <v>29</v>
      </c>
      <c r="D32" s="20"/>
      <c r="E32" s="20"/>
      <c r="F32" s="20"/>
      <c r="G32" s="20"/>
      <c r="H32" s="20"/>
      <c r="I32" s="97" t="s">
        <v>30</v>
      </c>
      <c r="J32" s="97"/>
      <c r="K32" s="97"/>
      <c r="L32" s="18">
        <v>86636440</v>
      </c>
    </row>
    <row r="33" spans="1:13" ht="15" customHeight="1" thickBot="1" x14ac:dyDescent="0.25">
      <c r="A33" s="1" t="s">
        <v>31</v>
      </c>
      <c r="C33" s="21" t="s">
        <v>32</v>
      </c>
      <c r="D33" s="21"/>
      <c r="E33" s="21"/>
      <c r="F33" s="21"/>
      <c r="G33" s="21"/>
      <c r="H33" s="21"/>
      <c r="I33" s="97" t="s">
        <v>33</v>
      </c>
      <c r="J33" s="97"/>
      <c r="K33" s="97"/>
      <c r="L33" s="22">
        <v>383</v>
      </c>
    </row>
    <row r="34" spans="1:13" s="98" customFormat="1" ht="12.75" customHeight="1" x14ac:dyDescent="0.2">
      <c r="A34" s="187" t="s">
        <v>34</v>
      </c>
      <c r="B34" s="188"/>
      <c r="C34" s="188" t="s">
        <v>35</v>
      </c>
      <c r="D34" s="188" t="s">
        <v>36</v>
      </c>
      <c r="E34" s="188" t="s">
        <v>37</v>
      </c>
      <c r="F34" s="188" t="s">
        <v>38</v>
      </c>
      <c r="G34" s="188" t="s">
        <v>39</v>
      </c>
      <c r="H34" s="188" t="s">
        <v>40</v>
      </c>
      <c r="I34" s="23" t="s">
        <v>41</v>
      </c>
      <c r="J34" s="183" t="s">
        <v>41</v>
      </c>
      <c r="K34" s="183"/>
      <c r="L34" s="183"/>
      <c r="M34" s="24"/>
    </row>
    <row r="35" spans="1:13" s="98" customFormat="1" ht="25.5" customHeight="1" x14ac:dyDescent="0.2">
      <c r="A35" s="182"/>
      <c r="B35" s="183"/>
      <c r="C35" s="189"/>
      <c r="D35" s="189"/>
      <c r="E35" s="189"/>
      <c r="F35" s="189"/>
      <c r="G35" s="189"/>
      <c r="H35" s="189"/>
      <c r="I35" s="26" t="s">
        <v>42</v>
      </c>
      <c r="J35" s="131" t="s">
        <v>181</v>
      </c>
      <c r="K35" s="92" t="s">
        <v>174</v>
      </c>
      <c r="L35" s="28" t="s">
        <v>175</v>
      </c>
      <c r="M35" s="24"/>
    </row>
    <row r="36" spans="1:13" s="98" customFormat="1" ht="15.6" customHeight="1" x14ac:dyDescent="0.2">
      <c r="A36" s="182">
        <v>1</v>
      </c>
      <c r="B36" s="183"/>
      <c r="C36" s="92">
        <f>SUM(A36+1)</f>
        <v>2</v>
      </c>
      <c r="D36" s="92">
        <f>SUM(C36+1)</f>
        <v>3</v>
      </c>
      <c r="E36" s="92">
        <f>SUM(D36+1)</f>
        <v>4</v>
      </c>
      <c r="F36" s="92">
        <f>SUM(E36+1)</f>
        <v>5</v>
      </c>
      <c r="G36" s="92">
        <v>6</v>
      </c>
      <c r="H36" s="92">
        <v>7</v>
      </c>
      <c r="I36" s="92">
        <v>8</v>
      </c>
      <c r="J36" s="100">
        <v>8</v>
      </c>
      <c r="K36" s="100">
        <v>9</v>
      </c>
      <c r="L36" s="28">
        <v>10</v>
      </c>
      <c r="M36" s="24"/>
    </row>
    <row r="37" spans="1:13" s="98" customFormat="1" ht="13.15" customHeight="1" x14ac:dyDescent="0.2">
      <c r="A37" s="147" t="s">
        <v>43</v>
      </c>
      <c r="B37" s="148"/>
      <c r="C37" s="184"/>
      <c r="D37" s="184"/>
      <c r="E37" s="184"/>
      <c r="F37" s="184"/>
      <c r="G37" s="184"/>
      <c r="H37" s="184"/>
      <c r="I37" s="184"/>
      <c r="J37" s="207"/>
      <c r="K37" s="207"/>
      <c r="L37" s="185"/>
      <c r="M37" s="24"/>
    </row>
    <row r="38" spans="1:13" s="98" customFormat="1" x14ac:dyDescent="0.2">
      <c r="A38" s="143" t="s">
        <v>44</v>
      </c>
      <c r="B38" s="144"/>
      <c r="C38" s="29" t="s">
        <v>45</v>
      </c>
      <c r="D38" s="29" t="s">
        <v>46</v>
      </c>
      <c r="E38" s="30" t="s">
        <v>47</v>
      </c>
      <c r="F38" s="30" t="s">
        <v>48</v>
      </c>
      <c r="G38" s="30" t="s">
        <v>49</v>
      </c>
      <c r="H38" s="30" t="s">
        <v>50</v>
      </c>
      <c r="I38" s="31"/>
      <c r="J38" s="109">
        <v>1383992.46</v>
      </c>
      <c r="K38" s="111"/>
      <c r="L38" s="118">
        <f>J38+K38</f>
        <v>1383992.46</v>
      </c>
      <c r="M38" s="24"/>
    </row>
    <row r="39" spans="1:13" s="98" customFormat="1" ht="31.9" customHeight="1" x14ac:dyDescent="0.2">
      <c r="A39" s="143" t="s">
        <v>114</v>
      </c>
      <c r="B39" s="144"/>
      <c r="C39" s="29" t="s">
        <v>45</v>
      </c>
      <c r="D39" s="29" t="s">
        <v>46</v>
      </c>
      <c r="E39" s="30" t="s">
        <v>47</v>
      </c>
      <c r="F39" s="30" t="s">
        <v>48</v>
      </c>
      <c r="G39" s="30" t="s">
        <v>115</v>
      </c>
      <c r="H39" s="30" t="s">
        <v>50</v>
      </c>
      <c r="I39" s="31"/>
      <c r="J39" s="109">
        <v>30143.22</v>
      </c>
      <c r="K39" s="111"/>
      <c r="L39" s="118">
        <f t="shared" ref="L39:L88" si="0">J39+K39</f>
        <v>30143.22</v>
      </c>
      <c r="M39" s="24"/>
    </row>
    <row r="40" spans="1:13" s="98" customFormat="1" ht="40.5" customHeight="1" x14ac:dyDescent="0.2">
      <c r="A40" s="143" t="s">
        <v>51</v>
      </c>
      <c r="B40" s="144"/>
      <c r="C40" s="29" t="s">
        <v>45</v>
      </c>
      <c r="D40" s="29" t="s">
        <v>46</v>
      </c>
      <c r="E40" s="30" t="s">
        <v>47</v>
      </c>
      <c r="F40" s="30" t="s">
        <v>52</v>
      </c>
      <c r="G40" s="30" t="s">
        <v>53</v>
      </c>
      <c r="H40" s="30" t="s">
        <v>50</v>
      </c>
      <c r="I40" s="31"/>
      <c r="J40" s="109">
        <v>40000</v>
      </c>
      <c r="K40" s="111"/>
      <c r="L40" s="118">
        <f t="shared" si="0"/>
        <v>40000</v>
      </c>
      <c r="M40" s="24"/>
    </row>
    <row r="41" spans="1:13" s="98" customFormat="1" ht="42" customHeight="1" x14ac:dyDescent="0.2">
      <c r="A41" s="143" t="s">
        <v>54</v>
      </c>
      <c r="B41" s="144"/>
      <c r="C41" s="29" t="s">
        <v>45</v>
      </c>
      <c r="D41" s="29" t="s">
        <v>46</v>
      </c>
      <c r="E41" s="30" t="s">
        <v>47</v>
      </c>
      <c r="F41" s="30" t="s">
        <v>52</v>
      </c>
      <c r="G41" s="30" t="s">
        <v>55</v>
      </c>
      <c r="H41" s="30" t="s">
        <v>50</v>
      </c>
      <c r="I41" s="31"/>
      <c r="J41" s="109">
        <v>690</v>
      </c>
      <c r="K41" s="111"/>
      <c r="L41" s="118">
        <f t="shared" si="0"/>
        <v>690</v>
      </c>
      <c r="M41" s="24"/>
    </row>
    <row r="42" spans="1:13" s="98" customFormat="1" ht="20.25" customHeight="1" x14ac:dyDescent="0.2">
      <c r="A42" s="143" t="s">
        <v>56</v>
      </c>
      <c r="B42" s="144"/>
      <c r="C42" s="29" t="s">
        <v>45</v>
      </c>
      <c r="D42" s="29" t="s">
        <v>46</v>
      </c>
      <c r="E42" s="30" t="s">
        <v>47</v>
      </c>
      <c r="F42" s="30" t="s">
        <v>57</v>
      </c>
      <c r="G42" s="30" t="s">
        <v>58</v>
      </c>
      <c r="H42" s="30" t="s">
        <v>50</v>
      </c>
      <c r="I42" s="31"/>
      <c r="J42" s="109">
        <v>417965.72</v>
      </c>
      <c r="K42" s="111"/>
      <c r="L42" s="118">
        <f t="shared" si="0"/>
        <v>417965.72</v>
      </c>
      <c r="M42" s="24"/>
    </row>
    <row r="43" spans="1:13" s="98" customFormat="1" ht="20.25" customHeight="1" x14ac:dyDescent="0.2">
      <c r="A43" s="173" t="s">
        <v>59</v>
      </c>
      <c r="B43" s="174"/>
      <c r="C43" s="91" t="s">
        <v>45</v>
      </c>
      <c r="D43" s="91" t="s">
        <v>46</v>
      </c>
      <c r="E43" s="34" t="s">
        <v>47</v>
      </c>
      <c r="F43" s="34" t="s">
        <v>60</v>
      </c>
      <c r="G43" s="34" t="s">
        <v>61</v>
      </c>
      <c r="H43" s="34" t="s">
        <v>50</v>
      </c>
      <c r="I43" s="35"/>
      <c r="J43" s="109">
        <v>16758.71</v>
      </c>
      <c r="K43" s="111"/>
      <c r="L43" s="118">
        <f t="shared" si="0"/>
        <v>16758.71</v>
      </c>
      <c r="M43" s="24"/>
    </row>
    <row r="44" spans="1:13" s="98" customFormat="1" ht="21.75" customHeight="1" x14ac:dyDescent="0.2">
      <c r="A44" s="173" t="s">
        <v>62</v>
      </c>
      <c r="B44" s="174"/>
      <c r="C44" s="91" t="s">
        <v>45</v>
      </c>
      <c r="D44" s="91" t="s">
        <v>46</v>
      </c>
      <c r="E44" s="34" t="s">
        <v>47</v>
      </c>
      <c r="F44" s="34" t="s">
        <v>172</v>
      </c>
      <c r="G44" s="34" t="s">
        <v>63</v>
      </c>
      <c r="H44" s="34" t="s">
        <v>50</v>
      </c>
      <c r="I44" s="35"/>
      <c r="J44" s="109">
        <v>974550.75</v>
      </c>
      <c r="K44" s="111"/>
      <c r="L44" s="118">
        <f t="shared" si="0"/>
        <v>974550.75</v>
      </c>
      <c r="M44" s="24"/>
    </row>
    <row r="45" spans="1:13" s="98" customFormat="1" x14ac:dyDescent="0.2">
      <c r="A45" s="173" t="s">
        <v>64</v>
      </c>
      <c r="B45" s="174"/>
      <c r="C45" s="91" t="s">
        <v>45</v>
      </c>
      <c r="D45" s="91" t="s">
        <v>46</v>
      </c>
      <c r="E45" s="34" t="s">
        <v>47</v>
      </c>
      <c r="F45" s="34" t="s">
        <v>172</v>
      </c>
      <c r="G45" s="34" t="s">
        <v>65</v>
      </c>
      <c r="H45" s="34" t="s">
        <v>50</v>
      </c>
      <c r="I45" s="35"/>
      <c r="J45" s="109">
        <v>367921.7</v>
      </c>
      <c r="K45" s="111"/>
      <c r="L45" s="118">
        <f t="shared" si="0"/>
        <v>367921.7</v>
      </c>
      <c r="M45" s="24"/>
    </row>
    <row r="46" spans="1:13" s="98" customFormat="1" x14ac:dyDescent="0.2">
      <c r="A46" s="173" t="s">
        <v>66</v>
      </c>
      <c r="B46" s="174"/>
      <c r="C46" s="91" t="s">
        <v>45</v>
      </c>
      <c r="D46" s="91" t="s">
        <v>46</v>
      </c>
      <c r="E46" s="34" t="s">
        <v>47</v>
      </c>
      <c r="F46" s="34" t="s">
        <v>60</v>
      </c>
      <c r="G46" s="34" t="s">
        <v>67</v>
      </c>
      <c r="H46" s="34" t="s">
        <v>50</v>
      </c>
      <c r="I46" s="35"/>
      <c r="J46" s="101">
        <v>95397.79</v>
      </c>
      <c r="K46" s="35"/>
      <c r="L46" s="118">
        <f t="shared" si="0"/>
        <v>95397.79</v>
      </c>
      <c r="M46" s="24"/>
    </row>
    <row r="47" spans="1:13" s="98" customFormat="1" ht="15" customHeight="1" x14ac:dyDescent="0.2">
      <c r="A47" s="173" t="s">
        <v>68</v>
      </c>
      <c r="B47" s="174"/>
      <c r="C47" s="91" t="s">
        <v>45</v>
      </c>
      <c r="D47" s="91" t="s">
        <v>46</v>
      </c>
      <c r="E47" s="34" t="s">
        <v>47</v>
      </c>
      <c r="F47" s="34" t="s">
        <v>60</v>
      </c>
      <c r="G47" s="34" t="s">
        <v>69</v>
      </c>
      <c r="H47" s="34" t="s">
        <v>50</v>
      </c>
      <c r="I47" s="35"/>
      <c r="J47" s="101">
        <v>101462.99</v>
      </c>
      <c r="K47" s="35"/>
      <c r="L47" s="118">
        <f t="shared" si="0"/>
        <v>101462.99</v>
      </c>
      <c r="M47" s="24"/>
    </row>
    <row r="48" spans="1:13" s="98" customFormat="1" ht="12.75" customHeight="1" x14ac:dyDescent="0.2">
      <c r="A48" s="173" t="s">
        <v>70</v>
      </c>
      <c r="B48" s="174"/>
      <c r="C48" s="91" t="s">
        <v>45</v>
      </c>
      <c r="D48" s="91" t="s">
        <v>46</v>
      </c>
      <c r="E48" s="34" t="s">
        <v>47</v>
      </c>
      <c r="F48" s="34" t="s">
        <v>60</v>
      </c>
      <c r="G48" s="34" t="s">
        <v>71</v>
      </c>
      <c r="H48" s="34" t="s">
        <v>50</v>
      </c>
      <c r="I48" s="35"/>
      <c r="J48" s="101">
        <v>41008.17</v>
      </c>
      <c r="K48" s="35"/>
      <c r="L48" s="118">
        <f t="shared" si="0"/>
        <v>41008.17</v>
      </c>
      <c r="M48" s="24"/>
    </row>
    <row r="49" spans="1:13" s="98" customFormat="1" ht="35.25" customHeight="1" x14ac:dyDescent="0.2">
      <c r="A49" s="143" t="s">
        <v>72</v>
      </c>
      <c r="B49" s="144"/>
      <c r="C49" s="29" t="s">
        <v>45</v>
      </c>
      <c r="D49" s="29" t="s">
        <v>46</v>
      </c>
      <c r="E49" s="30" t="s">
        <v>47</v>
      </c>
      <c r="F49" s="30" t="s">
        <v>60</v>
      </c>
      <c r="G49" s="30" t="s">
        <v>73</v>
      </c>
      <c r="H49" s="30" t="s">
        <v>50</v>
      </c>
      <c r="I49" s="37"/>
      <c r="J49" s="101">
        <v>3000</v>
      </c>
      <c r="K49" s="35"/>
      <c r="L49" s="118">
        <f t="shared" si="0"/>
        <v>3000</v>
      </c>
      <c r="M49" s="24"/>
    </row>
    <row r="50" spans="1:13" s="98" customFormat="1" ht="30.75" customHeight="1" x14ac:dyDescent="0.2">
      <c r="A50" s="173" t="s">
        <v>74</v>
      </c>
      <c r="B50" s="174"/>
      <c r="C50" s="91" t="s">
        <v>45</v>
      </c>
      <c r="D50" s="91" t="s">
        <v>46</v>
      </c>
      <c r="E50" s="34" t="s">
        <v>47</v>
      </c>
      <c r="F50" s="34" t="s">
        <v>60</v>
      </c>
      <c r="G50" s="34" t="s">
        <v>75</v>
      </c>
      <c r="H50" s="34" t="s">
        <v>50</v>
      </c>
      <c r="I50" s="35"/>
      <c r="J50" s="101">
        <v>54755.71</v>
      </c>
      <c r="K50" s="35"/>
      <c r="L50" s="118">
        <f t="shared" si="0"/>
        <v>54755.71</v>
      </c>
      <c r="M50" s="24"/>
    </row>
    <row r="51" spans="1:13" s="98" customFormat="1" ht="18" customHeight="1" x14ac:dyDescent="0.2">
      <c r="A51" s="173" t="s">
        <v>76</v>
      </c>
      <c r="B51" s="174"/>
      <c r="C51" s="91" t="s">
        <v>45</v>
      </c>
      <c r="D51" s="91" t="s">
        <v>46</v>
      </c>
      <c r="E51" s="34" t="s">
        <v>47</v>
      </c>
      <c r="F51" s="34" t="s">
        <v>60</v>
      </c>
      <c r="G51" s="34" t="s">
        <v>77</v>
      </c>
      <c r="H51" s="34" t="s">
        <v>50</v>
      </c>
      <c r="I51" s="35"/>
      <c r="J51" s="101">
        <v>22950</v>
      </c>
      <c r="K51" s="35"/>
      <c r="L51" s="118">
        <f t="shared" si="0"/>
        <v>22950</v>
      </c>
      <c r="M51" s="24"/>
    </row>
    <row r="52" spans="1:13" s="98" customFormat="1" ht="21.75" customHeight="1" x14ac:dyDescent="0.2">
      <c r="A52" s="173" t="s">
        <v>78</v>
      </c>
      <c r="B52" s="174"/>
      <c r="C52" s="91" t="s">
        <v>45</v>
      </c>
      <c r="D52" s="91" t="s">
        <v>46</v>
      </c>
      <c r="E52" s="34" t="s">
        <v>47</v>
      </c>
      <c r="F52" s="34" t="s">
        <v>60</v>
      </c>
      <c r="G52" s="34" t="s">
        <v>79</v>
      </c>
      <c r="H52" s="34" t="s">
        <v>50</v>
      </c>
      <c r="I52" s="35"/>
      <c r="J52" s="101">
        <v>31173.440000000002</v>
      </c>
      <c r="K52" s="35"/>
      <c r="L52" s="118">
        <f t="shared" si="0"/>
        <v>31173.440000000002</v>
      </c>
      <c r="M52" s="24"/>
    </row>
    <row r="53" spans="1:13" s="98" customFormat="1" ht="29.45" customHeight="1" x14ac:dyDescent="0.2">
      <c r="A53" s="175" t="s">
        <v>168</v>
      </c>
      <c r="B53" s="176"/>
      <c r="C53" s="91" t="s">
        <v>45</v>
      </c>
      <c r="D53" s="91" t="s">
        <v>46</v>
      </c>
      <c r="E53" s="34" t="s">
        <v>47</v>
      </c>
      <c r="F53" s="34" t="s">
        <v>60</v>
      </c>
      <c r="G53" s="34" t="s">
        <v>162</v>
      </c>
      <c r="H53" s="34" t="s">
        <v>50</v>
      </c>
      <c r="I53" s="35"/>
      <c r="J53" s="101">
        <v>171600</v>
      </c>
      <c r="K53" s="35"/>
      <c r="L53" s="118">
        <f t="shared" si="0"/>
        <v>171600</v>
      </c>
      <c r="M53" s="24"/>
    </row>
    <row r="54" spans="1:13" s="98" customFormat="1" ht="17.25" customHeight="1" x14ac:dyDescent="0.2">
      <c r="A54" s="173" t="s">
        <v>76</v>
      </c>
      <c r="B54" s="174"/>
      <c r="C54" s="91" t="s">
        <v>45</v>
      </c>
      <c r="D54" s="91" t="s">
        <v>46</v>
      </c>
      <c r="E54" s="34" t="s">
        <v>47</v>
      </c>
      <c r="F54" s="34" t="s">
        <v>60</v>
      </c>
      <c r="G54" s="34" t="s">
        <v>81</v>
      </c>
      <c r="H54" s="34" t="s">
        <v>50</v>
      </c>
      <c r="I54" s="35"/>
      <c r="J54" s="101">
        <v>31676.989999999998</v>
      </c>
      <c r="K54" s="35"/>
      <c r="L54" s="118">
        <f t="shared" si="0"/>
        <v>31676.989999999998</v>
      </c>
      <c r="M54" s="24"/>
    </row>
    <row r="55" spans="1:13" s="98" customFormat="1" ht="34.9" customHeight="1" x14ac:dyDescent="0.2">
      <c r="A55" s="143" t="s">
        <v>82</v>
      </c>
      <c r="B55" s="144"/>
      <c r="C55" s="91" t="s">
        <v>45</v>
      </c>
      <c r="D55" s="91" t="s">
        <v>46</v>
      </c>
      <c r="E55" s="34" t="s">
        <v>47</v>
      </c>
      <c r="F55" s="34" t="s">
        <v>60</v>
      </c>
      <c r="G55" s="34" t="s">
        <v>83</v>
      </c>
      <c r="H55" s="34" t="s">
        <v>50</v>
      </c>
      <c r="I55" s="35"/>
      <c r="J55" s="101">
        <v>45000</v>
      </c>
      <c r="K55" s="35"/>
      <c r="L55" s="118">
        <f t="shared" si="0"/>
        <v>45000</v>
      </c>
      <c r="M55" s="24"/>
    </row>
    <row r="56" spans="1:13" s="98" customFormat="1" ht="15" customHeight="1" x14ac:dyDescent="0.2">
      <c r="A56" s="143" t="s">
        <v>84</v>
      </c>
      <c r="B56" s="144"/>
      <c r="C56" s="91" t="s">
        <v>45</v>
      </c>
      <c r="D56" s="91" t="s">
        <v>46</v>
      </c>
      <c r="E56" s="34" t="s">
        <v>47</v>
      </c>
      <c r="F56" s="34" t="s">
        <v>60</v>
      </c>
      <c r="G56" s="34" t="s">
        <v>85</v>
      </c>
      <c r="H56" s="34" t="s">
        <v>50</v>
      </c>
      <c r="I56" s="35"/>
      <c r="J56" s="101">
        <v>41655.599999999999</v>
      </c>
      <c r="K56" s="35"/>
      <c r="L56" s="118">
        <f t="shared" si="0"/>
        <v>41655.599999999999</v>
      </c>
      <c r="M56" s="24"/>
    </row>
    <row r="57" spans="1:13" s="98" customFormat="1" ht="15.75" customHeight="1" x14ac:dyDescent="0.2">
      <c r="A57" s="143" t="s">
        <v>86</v>
      </c>
      <c r="B57" s="144"/>
      <c r="C57" s="29" t="s">
        <v>45</v>
      </c>
      <c r="D57" s="29" t="s">
        <v>46</v>
      </c>
      <c r="E57" s="30" t="s">
        <v>47</v>
      </c>
      <c r="F57" s="30" t="s">
        <v>60</v>
      </c>
      <c r="G57" s="30" t="s">
        <v>87</v>
      </c>
      <c r="H57" s="30" t="s">
        <v>50</v>
      </c>
      <c r="I57" s="37"/>
      <c r="J57" s="101">
        <v>481794.23</v>
      </c>
      <c r="K57" s="35"/>
      <c r="L57" s="118">
        <f t="shared" si="0"/>
        <v>481794.23</v>
      </c>
      <c r="M57" s="24"/>
    </row>
    <row r="58" spans="1:13" s="98" customFormat="1" ht="18.75" customHeight="1" x14ac:dyDescent="0.2">
      <c r="A58" s="143" t="s">
        <v>88</v>
      </c>
      <c r="B58" s="144"/>
      <c r="C58" s="29" t="s">
        <v>45</v>
      </c>
      <c r="D58" s="29" t="s">
        <v>46</v>
      </c>
      <c r="E58" s="30" t="s">
        <v>47</v>
      </c>
      <c r="F58" s="30" t="s">
        <v>60</v>
      </c>
      <c r="G58" s="30" t="s">
        <v>89</v>
      </c>
      <c r="H58" s="30" t="s">
        <v>50</v>
      </c>
      <c r="I58" s="37"/>
      <c r="J58" s="110">
        <v>10000</v>
      </c>
      <c r="K58" s="112"/>
      <c r="L58" s="118">
        <f t="shared" si="0"/>
        <v>10000</v>
      </c>
      <c r="M58" s="24"/>
    </row>
    <row r="59" spans="1:13" s="98" customFormat="1" ht="18.75" customHeight="1" x14ac:dyDescent="0.2">
      <c r="A59" s="168" t="s">
        <v>108</v>
      </c>
      <c r="B59" s="169"/>
      <c r="C59" s="29" t="s">
        <v>45</v>
      </c>
      <c r="D59" s="29" t="s">
        <v>46</v>
      </c>
      <c r="E59" s="30" t="s">
        <v>47</v>
      </c>
      <c r="F59" s="30" t="s">
        <v>60</v>
      </c>
      <c r="G59" s="30" t="s">
        <v>109</v>
      </c>
      <c r="H59" s="30" t="s">
        <v>50</v>
      </c>
      <c r="I59" s="37"/>
      <c r="J59" s="110">
        <v>10000</v>
      </c>
      <c r="K59" s="112"/>
      <c r="L59" s="118">
        <f t="shared" si="0"/>
        <v>10000</v>
      </c>
      <c r="M59" s="24"/>
    </row>
    <row r="60" spans="1:13" s="98" customFormat="1" ht="22.5" customHeight="1" x14ac:dyDescent="0.2">
      <c r="A60" s="143" t="s">
        <v>90</v>
      </c>
      <c r="B60" s="144"/>
      <c r="C60" s="29" t="s">
        <v>45</v>
      </c>
      <c r="D60" s="29" t="s">
        <v>46</v>
      </c>
      <c r="E60" s="30" t="s">
        <v>47</v>
      </c>
      <c r="F60" s="30" t="s">
        <v>60</v>
      </c>
      <c r="G60" s="30" t="s">
        <v>91</v>
      </c>
      <c r="H60" s="30" t="s">
        <v>50</v>
      </c>
      <c r="I60" s="37"/>
      <c r="J60" s="110">
        <v>77193.759999999995</v>
      </c>
      <c r="K60" s="112"/>
      <c r="L60" s="118">
        <f t="shared" si="0"/>
        <v>77193.759999999995</v>
      </c>
      <c r="M60" s="24"/>
    </row>
    <row r="61" spans="1:13" s="98" customFormat="1" ht="22.5" customHeight="1" x14ac:dyDescent="0.2">
      <c r="A61" s="143" t="s">
        <v>92</v>
      </c>
      <c r="B61" s="144"/>
      <c r="C61" s="29" t="s">
        <v>45</v>
      </c>
      <c r="D61" s="29" t="s">
        <v>46</v>
      </c>
      <c r="E61" s="30" t="s">
        <v>47</v>
      </c>
      <c r="F61" s="30" t="s">
        <v>60</v>
      </c>
      <c r="G61" s="30" t="s">
        <v>93</v>
      </c>
      <c r="H61" s="30" t="s">
        <v>50</v>
      </c>
      <c r="I61" s="37"/>
      <c r="J61" s="110">
        <v>5000</v>
      </c>
      <c r="K61" s="112"/>
      <c r="L61" s="118">
        <f t="shared" si="0"/>
        <v>5000</v>
      </c>
      <c r="M61" s="24"/>
    </row>
    <row r="62" spans="1:13" s="98" customFormat="1" x14ac:dyDescent="0.2">
      <c r="A62" s="143" t="s">
        <v>94</v>
      </c>
      <c r="B62" s="144"/>
      <c r="C62" s="29" t="s">
        <v>45</v>
      </c>
      <c r="D62" s="29" t="s">
        <v>46</v>
      </c>
      <c r="E62" s="30" t="s">
        <v>47</v>
      </c>
      <c r="F62" s="30" t="s">
        <v>95</v>
      </c>
      <c r="G62" s="30" t="s">
        <v>96</v>
      </c>
      <c r="H62" s="30" t="s">
        <v>50</v>
      </c>
      <c r="I62" s="37"/>
      <c r="J62" s="110">
        <v>907</v>
      </c>
      <c r="K62" s="112"/>
      <c r="L62" s="118">
        <f t="shared" si="0"/>
        <v>907</v>
      </c>
      <c r="M62" s="24"/>
    </row>
    <row r="63" spans="1:13" s="98" customFormat="1" ht="15" x14ac:dyDescent="0.25">
      <c r="A63" s="150" t="s">
        <v>97</v>
      </c>
      <c r="B63" s="151"/>
      <c r="C63" s="29" t="s">
        <v>45</v>
      </c>
      <c r="D63" s="29" t="s">
        <v>46</v>
      </c>
      <c r="E63" s="30" t="s">
        <v>47</v>
      </c>
      <c r="F63" s="30" t="s">
        <v>95</v>
      </c>
      <c r="G63" s="30" t="s">
        <v>98</v>
      </c>
      <c r="H63" s="30" t="s">
        <v>50</v>
      </c>
      <c r="I63" s="37"/>
      <c r="J63" s="110">
        <v>20932</v>
      </c>
      <c r="K63" s="112"/>
      <c r="L63" s="118">
        <f t="shared" si="0"/>
        <v>20932</v>
      </c>
      <c r="M63" s="24"/>
    </row>
    <row r="64" spans="1:13" s="98" customFormat="1" x14ac:dyDescent="0.2">
      <c r="A64" s="145" t="s">
        <v>99</v>
      </c>
      <c r="B64" s="146"/>
      <c r="C64" s="146"/>
      <c r="D64" s="146"/>
      <c r="E64" s="146"/>
      <c r="F64" s="146"/>
      <c r="G64" s="146"/>
      <c r="H64" s="146"/>
      <c r="I64" s="39"/>
      <c r="J64" s="40">
        <f>SUM(J38:J63)</f>
        <v>4477530.24</v>
      </c>
      <c r="K64" s="40">
        <f>SUM(K38:K63)</f>
        <v>0</v>
      </c>
      <c r="L64" s="40">
        <f>SUM(L38:L63)</f>
        <v>4477530.24</v>
      </c>
      <c r="M64" s="24"/>
    </row>
    <row r="65" spans="1:13" s="98" customFormat="1" ht="13.5" customHeight="1" x14ac:dyDescent="0.2">
      <c r="A65" s="170" t="s">
        <v>44</v>
      </c>
      <c r="B65" s="171"/>
      <c r="C65" s="90" t="s">
        <v>45</v>
      </c>
      <c r="D65" s="90" t="s">
        <v>100</v>
      </c>
      <c r="E65" s="42" t="s">
        <v>101</v>
      </c>
      <c r="F65" s="42" t="s">
        <v>48</v>
      </c>
      <c r="G65" s="42" t="s">
        <v>49</v>
      </c>
      <c r="H65" s="42" t="s">
        <v>50</v>
      </c>
      <c r="I65" s="43"/>
      <c r="J65" s="113">
        <v>186039.32</v>
      </c>
      <c r="K65" s="114"/>
      <c r="L65" s="118">
        <f t="shared" si="0"/>
        <v>186039.32</v>
      </c>
      <c r="M65" s="24"/>
    </row>
    <row r="66" spans="1:13" s="98" customFormat="1" ht="34.9" customHeight="1" x14ac:dyDescent="0.2">
      <c r="A66" s="143" t="s">
        <v>114</v>
      </c>
      <c r="B66" s="144"/>
      <c r="C66" s="90" t="s">
        <v>45</v>
      </c>
      <c r="D66" s="90" t="s">
        <v>100</v>
      </c>
      <c r="E66" s="42" t="s">
        <v>101</v>
      </c>
      <c r="F66" s="42" t="s">
        <v>48</v>
      </c>
      <c r="G66" s="42" t="s">
        <v>115</v>
      </c>
      <c r="H66" s="42" t="s">
        <v>50</v>
      </c>
      <c r="I66" s="43"/>
      <c r="J66" s="113">
        <v>1000</v>
      </c>
      <c r="K66" s="114"/>
      <c r="L66" s="118">
        <f t="shared" si="0"/>
        <v>1000</v>
      </c>
      <c r="M66" s="24"/>
    </row>
    <row r="67" spans="1:13" s="98" customFormat="1" ht="40.5" customHeight="1" x14ac:dyDescent="0.2">
      <c r="A67" s="143" t="s">
        <v>51</v>
      </c>
      <c r="B67" s="144"/>
      <c r="C67" s="90" t="s">
        <v>45</v>
      </c>
      <c r="D67" s="90" t="s">
        <v>100</v>
      </c>
      <c r="E67" s="42" t="s">
        <v>101</v>
      </c>
      <c r="F67" s="42" t="s">
        <v>52</v>
      </c>
      <c r="G67" s="42" t="s">
        <v>53</v>
      </c>
      <c r="H67" s="42" t="s">
        <v>50</v>
      </c>
      <c r="I67" s="43"/>
      <c r="J67" s="109">
        <v>40000</v>
      </c>
      <c r="K67" s="111"/>
      <c r="L67" s="118">
        <f t="shared" si="0"/>
        <v>40000</v>
      </c>
      <c r="M67" s="24"/>
    </row>
    <row r="68" spans="1:13" s="98" customFormat="1" ht="20.65" customHeight="1" x14ac:dyDescent="0.2">
      <c r="A68" s="170" t="s">
        <v>56</v>
      </c>
      <c r="B68" s="171"/>
      <c r="C68" s="90" t="s">
        <v>45</v>
      </c>
      <c r="D68" s="90" t="s">
        <v>100</v>
      </c>
      <c r="E68" s="42" t="s">
        <v>101</v>
      </c>
      <c r="F68" s="42" t="s">
        <v>57</v>
      </c>
      <c r="G68" s="42" t="s">
        <v>58</v>
      </c>
      <c r="H68" s="42" t="s">
        <v>50</v>
      </c>
      <c r="I68" s="43"/>
      <c r="J68" s="113">
        <v>56183.87</v>
      </c>
      <c r="K68" s="114"/>
      <c r="L68" s="118">
        <f t="shared" si="0"/>
        <v>56183.87</v>
      </c>
      <c r="M68" s="24"/>
    </row>
    <row r="69" spans="1:13" s="98" customFormat="1" ht="20.65" customHeight="1" x14ac:dyDescent="0.2">
      <c r="A69" s="150" t="s">
        <v>59</v>
      </c>
      <c r="B69" s="177"/>
      <c r="C69" s="45" t="s">
        <v>45</v>
      </c>
      <c r="D69" s="45" t="s">
        <v>100</v>
      </c>
      <c r="E69" s="42" t="s">
        <v>101</v>
      </c>
      <c r="F69" s="46" t="s">
        <v>60</v>
      </c>
      <c r="G69" s="46" t="s">
        <v>61</v>
      </c>
      <c r="H69" s="46" t="s">
        <v>50</v>
      </c>
      <c r="I69" s="47"/>
      <c r="J69" s="101">
        <v>29755.25</v>
      </c>
      <c r="K69" s="35"/>
      <c r="L69" s="118">
        <f t="shared" si="0"/>
        <v>29755.25</v>
      </c>
      <c r="M69" s="24"/>
    </row>
    <row r="70" spans="1:13" s="98" customFormat="1" ht="20.65" customHeight="1" x14ac:dyDescent="0.2">
      <c r="A70" s="178" t="s">
        <v>169</v>
      </c>
      <c r="B70" s="179"/>
      <c r="C70" s="45" t="s">
        <v>45</v>
      </c>
      <c r="D70" s="45" t="s">
        <v>100</v>
      </c>
      <c r="E70" s="42" t="s">
        <v>101</v>
      </c>
      <c r="F70" s="46" t="s">
        <v>60</v>
      </c>
      <c r="G70" s="46" t="s">
        <v>164</v>
      </c>
      <c r="H70" s="46" t="s">
        <v>50</v>
      </c>
      <c r="I70" s="47"/>
      <c r="J70" s="101">
        <v>7000</v>
      </c>
      <c r="K70" s="35"/>
      <c r="L70" s="118">
        <f t="shared" si="0"/>
        <v>7000</v>
      </c>
      <c r="M70" s="24"/>
    </row>
    <row r="71" spans="1:13" s="98" customFormat="1" ht="15" customHeight="1" x14ac:dyDescent="0.2">
      <c r="A71" s="150" t="s">
        <v>102</v>
      </c>
      <c r="B71" s="177"/>
      <c r="C71" s="45" t="s">
        <v>45</v>
      </c>
      <c r="D71" s="45" t="s">
        <v>100</v>
      </c>
      <c r="E71" s="42" t="s">
        <v>101</v>
      </c>
      <c r="F71" s="46" t="s">
        <v>172</v>
      </c>
      <c r="G71" s="46" t="s">
        <v>63</v>
      </c>
      <c r="H71" s="46" t="s">
        <v>50</v>
      </c>
      <c r="I71" s="47"/>
      <c r="J71" s="101">
        <v>1808092.15</v>
      </c>
      <c r="K71" s="35"/>
      <c r="L71" s="118">
        <f t="shared" si="0"/>
        <v>1808092.15</v>
      </c>
      <c r="M71" s="24"/>
    </row>
    <row r="72" spans="1:13" s="98" customFormat="1" ht="14.25" customHeight="1" x14ac:dyDescent="0.2">
      <c r="A72" s="170" t="s">
        <v>64</v>
      </c>
      <c r="B72" s="171"/>
      <c r="C72" s="90" t="s">
        <v>45</v>
      </c>
      <c r="D72" s="90" t="s">
        <v>100</v>
      </c>
      <c r="E72" s="42" t="s">
        <v>101</v>
      </c>
      <c r="F72" s="42" t="s">
        <v>172</v>
      </c>
      <c r="G72" s="42" t="s">
        <v>65</v>
      </c>
      <c r="H72" s="42" t="s">
        <v>50</v>
      </c>
      <c r="I72" s="43"/>
      <c r="J72" s="101">
        <v>416803.82</v>
      </c>
      <c r="K72" s="35"/>
      <c r="L72" s="118">
        <f t="shared" si="0"/>
        <v>416803.82</v>
      </c>
      <c r="M72" s="24"/>
    </row>
    <row r="73" spans="1:13" s="98" customFormat="1" ht="15" customHeight="1" x14ac:dyDescent="0.2">
      <c r="A73" s="170" t="s">
        <v>66</v>
      </c>
      <c r="B73" s="171"/>
      <c r="C73" s="90" t="s">
        <v>45</v>
      </c>
      <c r="D73" s="90" t="s">
        <v>100</v>
      </c>
      <c r="E73" s="42" t="s">
        <v>101</v>
      </c>
      <c r="F73" s="42" t="s">
        <v>60</v>
      </c>
      <c r="G73" s="42" t="s">
        <v>67</v>
      </c>
      <c r="H73" s="42" t="s">
        <v>50</v>
      </c>
      <c r="I73" s="43"/>
      <c r="J73" s="101">
        <v>162861.23000000001</v>
      </c>
      <c r="K73" s="35"/>
      <c r="L73" s="118">
        <f t="shared" si="0"/>
        <v>162861.23000000001</v>
      </c>
      <c r="M73" s="24"/>
    </row>
    <row r="74" spans="1:13" s="98" customFormat="1" ht="15" customHeight="1" x14ac:dyDescent="0.2">
      <c r="A74" s="170" t="s">
        <v>68</v>
      </c>
      <c r="B74" s="171"/>
      <c r="C74" s="90" t="s">
        <v>45</v>
      </c>
      <c r="D74" s="90" t="s">
        <v>100</v>
      </c>
      <c r="E74" s="42" t="s">
        <v>101</v>
      </c>
      <c r="F74" s="42" t="s">
        <v>60</v>
      </c>
      <c r="G74" s="42" t="s">
        <v>69</v>
      </c>
      <c r="H74" s="42" t="s">
        <v>50</v>
      </c>
      <c r="I74" s="43"/>
      <c r="J74" s="101">
        <v>173215.64</v>
      </c>
      <c r="K74" s="35"/>
      <c r="L74" s="118">
        <f t="shared" si="0"/>
        <v>173215.64</v>
      </c>
      <c r="M74" s="24"/>
    </row>
    <row r="75" spans="1:13" s="98" customFormat="1" ht="18.75" customHeight="1" x14ac:dyDescent="0.2">
      <c r="A75" s="173" t="s">
        <v>70</v>
      </c>
      <c r="B75" s="174"/>
      <c r="C75" s="90" t="s">
        <v>45</v>
      </c>
      <c r="D75" s="90" t="s">
        <v>100</v>
      </c>
      <c r="E75" s="42" t="s">
        <v>101</v>
      </c>
      <c r="F75" s="42" t="s">
        <v>60</v>
      </c>
      <c r="G75" s="42" t="s">
        <v>71</v>
      </c>
      <c r="H75" s="42" t="s">
        <v>50</v>
      </c>
      <c r="I75" s="43"/>
      <c r="J75" s="101">
        <v>34416.53</v>
      </c>
      <c r="K75" s="35"/>
      <c r="L75" s="118">
        <f t="shared" si="0"/>
        <v>34416.53</v>
      </c>
      <c r="M75" s="24"/>
    </row>
    <row r="76" spans="1:13" s="98" customFormat="1" ht="30" customHeight="1" x14ac:dyDescent="0.2">
      <c r="A76" s="170" t="s">
        <v>72</v>
      </c>
      <c r="B76" s="171"/>
      <c r="C76" s="90" t="s">
        <v>45</v>
      </c>
      <c r="D76" s="90" t="s">
        <v>100</v>
      </c>
      <c r="E76" s="42" t="s">
        <v>101</v>
      </c>
      <c r="F76" s="42" t="s">
        <v>60</v>
      </c>
      <c r="G76" s="42" t="s">
        <v>73</v>
      </c>
      <c r="H76" s="42" t="s">
        <v>50</v>
      </c>
      <c r="I76" s="43"/>
      <c r="J76" s="101">
        <v>3000</v>
      </c>
      <c r="K76" s="35"/>
      <c r="L76" s="118">
        <f t="shared" si="0"/>
        <v>3000</v>
      </c>
      <c r="M76" s="24"/>
    </row>
    <row r="77" spans="1:13" s="98" customFormat="1" ht="33" customHeight="1" x14ac:dyDescent="0.2">
      <c r="A77" s="170" t="s">
        <v>74</v>
      </c>
      <c r="B77" s="171"/>
      <c r="C77" s="90" t="s">
        <v>45</v>
      </c>
      <c r="D77" s="90" t="s">
        <v>100</v>
      </c>
      <c r="E77" s="42" t="s">
        <v>101</v>
      </c>
      <c r="F77" s="42" t="s">
        <v>60</v>
      </c>
      <c r="G77" s="42" t="s">
        <v>75</v>
      </c>
      <c r="H77" s="42" t="s">
        <v>50</v>
      </c>
      <c r="I77" s="43"/>
      <c r="J77" s="101">
        <v>64986.91</v>
      </c>
      <c r="K77" s="35"/>
      <c r="L77" s="118">
        <f t="shared" si="0"/>
        <v>64986.91</v>
      </c>
      <c r="M77" s="24"/>
    </row>
    <row r="78" spans="1:13" s="98" customFormat="1" ht="17.25" customHeight="1" x14ac:dyDescent="0.2">
      <c r="A78" s="170" t="s">
        <v>76</v>
      </c>
      <c r="B78" s="171"/>
      <c r="C78" s="90" t="s">
        <v>45</v>
      </c>
      <c r="D78" s="90" t="s">
        <v>100</v>
      </c>
      <c r="E78" s="42" t="s">
        <v>101</v>
      </c>
      <c r="F78" s="42" t="s">
        <v>60</v>
      </c>
      <c r="G78" s="42" t="s">
        <v>77</v>
      </c>
      <c r="H78" s="42" t="s">
        <v>50</v>
      </c>
      <c r="I78" s="43"/>
      <c r="J78" s="101">
        <v>22950</v>
      </c>
      <c r="K78" s="35"/>
      <c r="L78" s="118">
        <f t="shared" si="0"/>
        <v>22950</v>
      </c>
      <c r="M78" s="24"/>
    </row>
    <row r="79" spans="1:13" s="98" customFormat="1" ht="18" customHeight="1" x14ac:dyDescent="0.2">
      <c r="A79" s="173" t="s">
        <v>78</v>
      </c>
      <c r="B79" s="174"/>
      <c r="C79" s="90" t="s">
        <v>45</v>
      </c>
      <c r="D79" s="90" t="s">
        <v>100</v>
      </c>
      <c r="E79" s="42" t="s">
        <v>101</v>
      </c>
      <c r="F79" s="42" t="s">
        <v>60</v>
      </c>
      <c r="G79" s="42" t="s">
        <v>79</v>
      </c>
      <c r="H79" s="42" t="s">
        <v>50</v>
      </c>
      <c r="I79" s="43"/>
      <c r="J79" s="101">
        <v>27260</v>
      </c>
      <c r="K79" s="35"/>
      <c r="L79" s="118">
        <f t="shared" si="0"/>
        <v>27260</v>
      </c>
      <c r="M79" s="24"/>
    </row>
    <row r="80" spans="1:13" s="98" customFormat="1" ht="18" customHeight="1" x14ac:dyDescent="0.2">
      <c r="A80" s="175" t="s">
        <v>168</v>
      </c>
      <c r="B80" s="176"/>
      <c r="C80" s="90" t="s">
        <v>45</v>
      </c>
      <c r="D80" s="90" t="s">
        <v>100</v>
      </c>
      <c r="E80" s="42" t="s">
        <v>101</v>
      </c>
      <c r="F80" s="42" t="s">
        <v>60</v>
      </c>
      <c r="G80" s="42" t="s">
        <v>162</v>
      </c>
      <c r="H80" s="42" t="s">
        <v>50</v>
      </c>
      <c r="I80" s="43"/>
      <c r="J80" s="101">
        <v>165442.68</v>
      </c>
      <c r="K80" s="35"/>
      <c r="L80" s="118">
        <f t="shared" si="0"/>
        <v>165442.68</v>
      </c>
      <c r="M80" s="24"/>
    </row>
    <row r="81" spans="1:257" s="98" customFormat="1" ht="18" customHeight="1" x14ac:dyDescent="0.25">
      <c r="A81" s="170" t="s">
        <v>76</v>
      </c>
      <c r="B81" s="172"/>
      <c r="C81" s="90" t="s">
        <v>45</v>
      </c>
      <c r="D81" s="90" t="s">
        <v>100</v>
      </c>
      <c r="E81" s="42" t="s">
        <v>101</v>
      </c>
      <c r="F81" s="42" t="s">
        <v>60</v>
      </c>
      <c r="G81" s="42" t="s">
        <v>81</v>
      </c>
      <c r="H81" s="42" t="s">
        <v>50</v>
      </c>
      <c r="I81" s="43"/>
      <c r="J81" s="101">
        <v>55482.99</v>
      </c>
      <c r="K81" s="35"/>
      <c r="L81" s="118">
        <f t="shared" si="0"/>
        <v>55482.99</v>
      </c>
      <c r="M81" s="24"/>
    </row>
    <row r="82" spans="1:257" s="98" customFormat="1" ht="28.9" customHeight="1" x14ac:dyDescent="0.2">
      <c r="A82" s="143" t="s">
        <v>82</v>
      </c>
      <c r="B82" s="144"/>
      <c r="C82" s="90" t="s">
        <v>45</v>
      </c>
      <c r="D82" s="90" t="s">
        <v>100</v>
      </c>
      <c r="E82" s="42" t="s">
        <v>101</v>
      </c>
      <c r="F82" s="42" t="s">
        <v>60</v>
      </c>
      <c r="G82" s="42" t="s">
        <v>83</v>
      </c>
      <c r="H82" s="42" t="s">
        <v>50</v>
      </c>
      <c r="I82" s="43"/>
      <c r="J82" s="101">
        <v>20000</v>
      </c>
      <c r="K82" s="35"/>
      <c r="L82" s="118">
        <f t="shared" si="0"/>
        <v>20000</v>
      </c>
      <c r="M82" s="24"/>
    </row>
    <row r="83" spans="1:257" s="98" customFormat="1" ht="18.75" customHeight="1" x14ac:dyDescent="0.2">
      <c r="A83" s="143" t="s">
        <v>84</v>
      </c>
      <c r="B83" s="144"/>
      <c r="C83" s="90" t="s">
        <v>45</v>
      </c>
      <c r="D83" s="90" t="s">
        <v>100</v>
      </c>
      <c r="E83" s="42" t="s">
        <v>101</v>
      </c>
      <c r="F83" s="42" t="s">
        <v>60</v>
      </c>
      <c r="G83" s="42" t="s">
        <v>85</v>
      </c>
      <c r="H83" s="42" t="s">
        <v>50</v>
      </c>
      <c r="I83" s="43"/>
      <c r="J83" s="101">
        <v>8700</v>
      </c>
      <c r="K83" s="35"/>
      <c r="L83" s="118">
        <f t="shared" si="0"/>
        <v>8700</v>
      </c>
      <c r="M83" s="24"/>
    </row>
    <row r="84" spans="1:257" s="98" customFormat="1" ht="18" customHeight="1" x14ac:dyDescent="0.2">
      <c r="A84" s="143" t="s">
        <v>88</v>
      </c>
      <c r="B84" s="144"/>
      <c r="C84" s="90" t="s">
        <v>45</v>
      </c>
      <c r="D84" s="90" t="s">
        <v>100</v>
      </c>
      <c r="E84" s="42" t="s">
        <v>101</v>
      </c>
      <c r="F84" s="42" t="s">
        <v>60</v>
      </c>
      <c r="G84" s="42" t="s">
        <v>89</v>
      </c>
      <c r="H84" s="42" t="s">
        <v>50</v>
      </c>
      <c r="I84" s="43"/>
      <c r="J84" s="101">
        <v>10000</v>
      </c>
      <c r="K84" s="35"/>
      <c r="L84" s="118">
        <f t="shared" si="0"/>
        <v>10000</v>
      </c>
      <c r="M84" s="24"/>
    </row>
    <row r="85" spans="1:257" s="98" customFormat="1" ht="21" customHeight="1" x14ac:dyDescent="0.25">
      <c r="A85" s="150" t="s">
        <v>90</v>
      </c>
      <c r="B85" s="151"/>
      <c r="C85" s="90" t="s">
        <v>45</v>
      </c>
      <c r="D85" s="90" t="s">
        <v>100</v>
      </c>
      <c r="E85" s="42" t="s">
        <v>101</v>
      </c>
      <c r="F85" s="42" t="s">
        <v>60</v>
      </c>
      <c r="G85" s="42" t="s">
        <v>91</v>
      </c>
      <c r="H85" s="42" t="s">
        <v>50</v>
      </c>
      <c r="I85" s="43"/>
      <c r="J85" s="101">
        <v>75800</v>
      </c>
      <c r="K85" s="35"/>
      <c r="L85" s="118">
        <f t="shared" si="0"/>
        <v>75800</v>
      </c>
      <c r="M85" s="24"/>
    </row>
    <row r="86" spans="1:257" s="98" customFormat="1" ht="18.75" customHeight="1" x14ac:dyDescent="0.2">
      <c r="A86" s="143" t="s">
        <v>92</v>
      </c>
      <c r="B86" s="144"/>
      <c r="C86" s="90" t="s">
        <v>45</v>
      </c>
      <c r="D86" s="90" t="s">
        <v>100</v>
      </c>
      <c r="E86" s="42" t="s">
        <v>101</v>
      </c>
      <c r="F86" s="42" t="s">
        <v>60</v>
      </c>
      <c r="G86" s="42" t="s">
        <v>93</v>
      </c>
      <c r="H86" s="42" t="s">
        <v>50</v>
      </c>
      <c r="I86" s="43"/>
      <c r="J86" s="101">
        <v>5000</v>
      </c>
      <c r="K86" s="35"/>
      <c r="L86" s="118">
        <f t="shared" si="0"/>
        <v>5000</v>
      </c>
      <c r="M86" s="24"/>
    </row>
    <row r="87" spans="1:257" s="98" customFormat="1" ht="15" customHeight="1" x14ac:dyDescent="0.25">
      <c r="A87" s="150" t="s">
        <v>94</v>
      </c>
      <c r="B87" s="151"/>
      <c r="C87" s="90" t="s">
        <v>45</v>
      </c>
      <c r="D87" s="90" t="s">
        <v>100</v>
      </c>
      <c r="E87" s="42" t="s">
        <v>101</v>
      </c>
      <c r="F87" s="42" t="s">
        <v>95</v>
      </c>
      <c r="G87" s="42" t="s">
        <v>96</v>
      </c>
      <c r="H87" s="42" t="s">
        <v>50</v>
      </c>
      <c r="I87" s="43"/>
      <c r="J87" s="101">
        <v>28110</v>
      </c>
      <c r="K87" s="35"/>
      <c r="L87" s="118">
        <f t="shared" si="0"/>
        <v>28110</v>
      </c>
      <c r="M87" s="24"/>
    </row>
    <row r="88" spans="1:257" s="98" customFormat="1" ht="15" customHeight="1" x14ac:dyDescent="0.25">
      <c r="A88" s="150" t="s">
        <v>97</v>
      </c>
      <c r="B88" s="151"/>
      <c r="C88" s="90" t="s">
        <v>45</v>
      </c>
      <c r="D88" s="90" t="s">
        <v>100</v>
      </c>
      <c r="E88" s="42" t="s">
        <v>101</v>
      </c>
      <c r="F88" s="42" t="s">
        <v>95</v>
      </c>
      <c r="G88" s="42" t="s">
        <v>98</v>
      </c>
      <c r="H88" s="42" t="s">
        <v>50</v>
      </c>
      <c r="I88" s="43"/>
      <c r="J88" s="101">
        <v>65281</v>
      </c>
      <c r="K88" s="35"/>
      <c r="L88" s="118">
        <f t="shared" si="0"/>
        <v>65281</v>
      </c>
      <c r="M88" s="24"/>
    </row>
    <row r="89" spans="1:257" s="98" customFormat="1" ht="24" customHeight="1" x14ac:dyDescent="0.2">
      <c r="A89" s="145" t="s">
        <v>103</v>
      </c>
      <c r="B89" s="146"/>
      <c r="C89" s="146"/>
      <c r="D89" s="146"/>
      <c r="E89" s="146"/>
      <c r="F89" s="146"/>
      <c r="G89" s="146"/>
      <c r="H89" s="146"/>
      <c r="I89" s="39"/>
      <c r="J89" s="102">
        <f>SUM(J65:J88)</f>
        <v>3467381.39</v>
      </c>
      <c r="K89" s="102">
        <f>SUM(K65:K88)</f>
        <v>0</v>
      </c>
      <c r="L89" s="40">
        <f>SUM(L65:L88)</f>
        <v>3467381.39</v>
      </c>
      <c r="M89" s="24"/>
    </row>
    <row r="90" spans="1:257" s="98" customFormat="1" ht="15.6" customHeight="1" x14ac:dyDescent="0.2">
      <c r="A90" s="145" t="s">
        <v>104</v>
      </c>
      <c r="B90" s="146"/>
      <c r="C90" s="146"/>
      <c r="D90" s="146"/>
      <c r="E90" s="146"/>
      <c r="F90" s="146"/>
      <c r="G90" s="146"/>
      <c r="H90" s="146"/>
      <c r="I90" s="39"/>
      <c r="J90" s="102">
        <f>J89+J64</f>
        <v>7944911.6300000008</v>
      </c>
      <c r="K90" s="102">
        <f>K89+K64</f>
        <v>0</v>
      </c>
      <c r="L90" s="40">
        <f>L64+L89</f>
        <v>7944911.6300000008</v>
      </c>
      <c r="M90" s="24"/>
    </row>
    <row r="91" spans="1:257" s="98" customFormat="1" ht="0.6" customHeight="1" x14ac:dyDescent="0.2">
      <c r="A91" s="48"/>
      <c r="B91" s="49"/>
      <c r="C91" s="49"/>
      <c r="D91" s="49"/>
      <c r="E91" s="49"/>
      <c r="F91" s="49"/>
      <c r="G91" s="49"/>
      <c r="H91" s="49"/>
      <c r="I91" s="50"/>
      <c r="J91" s="103"/>
      <c r="K91" s="103"/>
      <c r="L91" s="51" t="s">
        <v>105</v>
      </c>
      <c r="M91" s="24"/>
    </row>
    <row r="92" spans="1:257" s="3" customFormat="1" ht="20.45" customHeight="1" x14ac:dyDescent="0.2">
      <c r="A92" s="152" t="s">
        <v>106</v>
      </c>
      <c r="B92" s="153"/>
      <c r="C92" s="153"/>
      <c r="D92" s="153"/>
      <c r="E92" s="153"/>
      <c r="F92" s="153"/>
      <c r="G92" s="153"/>
      <c r="H92" s="153"/>
      <c r="I92" s="153"/>
      <c r="J92" s="209"/>
      <c r="K92" s="209"/>
      <c r="L92" s="154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</row>
    <row r="93" spans="1:257" s="3" customFormat="1" ht="22.5" customHeight="1" x14ac:dyDescent="0.2">
      <c r="A93" s="143" t="s">
        <v>86</v>
      </c>
      <c r="B93" s="144"/>
      <c r="C93" s="29" t="s">
        <v>45</v>
      </c>
      <c r="D93" s="29" t="s">
        <v>46</v>
      </c>
      <c r="E93" s="30" t="s">
        <v>47</v>
      </c>
      <c r="F93" s="30" t="s">
        <v>60</v>
      </c>
      <c r="G93" s="30" t="s">
        <v>87</v>
      </c>
      <c r="H93" s="30" t="s">
        <v>107</v>
      </c>
      <c r="I93" s="37"/>
      <c r="J93" s="101">
        <v>3611387.25</v>
      </c>
      <c r="K93" s="35"/>
      <c r="L93" s="118">
        <f>J93+K93</f>
        <v>3611387.25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spans="1:257" s="3" customFormat="1" ht="22.5" customHeight="1" x14ac:dyDescent="0.2">
      <c r="A94" s="143" t="s">
        <v>90</v>
      </c>
      <c r="B94" s="144"/>
      <c r="C94" s="29" t="s">
        <v>45</v>
      </c>
      <c r="D94" s="29" t="s">
        <v>46</v>
      </c>
      <c r="E94" s="30" t="s">
        <v>47</v>
      </c>
      <c r="F94" s="30" t="s">
        <v>60</v>
      </c>
      <c r="G94" s="30" t="s">
        <v>91</v>
      </c>
      <c r="H94" s="30" t="s">
        <v>107</v>
      </c>
      <c r="I94" s="37"/>
      <c r="J94" s="101">
        <v>401265.25</v>
      </c>
      <c r="K94" s="35"/>
      <c r="L94" s="118">
        <f>J94+K94</f>
        <v>401265.25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spans="1:257" s="3" customFormat="1" x14ac:dyDescent="0.2">
      <c r="A95" s="145" t="s">
        <v>110</v>
      </c>
      <c r="B95" s="146"/>
      <c r="C95" s="146"/>
      <c r="D95" s="146"/>
      <c r="E95" s="146"/>
      <c r="F95" s="146"/>
      <c r="G95" s="146"/>
      <c r="H95" s="146"/>
      <c r="I95" s="52">
        <f>SUM(I93:I94)</f>
        <v>0</v>
      </c>
      <c r="J95" s="104">
        <f>SUM(J93:J94)</f>
        <v>4012652.5</v>
      </c>
      <c r="K95" s="104">
        <f>SUM(K93:K94)</f>
        <v>0</v>
      </c>
      <c r="L95" s="53">
        <f>SUM(L93:L94)</f>
        <v>4012652.5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spans="1:257" s="3" customFormat="1" ht="48" customHeight="1" x14ac:dyDescent="0.2">
      <c r="A96" s="147" t="s">
        <v>111</v>
      </c>
      <c r="B96" s="148"/>
      <c r="C96" s="148"/>
      <c r="D96" s="148"/>
      <c r="E96" s="148"/>
      <c r="F96" s="148"/>
      <c r="G96" s="148"/>
      <c r="H96" s="148"/>
      <c r="I96" s="148"/>
      <c r="J96" s="208"/>
      <c r="K96" s="208"/>
      <c r="L96" s="14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spans="1:257" s="3" customFormat="1" ht="18.75" customHeight="1" x14ac:dyDescent="0.2">
      <c r="A97" s="143" t="s">
        <v>44</v>
      </c>
      <c r="B97" s="144"/>
      <c r="C97" s="29" t="s">
        <v>45</v>
      </c>
      <c r="D97" s="29" t="s">
        <v>46</v>
      </c>
      <c r="E97" s="30" t="s">
        <v>112</v>
      </c>
      <c r="F97" s="30" t="s">
        <v>48</v>
      </c>
      <c r="G97" s="30" t="s">
        <v>49</v>
      </c>
      <c r="H97" s="30" t="s">
        <v>113</v>
      </c>
      <c r="I97" s="37"/>
      <c r="J97" s="101">
        <v>11182078.199999999</v>
      </c>
      <c r="K97" s="35"/>
      <c r="L97" s="118">
        <f t="shared" ref="L97:L119" si="1">J97+K97</f>
        <v>11182078.199999999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spans="1:257" s="3" customFormat="1" ht="33" customHeight="1" x14ac:dyDescent="0.2">
      <c r="A98" s="143" t="s">
        <v>114</v>
      </c>
      <c r="B98" s="144"/>
      <c r="C98" s="29" t="s">
        <v>45</v>
      </c>
      <c r="D98" s="29" t="s">
        <v>46</v>
      </c>
      <c r="E98" s="30" t="s">
        <v>112</v>
      </c>
      <c r="F98" s="30" t="s">
        <v>48</v>
      </c>
      <c r="G98" s="30" t="s">
        <v>115</v>
      </c>
      <c r="H98" s="30" t="s">
        <v>113</v>
      </c>
      <c r="I98" s="37"/>
      <c r="J98" s="101">
        <v>0</v>
      </c>
      <c r="K98" s="35"/>
      <c r="L98" s="118">
        <f t="shared" si="1"/>
        <v>0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spans="1:257" s="3" customFormat="1" ht="18" customHeight="1" x14ac:dyDescent="0.2">
      <c r="A99" s="143" t="s">
        <v>56</v>
      </c>
      <c r="B99" s="144"/>
      <c r="C99" s="29" t="s">
        <v>45</v>
      </c>
      <c r="D99" s="29" t="s">
        <v>46</v>
      </c>
      <c r="E99" s="30" t="s">
        <v>112</v>
      </c>
      <c r="F99" s="30" t="s">
        <v>57</v>
      </c>
      <c r="G99" s="30" t="s">
        <v>58</v>
      </c>
      <c r="H99" s="30" t="s">
        <v>113</v>
      </c>
      <c r="I99" s="37"/>
      <c r="J99" s="101">
        <v>3376987.62</v>
      </c>
      <c r="K99" s="35"/>
      <c r="L99" s="118">
        <f t="shared" si="1"/>
        <v>3376987.62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spans="1:257" s="3" customFormat="1" ht="21" customHeight="1" x14ac:dyDescent="0.2">
      <c r="A100" s="143" t="s">
        <v>116</v>
      </c>
      <c r="B100" s="144"/>
      <c r="C100" s="29" t="s">
        <v>45</v>
      </c>
      <c r="D100" s="29" t="s">
        <v>46</v>
      </c>
      <c r="E100" s="30" t="s">
        <v>112</v>
      </c>
      <c r="F100" s="30" t="s">
        <v>60</v>
      </c>
      <c r="G100" s="30" t="s">
        <v>117</v>
      </c>
      <c r="H100" s="30" t="s">
        <v>113</v>
      </c>
      <c r="I100" s="37"/>
      <c r="J100" s="101">
        <v>20000</v>
      </c>
      <c r="K100" s="35"/>
      <c r="L100" s="118">
        <f t="shared" si="1"/>
        <v>20000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spans="1:257" s="3" customFormat="1" ht="37.9" customHeight="1" x14ac:dyDescent="0.2">
      <c r="A101" s="143" t="s">
        <v>82</v>
      </c>
      <c r="B101" s="144"/>
      <c r="C101" s="29" t="s">
        <v>45</v>
      </c>
      <c r="D101" s="29" t="s">
        <v>46</v>
      </c>
      <c r="E101" s="30" t="s">
        <v>112</v>
      </c>
      <c r="F101" s="30" t="s">
        <v>60</v>
      </c>
      <c r="G101" s="30" t="s">
        <v>83</v>
      </c>
      <c r="H101" s="30" t="s">
        <v>113</v>
      </c>
      <c r="I101" s="37"/>
      <c r="J101" s="101">
        <v>400000</v>
      </c>
      <c r="K101" s="35"/>
      <c r="L101" s="118">
        <f t="shared" si="1"/>
        <v>400000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spans="1:257" s="3" customFormat="1" ht="21" customHeight="1" x14ac:dyDescent="0.2">
      <c r="A102" s="143" t="s">
        <v>84</v>
      </c>
      <c r="B102" s="144"/>
      <c r="C102" s="29" t="s">
        <v>45</v>
      </c>
      <c r="D102" s="29" t="s">
        <v>46</v>
      </c>
      <c r="E102" s="30" t="s">
        <v>112</v>
      </c>
      <c r="F102" s="30" t="s">
        <v>60</v>
      </c>
      <c r="G102" s="30" t="s">
        <v>85</v>
      </c>
      <c r="H102" s="30" t="s">
        <v>113</v>
      </c>
      <c r="I102" s="37"/>
      <c r="J102" s="101">
        <v>400000</v>
      </c>
      <c r="K102" s="35"/>
      <c r="L102" s="118">
        <f t="shared" si="1"/>
        <v>400000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spans="1:257" s="3" customFormat="1" ht="21" customHeight="1" x14ac:dyDescent="0.2">
      <c r="A103" s="168" t="s">
        <v>108</v>
      </c>
      <c r="B103" s="169"/>
      <c r="C103" s="29" t="s">
        <v>45</v>
      </c>
      <c r="D103" s="29" t="s">
        <v>46</v>
      </c>
      <c r="E103" s="30" t="s">
        <v>112</v>
      </c>
      <c r="F103" s="30" t="s">
        <v>60</v>
      </c>
      <c r="G103" s="30" t="s">
        <v>109</v>
      </c>
      <c r="H103" s="30" t="s">
        <v>113</v>
      </c>
      <c r="I103" s="37"/>
      <c r="J103" s="101">
        <v>100000</v>
      </c>
      <c r="K103" s="35"/>
      <c r="L103" s="118">
        <f t="shared" si="1"/>
        <v>100000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spans="1:257" s="3" customFormat="1" ht="21" customHeight="1" x14ac:dyDescent="0.2">
      <c r="A104" s="143" t="s">
        <v>90</v>
      </c>
      <c r="B104" s="144"/>
      <c r="C104" s="29" t="s">
        <v>45</v>
      </c>
      <c r="D104" s="29" t="s">
        <v>46</v>
      </c>
      <c r="E104" s="30" t="s">
        <v>112</v>
      </c>
      <c r="F104" s="30" t="s">
        <v>60</v>
      </c>
      <c r="G104" s="30" t="s">
        <v>91</v>
      </c>
      <c r="H104" s="30" t="s">
        <v>113</v>
      </c>
      <c r="I104" s="37"/>
      <c r="J104" s="101">
        <v>289247.68</v>
      </c>
      <c r="K104" s="35"/>
      <c r="L104" s="118">
        <f t="shared" si="1"/>
        <v>289247.68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spans="1:257" s="3" customFormat="1" ht="21" customHeight="1" x14ac:dyDescent="0.2">
      <c r="A105" s="143" t="s">
        <v>170</v>
      </c>
      <c r="B105" s="144"/>
      <c r="C105" s="29" t="s">
        <v>45</v>
      </c>
      <c r="D105" s="29" t="s">
        <v>166</v>
      </c>
      <c r="E105" s="30" t="s">
        <v>167</v>
      </c>
      <c r="F105" s="30" t="s">
        <v>60</v>
      </c>
      <c r="G105" s="30" t="s">
        <v>165</v>
      </c>
      <c r="H105" s="30" t="s">
        <v>113</v>
      </c>
      <c r="I105" s="37"/>
      <c r="J105" s="101">
        <v>10000</v>
      </c>
      <c r="K105" s="35"/>
      <c r="L105" s="118">
        <f t="shared" si="1"/>
        <v>10000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spans="1:257" s="3" customFormat="1" x14ac:dyDescent="0.2">
      <c r="A106" s="145" t="s">
        <v>118</v>
      </c>
      <c r="B106" s="146"/>
      <c r="C106" s="146"/>
      <c r="D106" s="146"/>
      <c r="E106" s="146"/>
      <c r="F106" s="146"/>
      <c r="G106" s="146"/>
      <c r="H106" s="146"/>
      <c r="I106" s="39"/>
      <c r="J106" s="102">
        <f>SUM(J97:J105)</f>
        <v>15778313.5</v>
      </c>
      <c r="K106" s="102">
        <f>SUM(K97:K105)</f>
        <v>0</v>
      </c>
      <c r="L106" s="40">
        <f>SUM(L97:L105)</f>
        <v>15778313.5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spans="1:257" s="3" customFormat="1" x14ac:dyDescent="0.2">
      <c r="A107" s="143" t="s">
        <v>44</v>
      </c>
      <c r="B107" s="144"/>
      <c r="C107" s="29" t="s">
        <v>45</v>
      </c>
      <c r="D107" s="29" t="s">
        <v>100</v>
      </c>
      <c r="E107" s="30" t="s">
        <v>119</v>
      </c>
      <c r="F107" s="30" t="s">
        <v>48</v>
      </c>
      <c r="G107" s="30" t="s">
        <v>49</v>
      </c>
      <c r="H107" s="30" t="s">
        <v>113</v>
      </c>
      <c r="I107" s="37"/>
      <c r="J107" s="101">
        <v>18659318.120000001</v>
      </c>
      <c r="K107" s="35"/>
      <c r="L107" s="118">
        <f t="shared" si="1"/>
        <v>18659318.120000001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spans="1:257" s="3" customFormat="1" ht="29.25" customHeight="1" x14ac:dyDescent="0.2">
      <c r="A108" s="143" t="s">
        <v>120</v>
      </c>
      <c r="B108" s="144"/>
      <c r="C108" s="29" t="s">
        <v>45</v>
      </c>
      <c r="D108" s="29" t="s">
        <v>100</v>
      </c>
      <c r="E108" s="30" t="s">
        <v>119</v>
      </c>
      <c r="F108" s="30" t="s">
        <v>48</v>
      </c>
      <c r="G108" s="30" t="s">
        <v>115</v>
      </c>
      <c r="H108" s="30" t="s">
        <v>113</v>
      </c>
      <c r="I108" s="37"/>
      <c r="J108" s="101">
        <v>0</v>
      </c>
      <c r="K108" s="35"/>
      <c r="L108" s="118">
        <f t="shared" si="1"/>
        <v>0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spans="1:257" s="3" customFormat="1" x14ac:dyDescent="0.2">
      <c r="A109" s="143" t="s">
        <v>56</v>
      </c>
      <c r="B109" s="144"/>
      <c r="C109" s="29" t="s">
        <v>45</v>
      </c>
      <c r="D109" s="29" t="s">
        <v>100</v>
      </c>
      <c r="E109" s="30" t="s">
        <v>119</v>
      </c>
      <c r="F109" s="30" t="s">
        <v>57</v>
      </c>
      <c r="G109" s="30" t="s">
        <v>58</v>
      </c>
      <c r="H109" s="30" t="s">
        <v>113</v>
      </c>
      <c r="I109" s="37"/>
      <c r="J109" s="101">
        <v>5635114.0700000003</v>
      </c>
      <c r="K109" s="35"/>
      <c r="L109" s="118">
        <f t="shared" si="1"/>
        <v>5635114.0700000003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spans="1:257" s="3" customFormat="1" x14ac:dyDescent="0.2">
      <c r="A110" s="143" t="s">
        <v>116</v>
      </c>
      <c r="B110" s="144"/>
      <c r="C110" s="29" t="s">
        <v>45</v>
      </c>
      <c r="D110" s="29" t="s">
        <v>100</v>
      </c>
      <c r="E110" s="30" t="s">
        <v>119</v>
      </c>
      <c r="F110" s="30" t="s">
        <v>60</v>
      </c>
      <c r="G110" s="30" t="s">
        <v>117</v>
      </c>
      <c r="H110" s="30" t="s">
        <v>113</v>
      </c>
      <c r="I110" s="37"/>
      <c r="J110" s="101">
        <v>50000</v>
      </c>
      <c r="K110" s="35"/>
      <c r="L110" s="118">
        <f t="shared" si="1"/>
        <v>50000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spans="1:257" s="3" customFormat="1" x14ac:dyDescent="0.2">
      <c r="A111" s="143" t="s">
        <v>171</v>
      </c>
      <c r="B111" s="144"/>
      <c r="C111" s="29" t="s">
        <v>45</v>
      </c>
      <c r="D111" s="29" t="s">
        <v>100</v>
      </c>
      <c r="E111" s="30" t="s">
        <v>119</v>
      </c>
      <c r="F111" s="30" t="s">
        <v>60</v>
      </c>
      <c r="G111" s="30" t="s">
        <v>163</v>
      </c>
      <c r="H111" s="30" t="s">
        <v>113</v>
      </c>
      <c r="I111" s="37"/>
      <c r="J111" s="101">
        <v>50000</v>
      </c>
      <c r="K111" s="35"/>
      <c r="L111" s="118">
        <f t="shared" si="1"/>
        <v>50000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spans="1:257" s="3" customFormat="1" x14ac:dyDescent="0.2">
      <c r="A112" s="170" t="s">
        <v>76</v>
      </c>
      <c r="B112" s="171"/>
      <c r="C112" s="29" t="s">
        <v>45</v>
      </c>
      <c r="D112" s="29" t="s">
        <v>100</v>
      </c>
      <c r="E112" s="30" t="s">
        <v>119</v>
      </c>
      <c r="F112" s="30" t="s">
        <v>60</v>
      </c>
      <c r="G112" s="30" t="s">
        <v>77</v>
      </c>
      <c r="H112" s="30" t="s">
        <v>113</v>
      </c>
      <c r="I112" s="37"/>
      <c r="J112" s="101">
        <v>20000</v>
      </c>
      <c r="K112" s="35"/>
      <c r="L112" s="118">
        <f t="shared" si="1"/>
        <v>20000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spans="1:257" s="3" customFormat="1" x14ac:dyDescent="0.2">
      <c r="A113" s="170" t="s">
        <v>76</v>
      </c>
      <c r="B113" s="171"/>
      <c r="C113" s="29" t="s">
        <v>45</v>
      </c>
      <c r="D113" s="29" t="s">
        <v>100</v>
      </c>
      <c r="E113" s="30" t="s">
        <v>119</v>
      </c>
      <c r="F113" s="30" t="s">
        <v>60</v>
      </c>
      <c r="G113" s="30" t="s">
        <v>81</v>
      </c>
      <c r="H113" s="30" t="s">
        <v>113</v>
      </c>
      <c r="I113" s="37"/>
      <c r="J113" s="101">
        <v>30000</v>
      </c>
      <c r="K113" s="35"/>
      <c r="L113" s="118">
        <f t="shared" si="1"/>
        <v>30000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spans="1:257" s="3" customFormat="1" x14ac:dyDescent="0.2">
      <c r="A114" s="143" t="s">
        <v>82</v>
      </c>
      <c r="B114" s="144"/>
      <c r="C114" s="29" t="s">
        <v>45</v>
      </c>
      <c r="D114" s="29" t="s">
        <v>100</v>
      </c>
      <c r="E114" s="30" t="s">
        <v>119</v>
      </c>
      <c r="F114" s="30" t="s">
        <v>60</v>
      </c>
      <c r="G114" s="30" t="s">
        <v>83</v>
      </c>
      <c r="H114" s="30" t="s">
        <v>113</v>
      </c>
      <c r="I114" s="37"/>
      <c r="J114" s="101">
        <v>500000</v>
      </c>
      <c r="K114" s="35"/>
      <c r="L114" s="118">
        <f t="shared" si="1"/>
        <v>500000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spans="1:257" s="3" customFormat="1" x14ac:dyDescent="0.2">
      <c r="A115" s="143" t="s">
        <v>121</v>
      </c>
      <c r="B115" s="144"/>
      <c r="C115" s="29" t="s">
        <v>45</v>
      </c>
      <c r="D115" s="29" t="s">
        <v>100</v>
      </c>
      <c r="E115" s="30" t="s">
        <v>119</v>
      </c>
      <c r="F115" s="30" t="s">
        <v>60</v>
      </c>
      <c r="G115" s="30" t="s">
        <v>122</v>
      </c>
      <c r="H115" s="30" t="s">
        <v>113</v>
      </c>
      <c r="I115" s="37"/>
      <c r="J115" s="101">
        <v>700000</v>
      </c>
      <c r="K115" s="35"/>
      <c r="L115" s="118">
        <f t="shared" si="1"/>
        <v>700000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spans="1:257" s="3" customFormat="1" x14ac:dyDescent="0.2">
      <c r="A116" s="143" t="s">
        <v>84</v>
      </c>
      <c r="B116" s="144"/>
      <c r="C116" s="29" t="s">
        <v>45</v>
      </c>
      <c r="D116" s="29" t="s">
        <v>100</v>
      </c>
      <c r="E116" s="30" t="s">
        <v>119</v>
      </c>
      <c r="F116" s="30" t="s">
        <v>60</v>
      </c>
      <c r="G116" s="30" t="s">
        <v>85</v>
      </c>
      <c r="H116" s="30" t="s">
        <v>113</v>
      </c>
      <c r="I116" s="37"/>
      <c r="J116" s="101">
        <v>500000</v>
      </c>
      <c r="K116" s="35"/>
      <c r="L116" s="118">
        <f t="shared" si="1"/>
        <v>500000</v>
      </c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</row>
    <row r="117" spans="1:257" s="3" customFormat="1" x14ac:dyDescent="0.2">
      <c r="A117" s="143" t="s">
        <v>90</v>
      </c>
      <c r="B117" s="144"/>
      <c r="C117" s="29" t="s">
        <v>45</v>
      </c>
      <c r="D117" s="29" t="s">
        <v>100</v>
      </c>
      <c r="E117" s="30" t="s">
        <v>119</v>
      </c>
      <c r="F117" s="30" t="s">
        <v>60</v>
      </c>
      <c r="G117" s="30" t="s">
        <v>91</v>
      </c>
      <c r="H117" s="30" t="s">
        <v>113</v>
      </c>
      <c r="I117" s="37"/>
      <c r="J117" s="101">
        <v>419534.92</v>
      </c>
      <c r="K117" s="35"/>
      <c r="L117" s="118">
        <f t="shared" si="1"/>
        <v>419534.92</v>
      </c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spans="1:257" s="3" customFormat="1" x14ac:dyDescent="0.2">
      <c r="A118" s="143" t="s">
        <v>92</v>
      </c>
      <c r="B118" s="144"/>
      <c r="C118" s="29" t="s">
        <v>45</v>
      </c>
      <c r="D118" s="29" t="s">
        <v>100</v>
      </c>
      <c r="E118" s="30" t="s">
        <v>119</v>
      </c>
      <c r="F118" s="30" t="s">
        <v>60</v>
      </c>
      <c r="G118" s="30" t="s">
        <v>93</v>
      </c>
      <c r="H118" s="30" t="s">
        <v>113</v>
      </c>
      <c r="I118" s="37"/>
      <c r="J118" s="101">
        <v>20000</v>
      </c>
      <c r="K118" s="35"/>
      <c r="L118" s="118">
        <f t="shared" si="1"/>
        <v>20000</v>
      </c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spans="1:257" s="3" customFormat="1" x14ac:dyDescent="0.2">
      <c r="A119" s="143" t="s">
        <v>170</v>
      </c>
      <c r="B119" s="144"/>
      <c r="C119" s="29" t="s">
        <v>45</v>
      </c>
      <c r="D119" s="29" t="s">
        <v>166</v>
      </c>
      <c r="E119" s="30" t="s">
        <v>119</v>
      </c>
      <c r="F119" s="30" t="s">
        <v>60</v>
      </c>
      <c r="G119" s="30" t="s">
        <v>165</v>
      </c>
      <c r="H119" s="30" t="s">
        <v>113</v>
      </c>
      <c r="I119" s="37"/>
      <c r="J119" s="101">
        <v>20000</v>
      </c>
      <c r="K119" s="35"/>
      <c r="L119" s="118">
        <f t="shared" si="1"/>
        <v>20000</v>
      </c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</row>
    <row r="120" spans="1:257" s="3" customFormat="1" x14ac:dyDescent="0.2">
      <c r="A120" s="145" t="s">
        <v>123</v>
      </c>
      <c r="B120" s="146"/>
      <c r="C120" s="146"/>
      <c r="D120" s="146"/>
      <c r="E120" s="146"/>
      <c r="F120" s="146"/>
      <c r="G120" s="146"/>
      <c r="H120" s="146"/>
      <c r="I120" s="39"/>
      <c r="J120" s="102">
        <f>SUM(J107:J119)</f>
        <v>26603967.110000003</v>
      </c>
      <c r="K120" s="102">
        <f>SUM(K107:K119)</f>
        <v>0</v>
      </c>
      <c r="L120" s="40">
        <f>SUM(L107:L119)</f>
        <v>26603967.110000003</v>
      </c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spans="1:257" s="3" customFormat="1" x14ac:dyDescent="0.2">
      <c r="A121" s="145" t="s">
        <v>124</v>
      </c>
      <c r="B121" s="146"/>
      <c r="C121" s="146"/>
      <c r="D121" s="146"/>
      <c r="E121" s="146"/>
      <c r="F121" s="146"/>
      <c r="G121" s="146"/>
      <c r="H121" s="146"/>
      <c r="I121" s="39">
        <f>I106+I120</f>
        <v>0</v>
      </c>
      <c r="J121" s="102">
        <f>J106+J120</f>
        <v>42382280.609999999</v>
      </c>
      <c r="K121" s="102">
        <f>K106+K120</f>
        <v>0</v>
      </c>
      <c r="L121" s="39">
        <f>L106+L120</f>
        <v>42382280.609999999</v>
      </c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spans="1:257" s="3" customFormat="1" ht="39" customHeight="1" x14ac:dyDescent="0.2">
      <c r="A122" s="147" t="s">
        <v>125</v>
      </c>
      <c r="B122" s="148"/>
      <c r="C122" s="148"/>
      <c r="D122" s="148"/>
      <c r="E122" s="148"/>
      <c r="F122" s="148"/>
      <c r="G122" s="148"/>
      <c r="H122" s="148"/>
      <c r="I122" s="148"/>
      <c r="J122" s="208"/>
      <c r="K122" s="208"/>
      <c r="L122" s="14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spans="1:257" s="3" customFormat="1" ht="21.75" customHeight="1" x14ac:dyDescent="0.2">
      <c r="A123" s="166" t="s">
        <v>126</v>
      </c>
      <c r="B123" s="167"/>
      <c r="C123" s="89" t="s">
        <v>127</v>
      </c>
      <c r="D123" s="55" t="s">
        <v>128</v>
      </c>
      <c r="E123" s="55" t="s">
        <v>129</v>
      </c>
      <c r="F123" s="55" t="s">
        <v>130</v>
      </c>
      <c r="G123" s="55" t="s">
        <v>131</v>
      </c>
      <c r="H123" s="42">
        <v>24203</v>
      </c>
      <c r="I123" s="56"/>
      <c r="J123" s="105">
        <v>0</v>
      </c>
      <c r="K123" s="56"/>
      <c r="L123" s="118">
        <f>J123+K123</f>
        <v>0</v>
      </c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</row>
    <row r="124" spans="1:257" s="3" customFormat="1" x14ac:dyDescent="0.2">
      <c r="A124" s="145" t="s">
        <v>132</v>
      </c>
      <c r="B124" s="146"/>
      <c r="C124" s="146"/>
      <c r="D124" s="146"/>
      <c r="E124" s="146"/>
      <c r="F124" s="146"/>
      <c r="G124" s="146"/>
      <c r="H124" s="58"/>
      <c r="I124" s="39">
        <f>SUM(I123:I123)</f>
        <v>0</v>
      </c>
      <c r="J124" s="102">
        <f>SUM(J123)</f>
        <v>0</v>
      </c>
      <c r="K124" s="102">
        <f>SUM(K123)</f>
        <v>0</v>
      </c>
      <c r="L124" s="39">
        <f>SUM(L123)</f>
        <v>0</v>
      </c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</row>
    <row r="125" spans="1:257" s="3" customFormat="1" ht="45.75" customHeight="1" x14ac:dyDescent="0.2">
      <c r="A125" s="147" t="s">
        <v>133</v>
      </c>
      <c r="B125" s="148"/>
      <c r="C125" s="148"/>
      <c r="D125" s="148"/>
      <c r="E125" s="148"/>
      <c r="F125" s="148"/>
      <c r="G125" s="148"/>
      <c r="H125" s="148"/>
      <c r="I125" s="148"/>
      <c r="J125" s="208"/>
      <c r="K125" s="208"/>
      <c r="L125" s="14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spans="1:257" s="3" customFormat="1" ht="23.25" customHeight="1" x14ac:dyDescent="0.2">
      <c r="A126" s="166" t="s">
        <v>134</v>
      </c>
      <c r="B126" s="167"/>
      <c r="C126" s="89" t="s">
        <v>45</v>
      </c>
      <c r="D126" s="55" t="s">
        <v>46</v>
      </c>
      <c r="E126" s="55" t="s">
        <v>135</v>
      </c>
      <c r="F126" s="55" t="s">
        <v>52</v>
      </c>
      <c r="G126" s="55" t="s">
        <v>136</v>
      </c>
      <c r="H126" s="42" t="s">
        <v>137</v>
      </c>
      <c r="I126" s="56"/>
      <c r="J126" s="105">
        <v>0</v>
      </c>
      <c r="K126" s="56"/>
      <c r="L126" s="118">
        <f>J126+K126</f>
        <v>0</v>
      </c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spans="1:257" s="3" customFormat="1" ht="23.25" customHeight="1" x14ac:dyDescent="0.2">
      <c r="A127" s="166" t="s">
        <v>134</v>
      </c>
      <c r="B127" s="167"/>
      <c r="C127" s="89" t="s">
        <v>45</v>
      </c>
      <c r="D127" s="55" t="s">
        <v>100</v>
      </c>
      <c r="E127" s="55" t="s">
        <v>135</v>
      </c>
      <c r="F127" s="55" t="s">
        <v>52</v>
      </c>
      <c r="G127" s="55" t="s">
        <v>136</v>
      </c>
      <c r="H127" s="42" t="s">
        <v>137</v>
      </c>
      <c r="I127" s="56"/>
      <c r="J127" s="105">
        <v>0</v>
      </c>
      <c r="K127" s="56"/>
      <c r="L127" s="118">
        <f>J127+K127</f>
        <v>0</v>
      </c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</row>
    <row r="128" spans="1:257" s="3" customFormat="1" x14ac:dyDescent="0.2">
      <c r="A128" s="145" t="s">
        <v>138</v>
      </c>
      <c r="B128" s="146"/>
      <c r="C128" s="146"/>
      <c r="D128" s="146"/>
      <c r="E128" s="146"/>
      <c r="F128" s="146"/>
      <c r="G128" s="146"/>
      <c r="H128" s="58"/>
      <c r="I128" s="39">
        <f>SUM(I126:I126)</f>
        <v>0</v>
      </c>
      <c r="J128" s="102">
        <f>SUM(J126:J127)</f>
        <v>0</v>
      </c>
      <c r="K128" s="102">
        <f>SUM(K126:K127)</f>
        <v>0</v>
      </c>
      <c r="L128" s="102">
        <f>SUM(L126:L127)</f>
        <v>0</v>
      </c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spans="1:257" s="3" customFormat="1" ht="49.15" customHeight="1" x14ac:dyDescent="0.2">
      <c r="A129" s="147" t="s">
        <v>139</v>
      </c>
      <c r="B129" s="148"/>
      <c r="C129" s="148"/>
      <c r="D129" s="148"/>
      <c r="E129" s="148"/>
      <c r="F129" s="148"/>
      <c r="G129" s="148"/>
      <c r="H129" s="148"/>
      <c r="I129" s="148"/>
      <c r="J129" s="208"/>
      <c r="K129" s="208"/>
      <c r="L129" s="14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spans="1:257" s="3" customFormat="1" ht="30.6" customHeight="1" x14ac:dyDescent="0.2">
      <c r="A130" s="143" t="s">
        <v>82</v>
      </c>
      <c r="B130" s="144"/>
      <c r="C130" s="29" t="s">
        <v>45</v>
      </c>
      <c r="D130" s="29" t="s">
        <v>46</v>
      </c>
      <c r="E130" s="30" t="s">
        <v>140</v>
      </c>
      <c r="F130" s="30" t="s">
        <v>60</v>
      </c>
      <c r="G130" s="30" t="s">
        <v>91</v>
      </c>
      <c r="H130" s="30" t="s">
        <v>141</v>
      </c>
      <c r="I130" s="59"/>
      <c r="J130" s="105">
        <v>34871</v>
      </c>
      <c r="K130" s="56"/>
      <c r="L130" s="118">
        <f>J130+K130</f>
        <v>34871</v>
      </c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spans="1:257" s="3" customFormat="1" ht="30.6" customHeight="1" x14ac:dyDescent="0.2">
      <c r="A131" s="143" t="s">
        <v>82</v>
      </c>
      <c r="B131" s="144"/>
      <c r="C131" s="29" t="s">
        <v>45</v>
      </c>
      <c r="D131" s="29" t="s">
        <v>100</v>
      </c>
      <c r="E131" s="30" t="s">
        <v>140</v>
      </c>
      <c r="F131" s="30" t="s">
        <v>60</v>
      </c>
      <c r="G131" s="30" t="s">
        <v>91</v>
      </c>
      <c r="H131" s="30" t="s">
        <v>141</v>
      </c>
      <c r="I131" s="59"/>
      <c r="J131" s="105">
        <v>25600</v>
      </c>
      <c r="K131" s="56"/>
      <c r="L131" s="118">
        <f>J131+K131</f>
        <v>25600</v>
      </c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  <row r="132" spans="1:257" s="3" customFormat="1" ht="13.15" customHeight="1" x14ac:dyDescent="0.2">
      <c r="A132" s="155" t="s">
        <v>142</v>
      </c>
      <c r="B132" s="156"/>
      <c r="C132" s="156"/>
      <c r="D132" s="156"/>
      <c r="E132" s="156"/>
      <c r="F132" s="156"/>
      <c r="G132" s="156"/>
      <c r="H132" s="156"/>
      <c r="I132" s="60"/>
      <c r="J132" s="106">
        <f>SUM(J130:J131)</f>
        <v>60471</v>
      </c>
      <c r="K132" s="106">
        <f>SUM(K130:K131)</f>
        <v>0</v>
      </c>
      <c r="L132" s="60">
        <f>SUM(L130:L131)</f>
        <v>60471</v>
      </c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</row>
    <row r="133" spans="1:257" s="3" customFormat="1" ht="32.450000000000003" customHeight="1" x14ac:dyDescent="0.2">
      <c r="A133" s="157" t="s">
        <v>143</v>
      </c>
      <c r="B133" s="158"/>
      <c r="C133" s="158"/>
      <c r="D133" s="158"/>
      <c r="E133" s="158"/>
      <c r="F133" s="158"/>
      <c r="G133" s="158"/>
      <c r="H133" s="158"/>
      <c r="I133" s="158"/>
      <c r="J133" s="210"/>
      <c r="K133" s="210"/>
      <c r="L133" s="15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spans="1:257" s="3" customFormat="1" ht="24" customHeight="1" x14ac:dyDescent="0.2">
      <c r="A134" s="160" t="s">
        <v>144</v>
      </c>
      <c r="B134" s="161"/>
      <c r="C134" s="62" t="s">
        <v>127</v>
      </c>
      <c r="D134" s="62" t="s">
        <v>145</v>
      </c>
      <c r="E134" s="62" t="s">
        <v>146</v>
      </c>
      <c r="F134" s="62" t="s">
        <v>147</v>
      </c>
      <c r="G134" s="62" t="s">
        <v>131</v>
      </c>
      <c r="H134" s="62" t="s">
        <v>148</v>
      </c>
      <c r="I134" s="37"/>
      <c r="J134" s="115">
        <v>1500000</v>
      </c>
      <c r="K134" s="116"/>
      <c r="L134" s="118">
        <f>J134+K134</f>
        <v>1500000</v>
      </c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spans="1:257" s="3" customFormat="1" ht="14.25" x14ac:dyDescent="0.2">
      <c r="A135" s="211" t="s">
        <v>149</v>
      </c>
      <c r="B135" s="212"/>
      <c r="C135" s="212"/>
      <c r="D135" s="212"/>
      <c r="E135" s="212"/>
      <c r="F135" s="212"/>
      <c r="G135" s="212"/>
      <c r="H135" s="212"/>
      <c r="I135" s="132">
        <f>SUM(I134)</f>
        <v>0</v>
      </c>
      <c r="J135" s="133">
        <f>SUM(J134)</f>
        <v>1500000</v>
      </c>
      <c r="K135" s="133">
        <f>SUM(K134)</f>
        <v>0</v>
      </c>
      <c r="L135" s="132">
        <f>SUM(L134)</f>
        <v>1500000</v>
      </c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spans="1:257" s="3" customFormat="1" ht="28.9" customHeight="1" x14ac:dyDescent="0.2">
      <c r="A136" s="147" t="s">
        <v>182</v>
      </c>
      <c r="B136" s="148"/>
      <c r="C136" s="148"/>
      <c r="D136" s="148"/>
      <c r="E136" s="148"/>
      <c r="F136" s="148"/>
      <c r="G136" s="148"/>
      <c r="H136" s="148"/>
      <c r="I136" s="148"/>
      <c r="J136" s="208"/>
      <c r="K136" s="208"/>
      <c r="L136" s="14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spans="1:257" s="3" customFormat="1" ht="33.75" x14ac:dyDescent="0.25">
      <c r="A137" s="213" t="s">
        <v>76</v>
      </c>
      <c r="B137" s="214"/>
      <c r="C137" s="136" t="s">
        <v>45</v>
      </c>
      <c r="D137" s="136" t="s">
        <v>100</v>
      </c>
      <c r="E137" s="136" t="s">
        <v>184</v>
      </c>
      <c r="F137" s="136" t="s">
        <v>60</v>
      </c>
      <c r="G137" s="139" t="s">
        <v>185</v>
      </c>
      <c r="H137" s="138" t="s">
        <v>81</v>
      </c>
      <c r="I137" s="137"/>
      <c r="J137" s="137">
        <v>0</v>
      </c>
      <c r="K137" s="140">
        <v>1942021</v>
      </c>
      <c r="L137" s="118">
        <f>J137+K137</f>
        <v>1942021</v>
      </c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spans="1:257" s="3" customFormat="1" ht="13.9" customHeight="1" x14ac:dyDescent="0.2">
      <c r="A138" s="210" t="s">
        <v>183</v>
      </c>
      <c r="B138" s="215"/>
      <c r="C138" s="215"/>
      <c r="D138" s="215"/>
      <c r="E138" s="215"/>
      <c r="F138" s="215"/>
      <c r="G138" s="215"/>
      <c r="H138" s="216"/>
      <c r="I138" s="60"/>
      <c r="J138" s="60">
        <f t="shared" ref="J138:K138" si="2">SUM(J137)</f>
        <v>0</v>
      </c>
      <c r="K138" s="60">
        <f t="shared" si="2"/>
        <v>1942021</v>
      </c>
      <c r="L138" s="60">
        <f>SUM(L137)</f>
        <v>1942021</v>
      </c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spans="1:257" s="3" customFormat="1" ht="13.9" customHeight="1" thickBot="1" x14ac:dyDescent="0.25">
      <c r="A139" s="164"/>
      <c r="B139" s="165"/>
      <c r="C139" s="165"/>
      <c r="D139" s="165"/>
      <c r="E139" s="165"/>
      <c r="F139" s="165"/>
      <c r="G139" s="165"/>
      <c r="H139" s="134" t="s">
        <v>150</v>
      </c>
      <c r="I139" s="135"/>
      <c r="J139" s="117">
        <f>J90+J95+J121+J124+J128+J132+J135+J138</f>
        <v>55900315.740000002</v>
      </c>
      <c r="K139" s="117">
        <f t="shared" ref="K139:L139" si="3">K90+K95+K121+K124+K128+K132+K135+K138</f>
        <v>1942021</v>
      </c>
      <c r="L139" s="117">
        <f t="shared" si="3"/>
        <v>57842336.740000002</v>
      </c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spans="1:257" s="3" customFormat="1" ht="16.5" customHeight="1" x14ac:dyDescent="0.2">
      <c r="A140" s="69"/>
      <c r="B140" s="69"/>
      <c r="C140" s="69"/>
      <c r="D140" s="69"/>
      <c r="E140" s="98"/>
      <c r="F140" s="98"/>
      <c r="G140" s="1"/>
      <c r="H140" s="98"/>
      <c r="I140" s="70"/>
      <c r="J140" s="70"/>
      <c r="K140" s="70"/>
      <c r="L140" s="98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spans="1:257" s="3" customFormat="1" ht="15.75" customHeight="1" x14ac:dyDescent="0.2">
      <c r="A141" s="69"/>
      <c r="B141" s="69"/>
      <c r="C141" s="69"/>
      <c r="D141" s="69"/>
      <c r="E141" s="98"/>
      <c r="F141" s="98"/>
      <c r="G141" s="1"/>
      <c r="H141" s="98"/>
      <c r="I141" s="1"/>
      <c r="J141" s="1"/>
      <c r="K141" s="1"/>
      <c r="L141" s="98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spans="1:257" s="3" customFormat="1" ht="11.45" customHeight="1" x14ac:dyDescent="0.25">
      <c r="A142" s="71" t="s">
        <v>151</v>
      </c>
      <c r="B142" s="72"/>
      <c r="C142" s="72"/>
      <c r="D142" s="72"/>
      <c r="E142" s="72" t="s">
        <v>152</v>
      </c>
      <c r="F142" s="72"/>
      <c r="G142" s="71"/>
      <c r="H142" s="98"/>
      <c r="I142" s="96"/>
      <c r="J142" s="96"/>
      <c r="K142" s="96"/>
      <c r="L142" s="96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spans="1:257" s="3" customFormat="1" ht="15" x14ac:dyDescent="0.25">
      <c r="A143" s="71"/>
      <c r="B143" s="73"/>
      <c r="C143" s="74"/>
      <c r="D143" s="74"/>
      <c r="E143" s="74" t="s">
        <v>153</v>
      </c>
      <c r="F143" s="74"/>
      <c r="G143" s="74"/>
      <c r="H143" s="96"/>
      <c r="I143" s="70"/>
      <c r="J143" s="70"/>
      <c r="K143" s="70"/>
      <c r="L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spans="1:257" s="3" customFormat="1" ht="18.600000000000001" customHeight="1" x14ac:dyDescent="0.25">
      <c r="A144" s="71" t="s">
        <v>154</v>
      </c>
      <c r="B144" s="72"/>
      <c r="C144" s="72"/>
      <c r="D144" s="72"/>
      <c r="E144" s="72" t="s">
        <v>155</v>
      </c>
      <c r="F144" s="72"/>
      <c r="G144" s="72"/>
      <c r="H144" s="75"/>
      <c r="I144" s="1"/>
      <c r="J144" s="1"/>
      <c r="K144" s="1"/>
      <c r="L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spans="1:257" s="3" customFormat="1" ht="15.6" customHeight="1" x14ac:dyDescent="0.25">
      <c r="A145" s="71"/>
      <c r="B145" s="73"/>
      <c r="C145" s="74"/>
      <c r="D145" s="74"/>
      <c r="E145" s="74" t="s">
        <v>153</v>
      </c>
      <c r="F145" s="74"/>
      <c r="G145" s="74"/>
      <c r="H145" s="75"/>
      <c r="I145" s="1"/>
      <c r="J145" s="1"/>
      <c r="K145" s="1"/>
      <c r="L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spans="1:257" s="3" customFormat="1" ht="14.45" customHeight="1" x14ac:dyDescent="0.25">
      <c r="A146" s="71" t="s">
        <v>156</v>
      </c>
      <c r="B146" s="72"/>
      <c r="C146" s="72"/>
      <c r="D146" s="72"/>
      <c r="E146" s="72" t="s">
        <v>160</v>
      </c>
      <c r="F146" s="72"/>
      <c r="G146" s="72"/>
      <c r="H146" s="75"/>
      <c r="I146" s="1"/>
      <c r="J146" s="1"/>
      <c r="K146" s="1"/>
      <c r="L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spans="1:257" s="3" customFormat="1" ht="15" x14ac:dyDescent="0.25">
      <c r="A147" s="71"/>
      <c r="B147" s="76"/>
      <c r="C147" s="77"/>
      <c r="D147" s="77"/>
      <c r="E147" s="77" t="s">
        <v>153</v>
      </c>
      <c r="F147" s="77"/>
      <c r="G147" s="77"/>
      <c r="H147" s="96"/>
      <c r="I147" s="1"/>
      <c r="J147" s="1"/>
      <c r="K147" s="1"/>
      <c r="L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spans="1:257" s="3" customFormat="1" x14ac:dyDescent="0.2">
      <c r="A148" s="1" t="str">
        <f>D24</f>
        <v>20 января 2022 года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</sheetData>
  <mergeCells count="137">
    <mergeCell ref="F7:L7"/>
    <mergeCell ref="F8:L8"/>
    <mergeCell ref="A10:D10"/>
    <mergeCell ref="G10:L10"/>
    <mergeCell ref="A11:D11"/>
    <mergeCell ref="G11:L11"/>
    <mergeCell ref="G1:L1"/>
    <mergeCell ref="F2:L2"/>
    <mergeCell ref="F3:L3"/>
    <mergeCell ref="F4:L4"/>
    <mergeCell ref="F5:L5"/>
    <mergeCell ref="F6:L6"/>
    <mergeCell ref="A18:D18"/>
    <mergeCell ref="G18:L18"/>
    <mergeCell ref="B23:F23"/>
    <mergeCell ref="C25:H25"/>
    <mergeCell ref="C29:H29"/>
    <mergeCell ref="C30:H30"/>
    <mergeCell ref="G12:L12"/>
    <mergeCell ref="A14:D14"/>
    <mergeCell ref="G14:L14"/>
    <mergeCell ref="A15:D15"/>
    <mergeCell ref="G15:L15"/>
    <mergeCell ref="G16:L17"/>
    <mergeCell ref="A17:D17"/>
    <mergeCell ref="J34:L34"/>
    <mergeCell ref="A36:B36"/>
    <mergeCell ref="A37:L37"/>
    <mergeCell ref="A38:B38"/>
    <mergeCell ref="A39:B39"/>
    <mergeCell ref="A40:B40"/>
    <mergeCell ref="C31:H31"/>
    <mergeCell ref="A34:B35"/>
    <mergeCell ref="C34:C35"/>
    <mergeCell ref="D34:D35"/>
    <mergeCell ref="E34:E35"/>
    <mergeCell ref="F34:F35"/>
    <mergeCell ref="G34:G35"/>
    <mergeCell ref="H34:H35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59:B59"/>
    <mergeCell ref="A60:B60"/>
    <mergeCell ref="A61:B61"/>
    <mergeCell ref="A62:B62"/>
    <mergeCell ref="A63:B63"/>
    <mergeCell ref="A64:H64"/>
    <mergeCell ref="A53:B53"/>
    <mergeCell ref="A54:B54"/>
    <mergeCell ref="A55:B55"/>
    <mergeCell ref="A56:B56"/>
    <mergeCell ref="A57:B57"/>
    <mergeCell ref="A58:B58"/>
    <mergeCell ref="A71:B71"/>
    <mergeCell ref="A72:B72"/>
    <mergeCell ref="A73:B73"/>
    <mergeCell ref="A74:B74"/>
    <mergeCell ref="A75:B75"/>
    <mergeCell ref="A76:B76"/>
    <mergeCell ref="A65:B65"/>
    <mergeCell ref="A66:B66"/>
    <mergeCell ref="A67:B67"/>
    <mergeCell ref="A68:B68"/>
    <mergeCell ref="A69:B69"/>
    <mergeCell ref="A70:B70"/>
    <mergeCell ref="A83:B83"/>
    <mergeCell ref="A84:B84"/>
    <mergeCell ref="A85:B85"/>
    <mergeCell ref="A86:B86"/>
    <mergeCell ref="A87:B87"/>
    <mergeCell ref="A88:B88"/>
    <mergeCell ref="A77:B77"/>
    <mergeCell ref="A78:B78"/>
    <mergeCell ref="A79:B79"/>
    <mergeCell ref="A80:B80"/>
    <mergeCell ref="A81:B81"/>
    <mergeCell ref="A82:B82"/>
    <mergeCell ref="A96:L96"/>
    <mergeCell ref="A97:B97"/>
    <mergeCell ref="A98:B98"/>
    <mergeCell ref="A99:B99"/>
    <mergeCell ref="A100:B100"/>
    <mergeCell ref="A101:B101"/>
    <mergeCell ref="A89:H89"/>
    <mergeCell ref="A90:H90"/>
    <mergeCell ref="A92:L92"/>
    <mergeCell ref="A93:B93"/>
    <mergeCell ref="A94:B94"/>
    <mergeCell ref="A95:H95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H106"/>
    <mergeCell ref="A107:B107"/>
    <mergeCell ref="A120:H120"/>
    <mergeCell ref="A121:H121"/>
    <mergeCell ref="A122:L122"/>
    <mergeCell ref="A123:B123"/>
    <mergeCell ref="A124:G124"/>
    <mergeCell ref="A125:L125"/>
    <mergeCell ref="A114:B114"/>
    <mergeCell ref="A115:B115"/>
    <mergeCell ref="A116:B116"/>
    <mergeCell ref="A117:B117"/>
    <mergeCell ref="A118:B118"/>
    <mergeCell ref="A119:B119"/>
    <mergeCell ref="A132:H132"/>
    <mergeCell ref="A133:L133"/>
    <mergeCell ref="A134:B134"/>
    <mergeCell ref="A135:H135"/>
    <mergeCell ref="A139:G139"/>
    <mergeCell ref="A126:B126"/>
    <mergeCell ref="A127:B127"/>
    <mergeCell ref="A128:G128"/>
    <mergeCell ref="A129:L129"/>
    <mergeCell ref="A130:B130"/>
    <mergeCell ref="A131:B131"/>
    <mergeCell ref="A136:L136"/>
    <mergeCell ref="A137:B137"/>
    <mergeCell ref="A138:H138"/>
  </mergeCells>
  <pageMargins left="0.48" right="0.17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49"/>
  <sheetViews>
    <sheetView tabSelected="1" topLeftCell="A41" workbookViewId="0"/>
  </sheetViews>
  <sheetFormatPr defaultColWidth="37.7109375" defaultRowHeight="12.75" x14ac:dyDescent="0.2"/>
  <cols>
    <col min="1" max="1" width="37.7109375" style="1" customWidth="1"/>
    <col min="2" max="2" width="33.28515625" style="1" customWidth="1"/>
    <col min="3" max="3" width="4.7109375" style="1" customWidth="1"/>
    <col min="4" max="4" width="5.28515625" style="1" customWidth="1"/>
    <col min="5" max="5" width="11.5703125" style="1" customWidth="1"/>
    <col min="6" max="6" width="5.28515625" style="1" customWidth="1"/>
    <col min="7" max="7" width="8" style="1" customWidth="1"/>
    <col min="8" max="8" width="8.28515625" style="1" customWidth="1"/>
    <col min="9" max="9" width="0.140625" style="1" hidden="1" customWidth="1"/>
    <col min="10" max="10" width="14.42578125" style="1" customWidth="1"/>
    <col min="11" max="11" width="12.28515625" style="1" customWidth="1"/>
    <col min="12" max="12" width="13.28515625" style="1" customWidth="1"/>
    <col min="13" max="13" width="11.28515625" style="3" customWidth="1"/>
    <col min="14" max="15" width="11.28515625" style="1" customWidth="1"/>
    <col min="16" max="257" width="9.28515625" style="1" customWidth="1"/>
    <col min="258" max="258" width="37.7109375" style="1"/>
    <col min="259" max="259" width="37.7109375" style="1" customWidth="1"/>
    <col min="260" max="260" width="33.28515625" style="1" customWidth="1"/>
    <col min="261" max="261" width="5.7109375" style="1" customWidth="1"/>
    <col min="262" max="262" width="12.140625" style="1" customWidth="1"/>
    <col min="263" max="263" width="12.7109375" style="1" customWidth="1"/>
    <col min="264" max="264" width="11.28515625" style="1" customWidth="1"/>
    <col min="265" max="265" width="17.28515625" style="1" customWidth="1"/>
    <col min="266" max="266" width="12.140625" style="1" customWidth="1"/>
    <col min="267" max="267" width="0" style="1" hidden="1" customWidth="1"/>
    <col min="268" max="268" width="19.28515625" style="1" customWidth="1"/>
    <col min="269" max="271" width="11.28515625" style="1" customWidth="1"/>
    <col min="272" max="513" width="9.28515625" style="1" customWidth="1"/>
    <col min="514" max="514" width="37.7109375" style="1"/>
    <col min="515" max="515" width="37.7109375" style="1" customWidth="1"/>
    <col min="516" max="516" width="33.28515625" style="1" customWidth="1"/>
    <col min="517" max="517" width="5.7109375" style="1" customWidth="1"/>
    <col min="518" max="518" width="12.140625" style="1" customWidth="1"/>
    <col min="519" max="519" width="12.7109375" style="1" customWidth="1"/>
    <col min="520" max="520" width="11.28515625" style="1" customWidth="1"/>
    <col min="521" max="521" width="17.28515625" style="1" customWidth="1"/>
    <col min="522" max="522" width="12.140625" style="1" customWidth="1"/>
    <col min="523" max="523" width="0" style="1" hidden="1" customWidth="1"/>
    <col min="524" max="524" width="19.28515625" style="1" customWidth="1"/>
    <col min="525" max="527" width="11.28515625" style="1" customWidth="1"/>
    <col min="528" max="769" width="9.28515625" style="1" customWidth="1"/>
    <col min="770" max="770" width="37.7109375" style="1"/>
    <col min="771" max="771" width="37.7109375" style="1" customWidth="1"/>
    <col min="772" max="772" width="33.28515625" style="1" customWidth="1"/>
    <col min="773" max="773" width="5.7109375" style="1" customWidth="1"/>
    <col min="774" max="774" width="12.140625" style="1" customWidth="1"/>
    <col min="775" max="775" width="12.7109375" style="1" customWidth="1"/>
    <col min="776" max="776" width="11.28515625" style="1" customWidth="1"/>
    <col min="777" max="777" width="17.28515625" style="1" customWidth="1"/>
    <col min="778" max="778" width="12.140625" style="1" customWidth="1"/>
    <col min="779" max="779" width="0" style="1" hidden="1" customWidth="1"/>
    <col min="780" max="780" width="19.28515625" style="1" customWidth="1"/>
    <col min="781" max="783" width="11.28515625" style="1" customWidth="1"/>
    <col min="784" max="1025" width="9.28515625" style="1" customWidth="1"/>
    <col min="1026" max="1026" width="37.7109375" style="1"/>
    <col min="1027" max="1027" width="37.7109375" style="1" customWidth="1"/>
    <col min="1028" max="1028" width="33.28515625" style="1" customWidth="1"/>
    <col min="1029" max="1029" width="5.7109375" style="1" customWidth="1"/>
    <col min="1030" max="1030" width="12.140625" style="1" customWidth="1"/>
    <col min="1031" max="1031" width="12.7109375" style="1" customWidth="1"/>
    <col min="1032" max="1032" width="11.28515625" style="1" customWidth="1"/>
    <col min="1033" max="1033" width="17.28515625" style="1" customWidth="1"/>
    <col min="1034" max="1034" width="12.140625" style="1" customWidth="1"/>
    <col min="1035" max="1035" width="0" style="1" hidden="1" customWidth="1"/>
    <col min="1036" max="1036" width="19.28515625" style="1" customWidth="1"/>
    <col min="1037" max="1039" width="11.28515625" style="1" customWidth="1"/>
    <col min="1040" max="1281" width="9.28515625" style="1" customWidth="1"/>
    <col min="1282" max="1282" width="37.7109375" style="1"/>
    <col min="1283" max="1283" width="37.7109375" style="1" customWidth="1"/>
    <col min="1284" max="1284" width="33.28515625" style="1" customWidth="1"/>
    <col min="1285" max="1285" width="5.7109375" style="1" customWidth="1"/>
    <col min="1286" max="1286" width="12.140625" style="1" customWidth="1"/>
    <col min="1287" max="1287" width="12.7109375" style="1" customWidth="1"/>
    <col min="1288" max="1288" width="11.28515625" style="1" customWidth="1"/>
    <col min="1289" max="1289" width="17.28515625" style="1" customWidth="1"/>
    <col min="1290" max="1290" width="12.140625" style="1" customWidth="1"/>
    <col min="1291" max="1291" width="0" style="1" hidden="1" customWidth="1"/>
    <col min="1292" max="1292" width="19.28515625" style="1" customWidth="1"/>
    <col min="1293" max="1295" width="11.28515625" style="1" customWidth="1"/>
    <col min="1296" max="1537" width="9.28515625" style="1" customWidth="1"/>
    <col min="1538" max="1538" width="37.7109375" style="1"/>
    <col min="1539" max="1539" width="37.7109375" style="1" customWidth="1"/>
    <col min="1540" max="1540" width="33.28515625" style="1" customWidth="1"/>
    <col min="1541" max="1541" width="5.7109375" style="1" customWidth="1"/>
    <col min="1542" max="1542" width="12.140625" style="1" customWidth="1"/>
    <col min="1543" max="1543" width="12.7109375" style="1" customWidth="1"/>
    <col min="1544" max="1544" width="11.28515625" style="1" customWidth="1"/>
    <col min="1545" max="1545" width="17.28515625" style="1" customWidth="1"/>
    <col min="1546" max="1546" width="12.140625" style="1" customWidth="1"/>
    <col min="1547" max="1547" width="0" style="1" hidden="1" customWidth="1"/>
    <col min="1548" max="1548" width="19.28515625" style="1" customWidth="1"/>
    <col min="1549" max="1551" width="11.28515625" style="1" customWidth="1"/>
    <col min="1552" max="1793" width="9.28515625" style="1" customWidth="1"/>
    <col min="1794" max="1794" width="37.7109375" style="1"/>
    <col min="1795" max="1795" width="37.7109375" style="1" customWidth="1"/>
    <col min="1796" max="1796" width="33.28515625" style="1" customWidth="1"/>
    <col min="1797" max="1797" width="5.7109375" style="1" customWidth="1"/>
    <col min="1798" max="1798" width="12.140625" style="1" customWidth="1"/>
    <col min="1799" max="1799" width="12.7109375" style="1" customWidth="1"/>
    <col min="1800" max="1800" width="11.28515625" style="1" customWidth="1"/>
    <col min="1801" max="1801" width="17.28515625" style="1" customWidth="1"/>
    <col min="1802" max="1802" width="12.140625" style="1" customWidth="1"/>
    <col min="1803" max="1803" width="0" style="1" hidden="1" customWidth="1"/>
    <col min="1804" max="1804" width="19.28515625" style="1" customWidth="1"/>
    <col min="1805" max="1807" width="11.28515625" style="1" customWidth="1"/>
    <col min="1808" max="2049" width="9.28515625" style="1" customWidth="1"/>
    <col min="2050" max="2050" width="37.7109375" style="1"/>
    <col min="2051" max="2051" width="37.7109375" style="1" customWidth="1"/>
    <col min="2052" max="2052" width="33.28515625" style="1" customWidth="1"/>
    <col min="2053" max="2053" width="5.7109375" style="1" customWidth="1"/>
    <col min="2054" max="2054" width="12.140625" style="1" customWidth="1"/>
    <col min="2055" max="2055" width="12.7109375" style="1" customWidth="1"/>
    <col min="2056" max="2056" width="11.28515625" style="1" customWidth="1"/>
    <col min="2057" max="2057" width="17.28515625" style="1" customWidth="1"/>
    <col min="2058" max="2058" width="12.140625" style="1" customWidth="1"/>
    <col min="2059" max="2059" width="0" style="1" hidden="1" customWidth="1"/>
    <col min="2060" max="2060" width="19.28515625" style="1" customWidth="1"/>
    <col min="2061" max="2063" width="11.28515625" style="1" customWidth="1"/>
    <col min="2064" max="2305" width="9.28515625" style="1" customWidth="1"/>
    <col min="2306" max="2306" width="37.7109375" style="1"/>
    <col min="2307" max="2307" width="37.7109375" style="1" customWidth="1"/>
    <col min="2308" max="2308" width="33.28515625" style="1" customWidth="1"/>
    <col min="2309" max="2309" width="5.7109375" style="1" customWidth="1"/>
    <col min="2310" max="2310" width="12.140625" style="1" customWidth="1"/>
    <col min="2311" max="2311" width="12.7109375" style="1" customWidth="1"/>
    <col min="2312" max="2312" width="11.28515625" style="1" customWidth="1"/>
    <col min="2313" max="2313" width="17.28515625" style="1" customWidth="1"/>
    <col min="2314" max="2314" width="12.140625" style="1" customWidth="1"/>
    <col min="2315" max="2315" width="0" style="1" hidden="1" customWidth="1"/>
    <col min="2316" max="2316" width="19.28515625" style="1" customWidth="1"/>
    <col min="2317" max="2319" width="11.28515625" style="1" customWidth="1"/>
    <col min="2320" max="2561" width="9.28515625" style="1" customWidth="1"/>
    <col min="2562" max="2562" width="37.7109375" style="1"/>
    <col min="2563" max="2563" width="37.7109375" style="1" customWidth="1"/>
    <col min="2564" max="2564" width="33.28515625" style="1" customWidth="1"/>
    <col min="2565" max="2565" width="5.7109375" style="1" customWidth="1"/>
    <col min="2566" max="2566" width="12.140625" style="1" customWidth="1"/>
    <col min="2567" max="2567" width="12.7109375" style="1" customWidth="1"/>
    <col min="2568" max="2568" width="11.28515625" style="1" customWidth="1"/>
    <col min="2569" max="2569" width="17.28515625" style="1" customWidth="1"/>
    <col min="2570" max="2570" width="12.140625" style="1" customWidth="1"/>
    <col min="2571" max="2571" width="0" style="1" hidden="1" customWidth="1"/>
    <col min="2572" max="2572" width="19.28515625" style="1" customWidth="1"/>
    <col min="2573" max="2575" width="11.28515625" style="1" customWidth="1"/>
    <col min="2576" max="2817" width="9.28515625" style="1" customWidth="1"/>
    <col min="2818" max="2818" width="37.7109375" style="1"/>
    <col min="2819" max="2819" width="37.7109375" style="1" customWidth="1"/>
    <col min="2820" max="2820" width="33.28515625" style="1" customWidth="1"/>
    <col min="2821" max="2821" width="5.7109375" style="1" customWidth="1"/>
    <col min="2822" max="2822" width="12.140625" style="1" customWidth="1"/>
    <col min="2823" max="2823" width="12.7109375" style="1" customWidth="1"/>
    <col min="2824" max="2824" width="11.28515625" style="1" customWidth="1"/>
    <col min="2825" max="2825" width="17.28515625" style="1" customWidth="1"/>
    <col min="2826" max="2826" width="12.140625" style="1" customWidth="1"/>
    <col min="2827" max="2827" width="0" style="1" hidden="1" customWidth="1"/>
    <col min="2828" max="2828" width="19.28515625" style="1" customWidth="1"/>
    <col min="2829" max="2831" width="11.28515625" style="1" customWidth="1"/>
    <col min="2832" max="3073" width="9.28515625" style="1" customWidth="1"/>
    <col min="3074" max="3074" width="37.7109375" style="1"/>
    <col min="3075" max="3075" width="37.7109375" style="1" customWidth="1"/>
    <col min="3076" max="3076" width="33.28515625" style="1" customWidth="1"/>
    <col min="3077" max="3077" width="5.7109375" style="1" customWidth="1"/>
    <col min="3078" max="3078" width="12.140625" style="1" customWidth="1"/>
    <col min="3079" max="3079" width="12.7109375" style="1" customWidth="1"/>
    <col min="3080" max="3080" width="11.28515625" style="1" customWidth="1"/>
    <col min="3081" max="3081" width="17.28515625" style="1" customWidth="1"/>
    <col min="3082" max="3082" width="12.140625" style="1" customWidth="1"/>
    <col min="3083" max="3083" width="0" style="1" hidden="1" customWidth="1"/>
    <col min="3084" max="3084" width="19.28515625" style="1" customWidth="1"/>
    <col min="3085" max="3087" width="11.28515625" style="1" customWidth="1"/>
    <col min="3088" max="3329" width="9.28515625" style="1" customWidth="1"/>
    <col min="3330" max="3330" width="37.7109375" style="1"/>
    <col min="3331" max="3331" width="37.7109375" style="1" customWidth="1"/>
    <col min="3332" max="3332" width="33.28515625" style="1" customWidth="1"/>
    <col min="3333" max="3333" width="5.7109375" style="1" customWidth="1"/>
    <col min="3334" max="3334" width="12.140625" style="1" customWidth="1"/>
    <col min="3335" max="3335" width="12.7109375" style="1" customWidth="1"/>
    <col min="3336" max="3336" width="11.28515625" style="1" customWidth="1"/>
    <col min="3337" max="3337" width="17.28515625" style="1" customWidth="1"/>
    <col min="3338" max="3338" width="12.140625" style="1" customWidth="1"/>
    <col min="3339" max="3339" width="0" style="1" hidden="1" customWidth="1"/>
    <col min="3340" max="3340" width="19.28515625" style="1" customWidth="1"/>
    <col min="3341" max="3343" width="11.28515625" style="1" customWidth="1"/>
    <col min="3344" max="3585" width="9.28515625" style="1" customWidth="1"/>
    <col min="3586" max="3586" width="37.7109375" style="1"/>
    <col min="3587" max="3587" width="37.7109375" style="1" customWidth="1"/>
    <col min="3588" max="3588" width="33.28515625" style="1" customWidth="1"/>
    <col min="3589" max="3589" width="5.7109375" style="1" customWidth="1"/>
    <col min="3590" max="3590" width="12.140625" style="1" customWidth="1"/>
    <col min="3591" max="3591" width="12.7109375" style="1" customWidth="1"/>
    <col min="3592" max="3592" width="11.28515625" style="1" customWidth="1"/>
    <col min="3593" max="3593" width="17.28515625" style="1" customWidth="1"/>
    <col min="3594" max="3594" width="12.140625" style="1" customWidth="1"/>
    <col min="3595" max="3595" width="0" style="1" hidden="1" customWidth="1"/>
    <col min="3596" max="3596" width="19.28515625" style="1" customWidth="1"/>
    <col min="3597" max="3599" width="11.28515625" style="1" customWidth="1"/>
    <col min="3600" max="3841" width="9.28515625" style="1" customWidth="1"/>
    <col min="3842" max="3842" width="37.7109375" style="1"/>
    <col min="3843" max="3843" width="37.7109375" style="1" customWidth="1"/>
    <col min="3844" max="3844" width="33.28515625" style="1" customWidth="1"/>
    <col min="3845" max="3845" width="5.7109375" style="1" customWidth="1"/>
    <col min="3846" max="3846" width="12.140625" style="1" customWidth="1"/>
    <col min="3847" max="3847" width="12.7109375" style="1" customWidth="1"/>
    <col min="3848" max="3848" width="11.28515625" style="1" customWidth="1"/>
    <col min="3849" max="3849" width="17.28515625" style="1" customWidth="1"/>
    <col min="3850" max="3850" width="12.140625" style="1" customWidth="1"/>
    <col min="3851" max="3851" width="0" style="1" hidden="1" customWidth="1"/>
    <col min="3852" max="3852" width="19.28515625" style="1" customWidth="1"/>
    <col min="3853" max="3855" width="11.28515625" style="1" customWidth="1"/>
    <col min="3856" max="4097" width="9.28515625" style="1" customWidth="1"/>
    <col min="4098" max="4098" width="37.7109375" style="1"/>
    <col min="4099" max="4099" width="37.7109375" style="1" customWidth="1"/>
    <col min="4100" max="4100" width="33.28515625" style="1" customWidth="1"/>
    <col min="4101" max="4101" width="5.7109375" style="1" customWidth="1"/>
    <col min="4102" max="4102" width="12.140625" style="1" customWidth="1"/>
    <col min="4103" max="4103" width="12.7109375" style="1" customWidth="1"/>
    <col min="4104" max="4104" width="11.28515625" style="1" customWidth="1"/>
    <col min="4105" max="4105" width="17.28515625" style="1" customWidth="1"/>
    <col min="4106" max="4106" width="12.140625" style="1" customWidth="1"/>
    <col min="4107" max="4107" width="0" style="1" hidden="1" customWidth="1"/>
    <col min="4108" max="4108" width="19.28515625" style="1" customWidth="1"/>
    <col min="4109" max="4111" width="11.28515625" style="1" customWidth="1"/>
    <col min="4112" max="4353" width="9.28515625" style="1" customWidth="1"/>
    <col min="4354" max="4354" width="37.7109375" style="1"/>
    <col min="4355" max="4355" width="37.7109375" style="1" customWidth="1"/>
    <col min="4356" max="4356" width="33.28515625" style="1" customWidth="1"/>
    <col min="4357" max="4357" width="5.7109375" style="1" customWidth="1"/>
    <col min="4358" max="4358" width="12.140625" style="1" customWidth="1"/>
    <col min="4359" max="4359" width="12.7109375" style="1" customWidth="1"/>
    <col min="4360" max="4360" width="11.28515625" style="1" customWidth="1"/>
    <col min="4361" max="4361" width="17.28515625" style="1" customWidth="1"/>
    <col min="4362" max="4362" width="12.140625" style="1" customWidth="1"/>
    <col min="4363" max="4363" width="0" style="1" hidden="1" customWidth="1"/>
    <col min="4364" max="4364" width="19.28515625" style="1" customWidth="1"/>
    <col min="4365" max="4367" width="11.28515625" style="1" customWidth="1"/>
    <col min="4368" max="4609" width="9.28515625" style="1" customWidth="1"/>
    <col min="4610" max="4610" width="37.7109375" style="1"/>
    <col min="4611" max="4611" width="37.7109375" style="1" customWidth="1"/>
    <col min="4612" max="4612" width="33.28515625" style="1" customWidth="1"/>
    <col min="4613" max="4613" width="5.7109375" style="1" customWidth="1"/>
    <col min="4614" max="4614" width="12.140625" style="1" customWidth="1"/>
    <col min="4615" max="4615" width="12.7109375" style="1" customWidth="1"/>
    <col min="4616" max="4616" width="11.28515625" style="1" customWidth="1"/>
    <col min="4617" max="4617" width="17.28515625" style="1" customWidth="1"/>
    <col min="4618" max="4618" width="12.140625" style="1" customWidth="1"/>
    <col min="4619" max="4619" width="0" style="1" hidden="1" customWidth="1"/>
    <col min="4620" max="4620" width="19.28515625" style="1" customWidth="1"/>
    <col min="4621" max="4623" width="11.28515625" style="1" customWidth="1"/>
    <col min="4624" max="4865" width="9.28515625" style="1" customWidth="1"/>
    <col min="4866" max="4866" width="37.7109375" style="1"/>
    <col min="4867" max="4867" width="37.7109375" style="1" customWidth="1"/>
    <col min="4868" max="4868" width="33.28515625" style="1" customWidth="1"/>
    <col min="4869" max="4869" width="5.7109375" style="1" customWidth="1"/>
    <col min="4870" max="4870" width="12.140625" style="1" customWidth="1"/>
    <col min="4871" max="4871" width="12.7109375" style="1" customWidth="1"/>
    <col min="4872" max="4872" width="11.28515625" style="1" customWidth="1"/>
    <col min="4873" max="4873" width="17.28515625" style="1" customWidth="1"/>
    <col min="4874" max="4874" width="12.140625" style="1" customWidth="1"/>
    <col min="4875" max="4875" width="0" style="1" hidden="1" customWidth="1"/>
    <col min="4876" max="4876" width="19.28515625" style="1" customWidth="1"/>
    <col min="4877" max="4879" width="11.28515625" style="1" customWidth="1"/>
    <col min="4880" max="5121" width="9.28515625" style="1" customWidth="1"/>
    <col min="5122" max="5122" width="37.7109375" style="1"/>
    <col min="5123" max="5123" width="37.7109375" style="1" customWidth="1"/>
    <col min="5124" max="5124" width="33.28515625" style="1" customWidth="1"/>
    <col min="5125" max="5125" width="5.7109375" style="1" customWidth="1"/>
    <col min="5126" max="5126" width="12.140625" style="1" customWidth="1"/>
    <col min="5127" max="5127" width="12.7109375" style="1" customWidth="1"/>
    <col min="5128" max="5128" width="11.28515625" style="1" customWidth="1"/>
    <col min="5129" max="5129" width="17.28515625" style="1" customWidth="1"/>
    <col min="5130" max="5130" width="12.140625" style="1" customWidth="1"/>
    <col min="5131" max="5131" width="0" style="1" hidden="1" customWidth="1"/>
    <col min="5132" max="5132" width="19.28515625" style="1" customWidth="1"/>
    <col min="5133" max="5135" width="11.28515625" style="1" customWidth="1"/>
    <col min="5136" max="5377" width="9.28515625" style="1" customWidth="1"/>
    <col min="5378" max="5378" width="37.7109375" style="1"/>
    <col min="5379" max="5379" width="37.7109375" style="1" customWidth="1"/>
    <col min="5380" max="5380" width="33.28515625" style="1" customWidth="1"/>
    <col min="5381" max="5381" width="5.7109375" style="1" customWidth="1"/>
    <col min="5382" max="5382" width="12.140625" style="1" customWidth="1"/>
    <col min="5383" max="5383" width="12.7109375" style="1" customWidth="1"/>
    <col min="5384" max="5384" width="11.28515625" style="1" customWidth="1"/>
    <col min="5385" max="5385" width="17.28515625" style="1" customWidth="1"/>
    <col min="5386" max="5386" width="12.140625" style="1" customWidth="1"/>
    <col min="5387" max="5387" width="0" style="1" hidden="1" customWidth="1"/>
    <col min="5388" max="5388" width="19.28515625" style="1" customWidth="1"/>
    <col min="5389" max="5391" width="11.28515625" style="1" customWidth="1"/>
    <col min="5392" max="5633" width="9.28515625" style="1" customWidth="1"/>
    <col min="5634" max="5634" width="37.7109375" style="1"/>
    <col min="5635" max="5635" width="37.7109375" style="1" customWidth="1"/>
    <col min="5636" max="5636" width="33.28515625" style="1" customWidth="1"/>
    <col min="5637" max="5637" width="5.7109375" style="1" customWidth="1"/>
    <col min="5638" max="5638" width="12.140625" style="1" customWidth="1"/>
    <col min="5639" max="5639" width="12.7109375" style="1" customWidth="1"/>
    <col min="5640" max="5640" width="11.28515625" style="1" customWidth="1"/>
    <col min="5641" max="5641" width="17.28515625" style="1" customWidth="1"/>
    <col min="5642" max="5642" width="12.140625" style="1" customWidth="1"/>
    <col min="5643" max="5643" width="0" style="1" hidden="1" customWidth="1"/>
    <col min="5644" max="5644" width="19.28515625" style="1" customWidth="1"/>
    <col min="5645" max="5647" width="11.28515625" style="1" customWidth="1"/>
    <col min="5648" max="5889" width="9.28515625" style="1" customWidth="1"/>
    <col min="5890" max="5890" width="37.7109375" style="1"/>
    <col min="5891" max="5891" width="37.7109375" style="1" customWidth="1"/>
    <col min="5892" max="5892" width="33.28515625" style="1" customWidth="1"/>
    <col min="5893" max="5893" width="5.7109375" style="1" customWidth="1"/>
    <col min="5894" max="5894" width="12.140625" style="1" customWidth="1"/>
    <col min="5895" max="5895" width="12.7109375" style="1" customWidth="1"/>
    <col min="5896" max="5896" width="11.28515625" style="1" customWidth="1"/>
    <col min="5897" max="5897" width="17.28515625" style="1" customWidth="1"/>
    <col min="5898" max="5898" width="12.140625" style="1" customWidth="1"/>
    <col min="5899" max="5899" width="0" style="1" hidden="1" customWidth="1"/>
    <col min="5900" max="5900" width="19.28515625" style="1" customWidth="1"/>
    <col min="5901" max="5903" width="11.28515625" style="1" customWidth="1"/>
    <col min="5904" max="6145" width="9.28515625" style="1" customWidth="1"/>
    <col min="6146" max="6146" width="37.7109375" style="1"/>
    <col min="6147" max="6147" width="37.7109375" style="1" customWidth="1"/>
    <col min="6148" max="6148" width="33.28515625" style="1" customWidth="1"/>
    <col min="6149" max="6149" width="5.7109375" style="1" customWidth="1"/>
    <col min="6150" max="6150" width="12.140625" style="1" customWidth="1"/>
    <col min="6151" max="6151" width="12.7109375" style="1" customWidth="1"/>
    <col min="6152" max="6152" width="11.28515625" style="1" customWidth="1"/>
    <col min="6153" max="6153" width="17.28515625" style="1" customWidth="1"/>
    <col min="6154" max="6154" width="12.140625" style="1" customWidth="1"/>
    <col min="6155" max="6155" width="0" style="1" hidden="1" customWidth="1"/>
    <col min="6156" max="6156" width="19.28515625" style="1" customWidth="1"/>
    <col min="6157" max="6159" width="11.28515625" style="1" customWidth="1"/>
    <col min="6160" max="6401" width="9.28515625" style="1" customWidth="1"/>
    <col min="6402" max="6402" width="37.7109375" style="1"/>
    <col min="6403" max="6403" width="37.7109375" style="1" customWidth="1"/>
    <col min="6404" max="6404" width="33.28515625" style="1" customWidth="1"/>
    <col min="6405" max="6405" width="5.7109375" style="1" customWidth="1"/>
    <col min="6406" max="6406" width="12.140625" style="1" customWidth="1"/>
    <col min="6407" max="6407" width="12.7109375" style="1" customWidth="1"/>
    <col min="6408" max="6408" width="11.28515625" style="1" customWidth="1"/>
    <col min="6409" max="6409" width="17.28515625" style="1" customWidth="1"/>
    <col min="6410" max="6410" width="12.140625" style="1" customWidth="1"/>
    <col min="6411" max="6411" width="0" style="1" hidden="1" customWidth="1"/>
    <col min="6412" max="6412" width="19.28515625" style="1" customWidth="1"/>
    <col min="6413" max="6415" width="11.28515625" style="1" customWidth="1"/>
    <col min="6416" max="6657" width="9.28515625" style="1" customWidth="1"/>
    <col min="6658" max="6658" width="37.7109375" style="1"/>
    <col min="6659" max="6659" width="37.7109375" style="1" customWidth="1"/>
    <col min="6660" max="6660" width="33.28515625" style="1" customWidth="1"/>
    <col min="6661" max="6661" width="5.7109375" style="1" customWidth="1"/>
    <col min="6662" max="6662" width="12.140625" style="1" customWidth="1"/>
    <col min="6663" max="6663" width="12.7109375" style="1" customWidth="1"/>
    <col min="6664" max="6664" width="11.28515625" style="1" customWidth="1"/>
    <col min="6665" max="6665" width="17.28515625" style="1" customWidth="1"/>
    <col min="6666" max="6666" width="12.140625" style="1" customWidth="1"/>
    <col min="6667" max="6667" width="0" style="1" hidden="1" customWidth="1"/>
    <col min="6668" max="6668" width="19.28515625" style="1" customWidth="1"/>
    <col min="6669" max="6671" width="11.28515625" style="1" customWidth="1"/>
    <col min="6672" max="6913" width="9.28515625" style="1" customWidth="1"/>
    <col min="6914" max="6914" width="37.7109375" style="1"/>
    <col min="6915" max="6915" width="37.7109375" style="1" customWidth="1"/>
    <col min="6916" max="6916" width="33.28515625" style="1" customWidth="1"/>
    <col min="6917" max="6917" width="5.7109375" style="1" customWidth="1"/>
    <col min="6918" max="6918" width="12.140625" style="1" customWidth="1"/>
    <col min="6919" max="6919" width="12.7109375" style="1" customWidth="1"/>
    <col min="6920" max="6920" width="11.28515625" style="1" customWidth="1"/>
    <col min="6921" max="6921" width="17.28515625" style="1" customWidth="1"/>
    <col min="6922" max="6922" width="12.140625" style="1" customWidth="1"/>
    <col min="6923" max="6923" width="0" style="1" hidden="1" customWidth="1"/>
    <col min="6924" max="6924" width="19.28515625" style="1" customWidth="1"/>
    <col min="6925" max="6927" width="11.28515625" style="1" customWidth="1"/>
    <col min="6928" max="7169" width="9.28515625" style="1" customWidth="1"/>
    <col min="7170" max="7170" width="37.7109375" style="1"/>
    <col min="7171" max="7171" width="37.7109375" style="1" customWidth="1"/>
    <col min="7172" max="7172" width="33.28515625" style="1" customWidth="1"/>
    <col min="7173" max="7173" width="5.7109375" style="1" customWidth="1"/>
    <col min="7174" max="7174" width="12.140625" style="1" customWidth="1"/>
    <col min="7175" max="7175" width="12.7109375" style="1" customWidth="1"/>
    <col min="7176" max="7176" width="11.28515625" style="1" customWidth="1"/>
    <col min="7177" max="7177" width="17.28515625" style="1" customWidth="1"/>
    <col min="7178" max="7178" width="12.140625" style="1" customWidth="1"/>
    <col min="7179" max="7179" width="0" style="1" hidden="1" customWidth="1"/>
    <col min="7180" max="7180" width="19.28515625" style="1" customWidth="1"/>
    <col min="7181" max="7183" width="11.28515625" style="1" customWidth="1"/>
    <col min="7184" max="7425" width="9.28515625" style="1" customWidth="1"/>
    <col min="7426" max="7426" width="37.7109375" style="1"/>
    <col min="7427" max="7427" width="37.7109375" style="1" customWidth="1"/>
    <col min="7428" max="7428" width="33.28515625" style="1" customWidth="1"/>
    <col min="7429" max="7429" width="5.7109375" style="1" customWidth="1"/>
    <col min="7430" max="7430" width="12.140625" style="1" customWidth="1"/>
    <col min="7431" max="7431" width="12.7109375" style="1" customWidth="1"/>
    <col min="7432" max="7432" width="11.28515625" style="1" customWidth="1"/>
    <col min="7433" max="7433" width="17.28515625" style="1" customWidth="1"/>
    <col min="7434" max="7434" width="12.140625" style="1" customWidth="1"/>
    <col min="7435" max="7435" width="0" style="1" hidden="1" customWidth="1"/>
    <col min="7436" max="7436" width="19.28515625" style="1" customWidth="1"/>
    <col min="7437" max="7439" width="11.28515625" style="1" customWidth="1"/>
    <col min="7440" max="7681" width="9.28515625" style="1" customWidth="1"/>
    <col min="7682" max="7682" width="37.7109375" style="1"/>
    <col min="7683" max="7683" width="37.7109375" style="1" customWidth="1"/>
    <col min="7684" max="7684" width="33.28515625" style="1" customWidth="1"/>
    <col min="7685" max="7685" width="5.7109375" style="1" customWidth="1"/>
    <col min="7686" max="7686" width="12.140625" style="1" customWidth="1"/>
    <col min="7687" max="7687" width="12.7109375" style="1" customWidth="1"/>
    <col min="7688" max="7688" width="11.28515625" style="1" customWidth="1"/>
    <col min="7689" max="7689" width="17.28515625" style="1" customWidth="1"/>
    <col min="7690" max="7690" width="12.140625" style="1" customWidth="1"/>
    <col min="7691" max="7691" width="0" style="1" hidden="1" customWidth="1"/>
    <col min="7692" max="7692" width="19.28515625" style="1" customWidth="1"/>
    <col min="7693" max="7695" width="11.28515625" style="1" customWidth="1"/>
    <col min="7696" max="7937" width="9.28515625" style="1" customWidth="1"/>
    <col min="7938" max="7938" width="37.7109375" style="1"/>
    <col min="7939" max="7939" width="37.7109375" style="1" customWidth="1"/>
    <col min="7940" max="7940" width="33.28515625" style="1" customWidth="1"/>
    <col min="7941" max="7941" width="5.7109375" style="1" customWidth="1"/>
    <col min="7942" max="7942" width="12.140625" style="1" customWidth="1"/>
    <col min="7943" max="7943" width="12.7109375" style="1" customWidth="1"/>
    <col min="7944" max="7944" width="11.28515625" style="1" customWidth="1"/>
    <col min="7945" max="7945" width="17.28515625" style="1" customWidth="1"/>
    <col min="7946" max="7946" width="12.140625" style="1" customWidth="1"/>
    <col min="7947" max="7947" width="0" style="1" hidden="1" customWidth="1"/>
    <col min="7948" max="7948" width="19.28515625" style="1" customWidth="1"/>
    <col min="7949" max="7951" width="11.28515625" style="1" customWidth="1"/>
    <col min="7952" max="8193" width="9.28515625" style="1" customWidth="1"/>
    <col min="8194" max="8194" width="37.7109375" style="1"/>
    <col min="8195" max="8195" width="37.7109375" style="1" customWidth="1"/>
    <col min="8196" max="8196" width="33.28515625" style="1" customWidth="1"/>
    <col min="8197" max="8197" width="5.7109375" style="1" customWidth="1"/>
    <col min="8198" max="8198" width="12.140625" style="1" customWidth="1"/>
    <col min="8199" max="8199" width="12.7109375" style="1" customWidth="1"/>
    <col min="8200" max="8200" width="11.28515625" style="1" customWidth="1"/>
    <col min="8201" max="8201" width="17.28515625" style="1" customWidth="1"/>
    <col min="8202" max="8202" width="12.140625" style="1" customWidth="1"/>
    <col min="8203" max="8203" width="0" style="1" hidden="1" customWidth="1"/>
    <col min="8204" max="8204" width="19.28515625" style="1" customWidth="1"/>
    <col min="8205" max="8207" width="11.28515625" style="1" customWidth="1"/>
    <col min="8208" max="8449" width="9.28515625" style="1" customWidth="1"/>
    <col min="8450" max="8450" width="37.7109375" style="1"/>
    <col min="8451" max="8451" width="37.7109375" style="1" customWidth="1"/>
    <col min="8452" max="8452" width="33.28515625" style="1" customWidth="1"/>
    <col min="8453" max="8453" width="5.7109375" style="1" customWidth="1"/>
    <col min="8454" max="8454" width="12.140625" style="1" customWidth="1"/>
    <col min="8455" max="8455" width="12.7109375" style="1" customWidth="1"/>
    <col min="8456" max="8456" width="11.28515625" style="1" customWidth="1"/>
    <col min="8457" max="8457" width="17.28515625" style="1" customWidth="1"/>
    <col min="8458" max="8458" width="12.140625" style="1" customWidth="1"/>
    <col min="8459" max="8459" width="0" style="1" hidden="1" customWidth="1"/>
    <col min="8460" max="8460" width="19.28515625" style="1" customWidth="1"/>
    <col min="8461" max="8463" width="11.28515625" style="1" customWidth="1"/>
    <col min="8464" max="8705" width="9.28515625" style="1" customWidth="1"/>
    <col min="8706" max="8706" width="37.7109375" style="1"/>
    <col min="8707" max="8707" width="37.7109375" style="1" customWidth="1"/>
    <col min="8708" max="8708" width="33.28515625" style="1" customWidth="1"/>
    <col min="8709" max="8709" width="5.7109375" style="1" customWidth="1"/>
    <col min="8710" max="8710" width="12.140625" style="1" customWidth="1"/>
    <col min="8711" max="8711" width="12.7109375" style="1" customWidth="1"/>
    <col min="8712" max="8712" width="11.28515625" style="1" customWidth="1"/>
    <col min="8713" max="8713" width="17.28515625" style="1" customWidth="1"/>
    <col min="8714" max="8714" width="12.140625" style="1" customWidth="1"/>
    <col min="8715" max="8715" width="0" style="1" hidden="1" customWidth="1"/>
    <col min="8716" max="8716" width="19.28515625" style="1" customWidth="1"/>
    <col min="8717" max="8719" width="11.28515625" style="1" customWidth="1"/>
    <col min="8720" max="8961" width="9.28515625" style="1" customWidth="1"/>
    <col min="8962" max="8962" width="37.7109375" style="1"/>
    <col min="8963" max="8963" width="37.7109375" style="1" customWidth="1"/>
    <col min="8964" max="8964" width="33.28515625" style="1" customWidth="1"/>
    <col min="8965" max="8965" width="5.7109375" style="1" customWidth="1"/>
    <col min="8966" max="8966" width="12.140625" style="1" customWidth="1"/>
    <col min="8967" max="8967" width="12.7109375" style="1" customWidth="1"/>
    <col min="8968" max="8968" width="11.28515625" style="1" customWidth="1"/>
    <col min="8969" max="8969" width="17.28515625" style="1" customWidth="1"/>
    <col min="8970" max="8970" width="12.140625" style="1" customWidth="1"/>
    <col min="8971" max="8971" width="0" style="1" hidden="1" customWidth="1"/>
    <col min="8972" max="8972" width="19.28515625" style="1" customWidth="1"/>
    <col min="8973" max="8975" width="11.28515625" style="1" customWidth="1"/>
    <col min="8976" max="9217" width="9.28515625" style="1" customWidth="1"/>
    <col min="9218" max="9218" width="37.7109375" style="1"/>
    <col min="9219" max="9219" width="37.7109375" style="1" customWidth="1"/>
    <col min="9220" max="9220" width="33.28515625" style="1" customWidth="1"/>
    <col min="9221" max="9221" width="5.7109375" style="1" customWidth="1"/>
    <col min="9222" max="9222" width="12.140625" style="1" customWidth="1"/>
    <col min="9223" max="9223" width="12.7109375" style="1" customWidth="1"/>
    <col min="9224" max="9224" width="11.28515625" style="1" customWidth="1"/>
    <col min="9225" max="9225" width="17.28515625" style="1" customWidth="1"/>
    <col min="9226" max="9226" width="12.140625" style="1" customWidth="1"/>
    <col min="9227" max="9227" width="0" style="1" hidden="1" customWidth="1"/>
    <col min="9228" max="9228" width="19.28515625" style="1" customWidth="1"/>
    <col min="9229" max="9231" width="11.28515625" style="1" customWidth="1"/>
    <col min="9232" max="9473" width="9.28515625" style="1" customWidth="1"/>
    <col min="9474" max="9474" width="37.7109375" style="1"/>
    <col min="9475" max="9475" width="37.7109375" style="1" customWidth="1"/>
    <col min="9476" max="9476" width="33.28515625" style="1" customWidth="1"/>
    <col min="9477" max="9477" width="5.7109375" style="1" customWidth="1"/>
    <col min="9478" max="9478" width="12.140625" style="1" customWidth="1"/>
    <col min="9479" max="9479" width="12.7109375" style="1" customWidth="1"/>
    <col min="9480" max="9480" width="11.28515625" style="1" customWidth="1"/>
    <col min="9481" max="9481" width="17.28515625" style="1" customWidth="1"/>
    <col min="9482" max="9482" width="12.140625" style="1" customWidth="1"/>
    <col min="9483" max="9483" width="0" style="1" hidden="1" customWidth="1"/>
    <col min="9484" max="9484" width="19.28515625" style="1" customWidth="1"/>
    <col min="9485" max="9487" width="11.28515625" style="1" customWidth="1"/>
    <col min="9488" max="9729" width="9.28515625" style="1" customWidth="1"/>
    <col min="9730" max="9730" width="37.7109375" style="1"/>
    <col min="9731" max="9731" width="37.7109375" style="1" customWidth="1"/>
    <col min="9732" max="9732" width="33.28515625" style="1" customWidth="1"/>
    <col min="9733" max="9733" width="5.7109375" style="1" customWidth="1"/>
    <col min="9734" max="9734" width="12.140625" style="1" customWidth="1"/>
    <col min="9735" max="9735" width="12.7109375" style="1" customWidth="1"/>
    <col min="9736" max="9736" width="11.28515625" style="1" customWidth="1"/>
    <col min="9737" max="9737" width="17.28515625" style="1" customWidth="1"/>
    <col min="9738" max="9738" width="12.140625" style="1" customWidth="1"/>
    <col min="9739" max="9739" width="0" style="1" hidden="1" customWidth="1"/>
    <col min="9740" max="9740" width="19.28515625" style="1" customWidth="1"/>
    <col min="9741" max="9743" width="11.28515625" style="1" customWidth="1"/>
    <col min="9744" max="9985" width="9.28515625" style="1" customWidth="1"/>
    <col min="9986" max="9986" width="37.7109375" style="1"/>
    <col min="9987" max="9987" width="37.7109375" style="1" customWidth="1"/>
    <col min="9988" max="9988" width="33.28515625" style="1" customWidth="1"/>
    <col min="9989" max="9989" width="5.7109375" style="1" customWidth="1"/>
    <col min="9990" max="9990" width="12.140625" style="1" customWidth="1"/>
    <col min="9991" max="9991" width="12.7109375" style="1" customWidth="1"/>
    <col min="9992" max="9992" width="11.28515625" style="1" customWidth="1"/>
    <col min="9993" max="9993" width="17.28515625" style="1" customWidth="1"/>
    <col min="9994" max="9994" width="12.140625" style="1" customWidth="1"/>
    <col min="9995" max="9995" width="0" style="1" hidden="1" customWidth="1"/>
    <col min="9996" max="9996" width="19.28515625" style="1" customWidth="1"/>
    <col min="9997" max="9999" width="11.28515625" style="1" customWidth="1"/>
    <col min="10000" max="10241" width="9.28515625" style="1" customWidth="1"/>
    <col min="10242" max="10242" width="37.7109375" style="1"/>
    <col min="10243" max="10243" width="37.7109375" style="1" customWidth="1"/>
    <col min="10244" max="10244" width="33.28515625" style="1" customWidth="1"/>
    <col min="10245" max="10245" width="5.7109375" style="1" customWidth="1"/>
    <col min="10246" max="10246" width="12.140625" style="1" customWidth="1"/>
    <col min="10247" max="10247" width="12.7109375" style="1" customWidth="1"/>
    <col min="10248" max="10248" width="11.28515625" style="1" customWidth="1"/>
    <col min="10249" max="10249" width="17.28515625" style="1" customWidth="1"/>
    <col min="10250" max="10250" width="12.140625" style="1" customWidth="1"/>
    <col min="10251" max="10251" width="0" style="1" hidden="1" customWidth="1"/>
    <col min="10252" max="10252" width="19.28515625" style="1" customWidth="1"/>
    <col min="10253" max="10255" width="11.28515625" style="1" customWidth="1"/>
    <col min="10256" max="10497" width="9.28515625" style="1" customWidth="1"/>
    <col min="10498" max="10498" width="37.7109375" style="1"/>
    <col min="10499" max="10499" width="37.7109375" style="1" customWidth="1"/>
    <col min="10500" max="10500" width="33.28515625" style="1" customWidth="1"/>
    <col min="10501" max="10501" width="5.7109375" style="1" customWidth="1"/>
    <col min="10502" max="10502" width="12.140625" style="1" customWidth="1"/>
    <col min="10503" max="10503" width="12.7109375" style="1" customWidth="1"/>
    <col min="10504" max="10504" width="11.28515625" style="1" customWidth="1"/>
    <col min="10505" max="10505" width="17.28515625" style="1" customWidth="1"/>
    <col min="10506" max="10506" width="12.140625" style="1" customWidth="1"/>
    <col min="10507" max="10507" width="0" style="1" hidden="1" customWidth="1"/>
    <col min="10508" max="10508" width="19.28515625" style="1" customWidth="1"/>
    <col min="10509" max="10511" width="11.28515625" style="1" customWidth="1"/>
    <col min="10512" max="10753" width="9.28515625" style="1" customWidth="1"/>
    <col min="10754" max="10754" width="37.7109375" style="1"/>
    <col min="10755" max="10755" width="37.7109375" style="1" customWidth="1"/>
    <col min="10756" max="10756" width="33.28515625" style="1" customWidth="1"/>
    <col min="10757" max="10757" width="5.7109375" style="1" customWidth="1"/>
    <col min="10758" max="10758" width="12.140625" style="1" customWidth="1"/>
    <col min="10759" max="10759" width="12.7109375" style="1" customWidth="1"/>
    <col min="10760" max="10760" width="11.28515625" style="1" customWidth="1"/>
    <col min="10761" max="10761" width="17.28515625" style="1" customWidth="1"/>
    <col min="10762" max="10762" width="12.140625" style="1" customWidth="1"/>
    <col min="10763" max="10763" width="0" style="1" hidden="1" customWidth="1"/>
    <col min="10764" max="10764" width="19.28515625" style="1" customWidth="1"/>
    <col min="10765" max="10767" width="11.28515625" style="1" customWidth="1"/>
    <col min="10768" max="11009" width="9.28515625" style="1" customWidth="1"/>
    <col min="11010" max="11010" width="37.7109375" style="1"/>
    <col min="11011" max="11011" width="37.7109375" style="1" customWidth="1"/>
    <col min="11012" max="11012" width="33.28515625" style="1" customWidth="1"/>
    <col min="11013" max="11013" width="5.7109375" style="1" customWidth="1"/>
    <col min="11014" max="11014" width="12.140625" style="1" customWidth="1"/>
    <col min="11015" max="11015" width="12.7109375" style="1" customWidth="1"/>
    <col min="11016" max="11016" width="11.28515625" style="1" customWidth="1"/>
    <col min="11017" max="11017" width="17.28515625" style="1" customWidth="1"/>
    <col min="11018" max="11018" width="12.140625" style="1" customWidth="1"/>
    <col min="11019" max="11019" width="0" style="1" hidden="1" customWidth="1"/>
    <col min="11020" max="11020" width="19.28515625" style="1" customWidth="1"/>
    <col min="11021" max="11023" width="11.28515625" style="1" customWidth="1"/>
    <col min="11024" max="11265" width="9.28515625" style="1" customWidth="1"/>
    <col min="11266" max="11266" width="37.7109375" style="1"/>
    <col min="11267" max="11267" width="37.7109375" style="1" customWidth="1"/>
    <col min="11268" max="11268" width="33.28515625" style="1" customWidth="1"/>
    <col min="11269" max="11269" width="5.7109375" style="1" customWidth="1"/>
    <col min="11270" max="11270" width="12.140625" style="1" customWidth="1"/>
    <col min="11271" max="11271" width="12.7109375" style="1" customWidth="1"/>
    <col min="11272" max="11272" width="11.28515625" style="1" customWidth="1"/>
    <col min="11273" max="11273" width="17.28515625" style="1" customWidth="1"/>
    <col min="11274" max="11274" width="12.140625" style="1" customWidth="1"/>
    <col min="11275" max="11275" width="0" style="1" hidden="1" customWidth="1"/>
    <col min="11276" max="11276" width="19.28515625" style="1" customWidth="1"/>
    <col min="11277" max="11279" width="11.28515625" style="1" customWidth="1"/>
    <col min="11280" max="11521" width="9.28515625" style="1" customWidth="1"/>
    <col min="11522" max="11522" width="37.7109375" style="1"/>
    <col min="11523" max="11523" width="37.7109375" style="1" customWidth="1"/>
    <col min="11524" max="11524" width="33.28515625" style="1" customWidth="1"/>
    <col min="11525" max="11525" width="5.7109375" style="1" customWidth="1"/>
    <col min="11526" max="11526" width="12.140625" style="1" customWidth="1"/>
    <col min="11527" max="11527" width="12.7109375" style="1" customWidth="1"/>
    <col min="11528" max="11528" width="11.28515625" style="1" customWidth="1"/>
    <col min="11529" max="11529" width="17.28515625" style="1" customWidth="1"/>
    <col min="11530" max="11530" width="12.140625" style="1" customWidth="1"/>
    <col min="11531" max="11531" width="0" style="1" hidden="1" customWidth="1"/>
    <col min="11532" max="11532" width="19.28515625" style="1" customWidth="1"/>
    <col min="11533" max="11535" width="11.28515625" style="1" customWidth="1"/>
    <col min="11536" max="11777" width="9.28515625" style="1" customWidth="1"/>
    <col min="11778" max="11778" width="37.7109375" style="1"/>
    <col min="11779" max="11779" width="37.7109375" style="1" customWidth="1"/>
    <col min="11780" max="11780" width="33.28515625" style="1" customWidth="1"/>
    <col min="11781" max="11781" width="5.7109375" style="1" customWidth="1"/>
    <col min="11782" max="11782" width="12.140625" style="1" customWidth="1"/>
    <col min="11783" max="11783" width="12.7109375" style="1" customWidth="1"/>
    <col min="11784" max="11784" width="11.28515625" style="1" customWidth="1"/>
    <col min="11785" max="11785" width="17.28515625" style="1" customWidth="1"/>
    <col min="11786" max="11786" width="12.140625" style="1" customWidth="1"/>
    <col min="11787" max="11787" width="0" style="1" hidden="1" customWidth="1"/>
    <col min="11788" max="11788" width="19.28515625" style="1" customWidth="1"/>
    <col min="11789" max="11791" width="11.28515625" style="1" customWidth="1"/>
    <col min="11792" max="12033" width="9.28515625" style="1" customWidth="1"/>
    <col min="12034" max="12034" width="37.7109375" style="1"/>
    <col min="12035" max="12035" width="37.7109375" style="1" customWidth="1"/>
    <col min="12036" max="12036" width="33.28515625" style="1" customWidth="1"/>
    <col min="12037" max="12037" width="5.7109375" style="1" customWidth="1"/>
    <col min="12038" max="12038" width="12.140625" style="1" customWidth="1"/>
    <col min="12039" max="12039" width="12.7109375" style="1" customWidth="1"/>
    <col min="12040" max="12040" width="11.28515625" style="1" customWidth="1"/>
    <col min="12041" max="12041" width="17.28515625" style="1" customWidth="1"/>
    <col min="12042" max="12042" width="12.140625" style="1" customWidth="1"/>
    <col min="12043" max="12043" width="0" style="1" hidden="1" customWidth="1"/>
    <col min="12044" max="12044" width="19.28515625" style="1" customWidth="1"/>
    <col min="12045" max="12047" width="11.28515625" style="1" customWidth="1"/>
    <col min="12048" max="12289" width="9.28515625" style="1" customWidth="1"/>
    <col min="12290" max="12290" width="37.7109375" style="1"/>
    <col min="12291" max="12291" width="37.7109375" style="1" customWidth="1"/>
    <col min="12292" max="12292" width="33.28515625" style="1" customWidth="1"/>
    <col min="12293" max="12293" width="5.7109375" style="1" customWidth="1"/>
    <col min="12294" max="12294" width="12.140625" style="1" customWidth="1"/>
    <col min="12295" max="12295" width="12.7109375" style="1" customWidth="1"/>
    <col min="12296" max="12296" width="11.28515625" style="1" customWidth="1"/>
    <col min="12297" max="12297" width="17.28515625" style="1" customWidth="1"/>
    <col min="12298" max="12298" width="12.140625" style="1" customWidth="1"/>
    <col min="12299" max="12299" width="0" style="1" hidden="1" customWidth="1"/>
    <col min="12300" max="12300" width="19.28515625" style="1" customWidth="1"/>
    <col min="12301" max="12303" width="11.28515625" style="1" customWidth="1"/>
    <col min="12304" max="12545" width="9.28515625" style="1" customWidth="1"/>
    <col min="12546" max="12546" width="37.7109375" style="1"/>
    <col min="12547" max="12547" width="37.7109375" style="1" customWidth="1"/>
    <col min="12548" max="12548" width="33.28515625" style="1" customWidth="1"/>
    <col min="12549" max="12549" width="5.7109375" style="1" customWidth="1"/>
    <col min="12550" max="12550" width="12.140625" style="1" customWidth="1"/>
    <col min="12551" max="12551" width="12.7109375" style="1" customWidth="1"/>
    <col min="12552" max="12552" width="11.28515625" style="1" customWidth="1"/>
    <col min="12553" max="12553" width="17.28515625" style="1" customWidth="1"/>
    <col min="12554" max="12554" width="12.140625" style="1" customWidth="1"/>
    <col min="12555" max="12555" width="0" style="1" hidden="1" customWidth="1"/>
    <col min="12556" max="12556" width="19.28515625" style="1" customWidth="1"/>
    <col min="12557" max="12559" width="11.28515625" style="1" customWidth="1"/>
    <col min="12560" max="12801" width="9.28515625" style="1" customWidth="1"/>
    <col min="12802" max="12802" width="37.7109375" style="1"/>
    <col min="12803" max="12803" width="37.7109375" style="1" customWidth="1"/>
    <col min="12804" max="12804" width="33.28515625" style="1" customWidth="1"/>
    <col min="12805" max="12805" width="5.7109375" style="1" customWidth="1"/>
    <col min="12806" max="12806" width="12.140625" style="1" customWidth="1"/>
    <col min="12807" max="12807" width="12.7109375" style="1" customWidth="1"/>
    <col min="12808" max="12808" width="11.28515625" style="1" customWidth="1"/>
    <col min="12809" max="12809" width="17.28515625" style="1" customWidth="1"/>
    <col min="12810" max="12810" width="12.140625" style="1" customWidth="1"/>
    <col min="12811" max="12811" width="0" style="1" hidden="1" customWidth="1"/>
    <col min="12812" max="12812" width="19.28515625" style="1" customWidth="1"/>
    <col min="12813" max="12815" width="11.28515625" style="1" customWidth="1"/>
    <col min="12816" max="13057" width="9.28515625" style="1" customWidth="1"/>
    <col min="13058" max="13058" width="37.7109375" style="1"/>
    <col min="13059" max="13059" width="37.7109375" style="1" customWidth="1"/>
    <col min="13060" max="13060" width="33.28515625" style="1" customWidth="1"/>
    <col min="13061" max="13061" width="5.7109375" style="1" customWidth="1"/>
    <col min="13062" max="13062" width="12.140625" style="1" customWidth="1"/>
    <col min="13063" max="13063" width="12.7109375" style="1" customWidth="1"/>
    <col min="13064" max="13064" width="11.28515625" style="1" customWidth="1"/>
    <col min="13065" max="13065" width="17.28515625" style="1" customWidth="1"/>
    <col min="13066" max="13066" width="12.140625" style="1" customWidth="1"/>
    <col min="13067" max="13067" width="0" style="1" hidden="1" customWidth="1"/>
    <col min="13068" max="13068" width="19.28515625" style="1" customWidth="1"/>
    <col min="13069" max="13071" width="11.28515625" style="1" customWidth="1"/>
    <col min="13072" max="13313" width="9.28515625" style="1" customWidth="1"/>
    <col min="13314" max="13314" width="37.7109375" style="1"/>
    <col min="13315" max="13315" width="37.7109375" style="1" customWidth="1"/>
    <col min="13316" max="13316" width="33.28515625" style="1" customWidth="1"/>
    <col min="13317" max="13317" width="5.7109375" style="1" customWidth="1"/>
    <col min="13318" max="13318" width="12.140625" style="1" customWidth="1"/>
    <col min="13319" max="13319" width="12.7109375" style="1" customWidth="1"/>
    <col min="13320" max="13320" width="11.28515625" style="1" customWidth="1"/>
    <col min="13321" max="13321" width="17.28515625" style="1" customWidth="1"/>
    <col min="13322" max="13322" width="12.140625" style="1" customWidth="1"/>
    <col min="13323" max="13323" width="0" style="1" hidden="1" customWidth="1"/>
    <col min="13324" max="13324" width="19.28515625" style="1" customWidth="1"/>
    <col min="13325" max="13327" width="11.28515625" style="1" customWidth="1"/>
    <col min="13328" max="13569" width="9.28515625" style="1" customWidth="1"/>
    <col min="13570" max="13570" width="37.7109375" style="1"/>
    <col min="13571" max="13571" width="37.7109375" style="1" customWidth="1"/>
    <col min="13572" max="13572" width="33.28515625" style="1" customWidth="1"/>
    <col min="13573" max="13573" width="5.7109375" style="1" customWidth="1"/>
    <col min="13574" max="13574" width="12.140625" style="1" customWidth="1"/>
    <col min="13575" max="13575" width="12.7109375" style="1" customWidth="1"/>
    <col min="13576" max="13576" width="11.28515625" style="1" customWidth="1"/>
    <col min="13577" max="13577" width="17.28515625" style="1" customWidth="1"/>
    <col min="13578" max="13578" width="12.140625" style="1" customWidth="1"/>
    <col min="13579" max="13579" width="0" style="1" hidden="1" customWidth="1"/>
    <col min="13580" max="13580" width="19.28515625" style="1" customWidth="1"/>
    <col min="13581" max="13583" width="11.28515625" style="1" customWidth="1"/>
    <col min="13584" max="13825" width="9.28515625" style="1" customWidth="1"/>
    <col min="13826" max="13826" width="37.7109375" style="1"/>
    <col min="13827" max="13827" width="37.7109375" style="1" customWidth="1"/>
    <col min="13828" max="13828" width="33.28515625" style="1" customWidth="1"/>
    <col min="13829" max="13829" width="5.7109375" style="1" customWidth="1"/>
    <col min="13830" max="13830" width="12.140625" style="1" customWidth="1"/>
    <col min="13831" max="13831" width="12.7109375" style="1" customWidth="1"/>
    <col min="13832" max="13832" width="11.28515625" style="1" customWidth="1"/>
    <col min="13833" max="13833" width="17.28515625" style="1" customWidth="1"/>
    <col min="13834" max="13834" width="12.140625" style="1" customWidth="1"/>
    <col min="13835" max="13835" width="0" style="1" hidden="1" customWidth="1"/>
    <col min="13836" max="13836" width="19.28515625" style="1" customWidth="1"/>
    <col min="13837" max="13839" width="11.28515625" style="1" customWidth="1"/>
    <col min="13840" max="14081" width="9.28515625" style="1" customWidth="1"/>
    <col min="14082" max="14082" width="37.7109375" style="1"/>
    <col min="14083" max="14083" width="37.7109375" style="1" customWidth="1"/>
    <col min="14084" max="14084" width="33.28515625" style="1" customWidth="1"/>
    <col min="14085" max="14085" width="5.7109375" style="1" customWidth="1"/>
    <col min="14086" max="14086" width="12.140625" style="1" customWidth="1"/>
    <col min="14087" max="14087" width="12.7109375" style="1" customWidth="1"/>
    <col min="14088" max="14088" width="11.28515625" style="1" customWidth="1"/>
    <col min="14089" max="14089" width="17.28515625" style="1" customWidth="1"/>
    <col min="14090" max="14090" width="12.140625" style="1" customWidth="1"/>
    <col min="14091" max="14091" width="0" style="1" hidden="1" customWidth="1"/>
    <col min="14092" max="14092" width="19.28515625" style="1" customWidth="1"/>
    <col min="14093" max="14095" width="11.28515625" style="1" customWidth="1"/>
    <col min="14096" max="14337" width="9.28515625" style="1" customWidth="1"/>
    <col min="14338" max="14338" width="37.7109375" style="1"/>
    <col min="14339" max="14339" width="37.7109375" style="1" customWidth="1"/>
    <col min="14340" max="14340" width="33.28515625" style="1" customWidth="1"/>
    <col min="14341" max="14341" width="5.7109375" style="1" customWidth="1"/>
    <col min="14342" max="14342" width="12.140625" style="1" customWidth="1"/>
    <col min="14343" max="14343" width="12.7109375" style="1" customWidth="1"/>
    <col min="14344" max="14344" width="11.28515625" style="1" customWidth="1"/>
    <col min="14345" max="14345" width="17.28515625" style="1" customWidth="1"/>
    <col min="14346" max="14346" width="12.140625" style="1" customWidth="1"/>
    <col min="14347" max="14347" width="0" style="1" hidden="1" customWidth="1"/>
    <col min="14348" max="14348" width="19.28515625" style="1" customWidth="1"/>
    <col min="14349" max="14351" width="11.28515625" style="1" customWidth="1"/>
    <col min="14352" max="14593" width="9.28515625" style="1" customWidth="1"/>
    <col min="14594" max="14594" width="37.7109375" style="1"/>
    <col min="14595" max="14595" width="37.7109375" style="1" customWidth="1"/>
    <col min="14596" max="14596" width="33.28515625" style="1" customWidth="1"/>
    <col min="14597" max="14597" width="5.7109375" style="1" customWidth="1"/>
    <col min="14598" max="14598" width="12.140625" style="1" customWidth="1"/>
    <col min="14599" max="14599" width="12.7109375" style="1" customWidth="1"/>
    <col min="14600" max="14600" width="11.28515625" style="1" customWidth="1"/>
    <col min="14601" max="14601" width="17.28515625" style="1" customWidth="1"/>
    <col min="14602" max="14602" width="12.140625" style="1" customWidth="1"/>
    <col min="14603" max="14603" width="0" style="1" hidden="1" customWidth="1"/>
    <col min="14604" max="14604" width="19.28515625" style="1" customWidth="1"/>
    <col min="14605" max="14607" width="11.28515625" style="1" customWidth="1"/>
    <col min="14608" max="14849" width="9.28515625" style="1" customWidth="1"/>
    <col min="14850" max="14850" width="37.7109375" style="1"/>
    <col min="14851" max="14851" width="37.7109375" style="1" customWidth="1"/>
    <col min="14852" max="14852" width="33.28515625" style="1" customWidth="1"/>
    <col min="14853" max="14853" width="5.7109375" style="1" customWidth="1"/>
    <col min="14854" max="14854" width="12.140625" style="1" customWidth="1"/>
    <col min="14855" max="14855" width="12.7109375" style="1" customWidth="1"/>
    <col min="14856" max="14856" width="11.28515625" style="1" customWidth="1"/>
    <col min="14857" max="14857" width="17.28515625" style="1" customWidth="1"/>
    <col min="14858" max="14858" width="12.140625" style="1" customWidth="1"/>
    <col min="14859" max="14859" width="0" style="1" hidden="1" customWidth="1"/>
    <col min="14860" max="14860" width="19.28515625" style="1" customWidth="1"/>
    <col min="14861" max="14863" width="11.28515625" style="1" customWidth="1"/>
    <col min="14864" max="15105" width="9.28515625" style="1" customWidth="1"/>
    <col min="15106" max="15106" width="37.7109375" style="1"/>
    <col min="15107" max="15107" width="37.7109375" style="1" customWidth="1"/>
    <col min="15108" max="15108" width="33.28515625" style="1" customWidth="1"/>
    <col min="15109" max="15109" width="5.7109375" style="1" customWidth="1"/>
    <col min="15110" max="15110" width="12.140625" style="1" customWidth="1"/>
    <col min="15111" max="15111" width="12.7109375" style="1" customWidth="1"/>
    <col min="15112" max="15112" width="11.28515625" style="1" customWidth="1"/>
    <col min="15113" max="15113" width="17.28515625" style="1" customWidth="1"/>
    <col min="15114" max="15114" width="12.140625" style="1" customWidth="1"/>
    <col min="15115" max="15115" width="0" style="1" hidden="1" customWidth="1"/>
    <col min="15116" max="15116" width="19.28515625" style="1" customWidth="1"/>
    <col min="15117" max="15119" width="11.28515625" style="1" customWidth="1"/>
    <col min="15120" max="15361" width="9.28515625" style="1" customWidth="1"/>
    <col min="15362" max="15362" width="37.7109375" style="1"/>
    <col min="15363" max="15363" width="37.7109375" style="1" customWidth="1"/>
    <col min="15364" max="15364" width="33.28515625" style="1" customWidth="1"/>
    <col min="15365" max="15365" width="5.7109375" style="1" customWidth="1"/>
    <col min="15366" max="15366" width="12.140625" style="1" customWidth="1"/>
    <col min="15367" max="15367" width="12.7109375" style="1" customWidth="1"/>
    <col min="15368" max="15368" width="11.28515625" style="1" customWidth="1"/>
    <col min="15369" max="15369" width="17.28515625" style="1" customWidth="1"/>
    <col min="15370" max="15370" width="12.140625" style="1" customWidth="1"/>
    <col min="15371" max="15371" width="0" style="1" hidden="1" customWidth="1"/>
    <col min="15372" max="15372" width="19.28515625" style="1" customWidth="1"/>
    <col min="15373" max="15375" width="11.28515625" style="1" customWidth="1"/>
    <col min="15376" max="15617" width="9.28515625" style="1" customWidth="1"/>
    <col min="15618" max="15618" width="37.7109375" style="1"/>
    <col min="15619" max="15619" width="37.7109375" style="1" customWidth="1"/>
    <col min="15620" max="15620" width="33.28515625" style="1" customWidth="1"/>
    <col min="15621" max="15621" width="5.7109375" style="1" customWidth="1"/>
    <col min="15622" max="15622" width="12.140625" style="1" customWidth="1"/>
    <col min="15623" max="15623" width="12.7109375" style="1" customWidth="1"/>
    <col min="15624" max="15624" width="11.28515625" style="1" customWidth="1"/>
    <col min="15625" max="15625" width="17.28515625" style="1" customWidth="1"/>
    <col min="15626" max="15626" width="12.140625" style="1" customWidth="1"/>
    <col min="15627" max="15627" width="0" style="1" hidden="1" customWidth="1"/>
    <col min="15628" max="15628" width="19.28515625" style="1" customWidth="1"/>
    <col min="15629" max="15631" width="11.28515625" style="1" customWidth="1"/>
    <col min="15632" max="15873" width="9.28515625" style="1" customWidth="1"/>
    <col min="15874" max="15874" width="37.7109375" style="1"/>
    <col min="15875" max="15875" width="37.7109375" style="1" customWidth="1"/>
    <col min="15876" max="15876" width="33.28515625" style="1" customWidth="1"/>
    <col min="15877" max="15877" width="5.7109375" style="1" customWidth="1"/>
    <col min="15878" max="15878" width="12.140625" style="1" customWidth="1"/>
    <col min="15879" max="15879" width="12.7109375" style="1" customWidth="1"/>
    <col min="15880" max="15880" width="11.28515625" style="1" customWidth="1"/>
    <col min="15881" max="15881" width="17.28515625" style="1" customWidth="1"/>
    <col min="15882" max="15882" width="12.140625" style="1" customWidth="1"/>
    <col min="15883" max="15883" width="0" style="1" hidden="1" customWidth="1"/>
    <col min="15884" max="15884" width="19.28515625" style="1" customWidth="1"/>
    <col min="15885" max="15887" width="11.28515625" style="1" customWidth="1"/>
    <col min="15888" max="16129" width="9.28515625" style="1" customWidth="1"/>
    <col min="16130" max="16130" width="37.7109375" style="1"/>
    <col min="16131" max="16131" width="37.7109375" style="1" customWidth="1"/>
    <col min="16132" max="16132" width="33.28515625" style="1" customWidth="1"/>
    <col min="16133" max="16133" width="5.7109375" style="1" customWidth="1"/>
    <col min="16134" max="16134" width="12.140625" style="1" customWidth="1"/>
    <col min="16135" max="16135" width="12.7109375" style="1" customWidth="1"/>
    <col min="16136" max="16136" width="11.28515625" style="1" customWidth="1"/>
    <col min="16137" max="16137" width="17.28515625" style="1" customWidth="1"/>
    <col min="16138" max="16138" width="12.140625" style="1" customWidth="1"/>
    <col min="16139" max="16139" width="0" style="1" hidden="1" customWidth="1"/>
    <col min="16140" max="16140" width="19.28515625" style="1" customWidth="1"/>
    <col min="16141" max="16143" width="11.28515625" style="1" customWidth="1"/>
    <col min="16144" max="16384" width="9.28515625" style="1" customWidth="1"/>
  </cols>
  <sheetData>
    <row r="1" spans="1:12" ht="14.45" customHeight="1" x14ac:dyDescent="0.2">
      <c r="F1" s="128"/>
      <c r="G1" s="200" t="s">
        <v>0</v>
      </c>
      <c r="H1" s="200"/>
      <c r="I1" s="200"/>
      <c r="J1" s="200"/>
      <c r="K1" s="200"/>
      <c r="L1" s="200"/>
    </row>
    <row r="2" spans="1:12" ht="14.45" customHeight="1" x14ac:dyDescent="0.2">
      <c r="F2" s="200" t="s">
        <v>1</v>
      </c>
      <c r="G2" s="200"/>
      <c r="H2" s="200"/>
      <c r="I2" s="200"/>
      <c r="J2" s="200"/>
      <c r="K2" s="200"/>
      <c r="L2" s="200"/>
    </row>
    <row r="3" spans="1:12" ht="14.45" customHeight="1" x14ac:dyDescent="0.2">
      <c r="F3" s="200" t="s">
        <v>2</v>
      </c>
      <c r="G3" s="200"/>
      <c r="H3" s="200"/>
      <c r="I3" s="200"/>
      <c r="J3" s="200"/>
      <c r="K3" s="200"/>
      <c r="L3" s="200"/>
    </row>
    <row r="4" spans="1:12" ht="14.45" customHeight="1" x14ac:dyDescent="0.2">
      <c r="F4" s="200" t="s">
        <v>3</v>
      </c>
      <c r="G4" s="200"/>
      <c r="H4" s="200"/>
      <c r="I4" s="200"/>
      <c r="J4" s="200"/>
      <c r="K4" s="200"/>
      <c r="L4" s="200"/>
    </row>
    <row r="5" spans="1:12" ht="14.45" customHeight="1" x14ac:dyDescent="0.2">
      <c r="F5" s="200" t="s">
        <v>4</v>
      </c>
      <c r="G5" s="200"/>
      <c r="H5" s="200"/>
      <c r="I5" s="200"/>
      <c r="J5" s="200"/>
      <c r="K5" s="200"/>
      <c r="L5" s="200"/>
    </row>
    <row r="6" spans="1:12" ht="14.45" customHeight="1" x14ac:dyDescent="0.2">
      <c r="F6" s="200" t="s">
        <v>5</v>
      </c>
      <c r="G6" s="200"/>
      <c r="H6" s="200"/>
      <c r="I6" s="200"/>
      <c r="J6" s="200"/>
      <c r="K6" s="200"/>
      <c r="L6" s="200"/>
    </row>
    <row r="7" spans="1:12" ht="14.45" customHeight="1" x14ac:dyDescent="0.2">
      <c r="F7" s="200" t="s">
        <v>6</v>
      </c>
      <c r="G7" s="200"/>
      <c r="H7" s="200"/>
      <c r="I7" s="200"/>
      <c r="J7" s="200"/>
      <c r="K7" s="200"/>
      <c r="L7" s="200"/>
    </row>
    <row r="8" spans="1:12" x14ac:dyDescent="0.2">
      <c r="F8" s="201" t="s">
        <v>7</v>
      </c>
      <c r="G8" s="201"/>
      <c r="H8" s="201"/>
      <c r="I8" s="201"/>
      <c r="J8" s="201"/>
      <c r="K8" s="201"/>
      <c r="L8" s="201"/>
    </row>
    <row r="9" spans="1:12" ht="16.149999999999999" customHeight="1" x14ac:dyDescent="0.2"/>
    <row r="10" spans="1:12" x14ac:dyDescent="0.2">
      <c r="A10" s="202"/>
      <c r="B10" s="202"/>
      <c r="C10" s="202"/>
      <c r="D10" s="202"/>
      <c r="E10" s="4"/>
      <c r="G10" s="203" t="s">
        <v>8</v>
      </c>
      <c r="H10" s="203"/>
      <c r="I10" s="203"/>
      <c r="J10" s="203"/>
      <c r="K10" s="203"/>
      <c r="L10" s="203"/>
    </row>
    <row r="11" spans="1:12" x14ac:dyDescent="0.2">
      <c r="A11" s="199"/>
      <c r="B11" s="199"/>
      <c r="C11" s="199"/>
      <c r="D11" s="199"/>
      <c r="E11" s="4"/>
      <c r="G11" s="204" t="s">
        <v>9</v>
      </c>
      <c r="H11" s="205"/>
      <c r="I11" s="205"/>
      <c r="J11" s="205"/>
      <c r="K11" s="205"/>
      <c r="L11" s="205"/>
    </row>
    <row r="12" spans="1:12" x14ac:dyDescent="0.2">
      <c r="A12" s="127"/>
      <c r="B12" s="127"/>
      <c r="C12" s="127" t="s">
        <v>10</v>
      </c>
      <c r="D12" s="127"/>
      <c r="E12" s="4"/>
      <c r="G12" s="206" t="s">
        <v>11</v>
      </c>
      <c r="H12" s="206"/>
      <c r="I12" s="206"/>
      <c r="J12" s="206"/>
      <c r="K12" s="206"/>
      <c r="L12" s="206"/>
    </row>
    <row r="13" spans="1:12" ht="8.25" customHeight="1" x14ac:dyDescent="0.2">
      <c r="A13" s="6"/>
      <c r="B13" s="6"/>
      <c r="C13" s="6"/>
      <c r="D13" s="6"/>
      <c r="E13" s="4"/>
      <c r="G13" s="4"/>
      <c r="I13" s="4"/>
      <c r="J13" s="4"/>
      <c r="K13" s="4"/>
      <c r="L13" s="4"/>
    </row>
    <row r="14" spans="1:12" x14ac:dyDescent="0.2">
      <c r="A14" s="199"/>
      <c r="B14" s="199"/>
      <c r="C14" s="199"/>
      <c r="D14" s="199"/>
      <c r="E14" s="4"/>
      <c r="G14" s="204" t="s">
        <v>12</v>
      </c>
      <c r="H14" s="204"/>
      <c r="I14" s="204"/>
      <c r="J14" s="204"/>
      <c r="K14" s="204"/>
      <c r="L14" s="204"/>
    </row>
    <row r="15" spans="1:12" ht="22.5" customHeight="1" x14ac:dyDescent="0.2">
      <c r="A15" s="195"/>
      <c r="B15" s="195"/>
      <c r="C15" s="195"/>
      <c r="D15" s="195"/>
      <c r="E15" s="4"/>
      <c r="G15" s="196" t="s">
        <v>13</v>
      </c>
      <c r="H15" s="196"/>
      <c r="I15" s="196"/>
      <c r="J15" s="196"/>
      <c r="K15" s="196"/>
      <c r="L15" s="196"/>
    </row>
    <row r="16" spans="1:12" x14ac:dyDescent="0.2">
      <c r="A16" s="6"/>
      <c r="B16" s="6"/>
      <c r="C16" s="6"/>
      <c r="D16" s="6"/>
      <c r="E16" s="4"/>
      <c r="G16" s="197" t="s">
        <v>14</v>
      </c>
      <c r="H16" s="197"/>
      <c r="I16" s="197"/>
      <c r="J16" s="197"/>
      <c r="K16" s="197"/>
      <c r="L16" s="197"/>
    </row>
    <row r="17" spans="1:19" ht="6.75" customHeight="1" x14ac:dyDescent="0.2">
      <c r="A17" s="199"/>
      <c r="B17" s="199"/>
      <c r="C17" s="199"/>
      <c r="D17" s="199"/>
      <c r="E17" s="4"/>
      <c r="G17" s="198"/>
      <c r="H17" s="198"/>
      <c r="I17" s="198"/>
      <c r="J17" s="198"/>
      <c r="K17" s="198"/>
      <c r="L17" s="198"/>
    </row>
    <row r="18" spans="1:19" ht="10.5" customHeight="1" x14ac:dyDescent="0.2">
      <c r="A18" s="190"/>
      <c r="B18" s="190"/>
      <c r="C18" s="190"/>
      <c r="D18" s="190"/>
      <c r="E18" s="4"/>
      <c r="G18" s="191" t="s">
        <v>15</v>
      </c>
      <c r="H18" s="191"/>
      <c r="I18" s="191"/>
      <c r="J18" s="191"/>
      <c r="K18" s="191"/>
      <c r="L18" s="191"/>
    </row>
    <row r="19" spans="1:19" ht="4.5" customHeight="1" x14ac:dyDescent="0.2">
      <c r="A19" s="124"/>
      <c r="B19" s="124"/>
      <c r="C19" s="124"/>
      <c r="D19" s="124"/>
      <c r="E19" s="4"/>
      <c r="G19" s="4"/>
      <c r="I19" s="4"/>
      <c r="J19" s="4"/>
      <c r="K19" s="4"/>
      <c r="L19" s="4"/>
    </row>
    <row r="20" spans="1:19" ht="15" customHeight="1" x14ac:dyDescent="0.2">
      <c r="A20" s="124"/>
      <c r="B20" s="124"/>
      <c r="C20" s="6"/>
      <c r="D20" s="6"/>
      <c r="E20" s="4"/>
      <c r="G20" s="125" t="str">
        <f>D24</f>
        <v>27 января 2022 года</v>
      </c>
      <c r="H20" s="4"/>
      <c r="I20" s="4"/>
      <c r="J20" s="4"/>
      <c r="K20" s="4"/>
      <c r="L20" s="4"/>
    </row>
    <row r="21" spans="1:19" ht="4.5" customHeight="1" x14ac:dyDescent="0.2">
      <c r="E21" s="4"/>
      <c r="F21" s="4"/>
      <c r="G21" s="4"/>
      <c r="H21" s="4"/>
      <c r="I21" s="4"/>
      <c r="J21" s="4"/>
      <c r="K21" s="4"/>
      <c r="L21" s="4"/>
    </row>
    <row r="22" spans="1:19" x14ac:dyDescent="0.2">
      <c r="D22" s="125"/>
      <c r="E22" s="125"/>
      <c r="F22" s="125"/>
      <c r="G22" s="125"/>
      <c r="H22" s="125"/>
      <c r="I22" s="125"/>
      <c r="J22" s="125"/>
      <c r="K22" s="125"/>
      <c r="L22" s="125"/>
      <c r="M22" s="9"/>
      <c r="N22" s="126"/>
      <c r="O22" s="126"/>
      <c r="P22" s="11"/>
      <c r="Q22" s="11"/>
      <c r="R22" s="11"/>
      <c r="S22" s="11"/>
    </row>
    <row r="23" spans="1:19" ht="12" customHeight="1" x14ac:dyDescent="0.2">
      <c r="A23" s="11"/>
      <c r="B23" s="192" t="s">
        <v>158</v>
      </c>
      <c r="C23" s="192"/>
      <c r="D23" s="192"/>
      <c r="E23" s="192"/>
      <c r="F23" s="192"/>
      <c r="G23" s="11"/>
      <c r="H23" s="11"/>
      <c r="I23" s="11"/>
      <c r="J23" s="11"/>
      <c r="K23" s="11"/>
      <c r="L23" s="11"/>
      <c r="M23" s="12"/>
      <c r="N23" s="11"/>
      <c r="O23" s="11"/>
    </row>
    <row r="24" spans="1:19" ht="14.25" customHeight="1" x14ac:dyDescent="0.2">
      <c r="A24" s="13"/>
      <c r="B24" s="141" t="s">
        <v>187</v>
      </c>
      <c r="C24" s="14"/>
      <c r="D24" s="14" t="s">
        <v>186</v>
      </c>
      <c r="E24" s="14"/>
      <c r="F24" s="14"/>
      <c r="G24" s="14"/>
      <c r="H24" s="14"/>
      <c r="I24" s="14"/>
      <c r="J24" s="14"/>
      <c r="K24" s="14"/>
      <c r="L24" s="13"/>
      <c r="M24" s="12"/>
      <c r="N24" s="11"/>
      <c r="O24" s="11"/>
    </row>
    <row r="25" spans="1:19" ht="12" customHeight="1" thickBot="1" x14ac:dyDescent="0.25">
      <c r="A25" s="126"/>
      <c r="B25" s="126"/>
      <c r="C25" s="193"/>
      <c r="D25" s="193"/>
      <c r="E25" s="193"/>
      <c r="F25" s="193"/>
      <c r="G25" s="193"/>
      <c r="H25" s="193"/>
      <c r="I25" s="126"/>
      <c r="J25" s="126"/>
      <c r="K25" s="126"/>
      <c r="L25" s="130" t="s">
        <v>16</v>
      </c>
      <c r="M25" s="12"/>
      <c r="N25" s="11"/>
      <c r="O25" s="11"/>
    </row>
    <row r="26" spans="1:19" x14ac:dyDescent="0.2">
      <c r="A26" s="130"/>
      <c r="B26" s="130"/>
      <c r="C26" s="130"/>
      <c r="D26" s="130"/>
      <c r="E26" s="130"/>
      <c r="G26" s="130"/>
      <c r="H26" s="130"/>
      <c r="I26" s="128" t="s">
        <v>17</v>
      </c>
      <c r="J26" s="128"/>
      <c r="K26" s="128"/>
      <c r="L26" s="16" t="s">
        <v>18</v>
      </c>
      <c r="M26" s="12"/>
      <c r="N26" s="11"/>
      <c r="O26" s="11"/>
    </row>
    <row r="27" spans="1:19" x14ac:dyDescent="0.2">
      <c r="A27" s="130"/>
      <c r="B27" s="130"/>
      <c r="C27" s="130"/>
      <c r="D27" s="130"/>
      <c r="F27" s="130"/>
      <c r="G27" s="130"/>
      <c r="H27" s="130"/>
      <c r="I27" s="128" t="s">
        <v>19</v>
      </c>
      <c r="J27" s="128"/>
      <c r="K27" s="128"/>
      <c r="L27" s="119" t="str">
        <f>D24</f>
        <v>27 января 2022 года</v>
      </c>
      <c r="M27" s="12"/>
      <c r="N27" s="11"/>
      <c r="O27" s="11"/>
    </row>
    <row r="28" spans="1:19" ht="17.45" customHeight="1" x14ac:dyDescent="0.2">
      <c r="A28" s="130"/>
      <c r="B28" s="130"/>
      <c r="C28" s="130"/>
      <c r="D28" s="130"/>
      <c r="E28" s="130"/>
      <c r="F28" s="130"/>
      <c r="G28" s="130"/>
      <c r="H28" s="130"/>
      <c r="I28" s="128" t="s">
        <v>20</v>
      </c>
      <c r="J28" s="128"/>
      <c r="K28" s="128"/>
      <c r="L28" s="18">
        <v>55494986</v>
      </c>
      <c r="M28" s="12"/>
      <c r="N28" s="11"/>
      <c r="O28" s="11"/>
    </row>
    <row r="29" spans="1:19" ht="27" customHeight="1" x14ac:dyDescent="0.2">
      <c r="A29" s="1" t="s">
        <v>21</v>
      </c>
      <c r="C29" s="194" t="s">
        <v>22</v>
      </c>
      <c r="D29" s="194"/>
      <c r="E29" s="194"/>
      <c r="F29" s="194"/>
      <c r="G29" s="194"/>
      <c r="H29" s="194"/>
      <c r="I29" s="128"/>
      <c r="J29" s="128"/>
      <c r="K29" s="128"/>
      <c r="L29" s="18"/>
    </row>
    <row r="30" spans="1:19" ht="14.25" customHeight="1" x14ac:dyDescent="0.2">
      <c r="A30" s="1" t="s">
        <v>23</v>
      </c>
      <c r="C30" s="186" t="s">
        <v>24</v>
      </c>
      <c r="D30" s="186"/>
      <c r="E30" s="186"/>
      <c r="F30" s="186"/>
      <c r="G30" s="186"/>
      <c r="H30" s="186"/>
      <c r="I30" s="128"/>
      <c r="J30" s="128"/>
      <c r="K30" s="128"/>
      <c r="L30" s="18"/>
    </row>
    <row r="31" spans="1:19" x14ac:dyDescent="0.2">
      <c r="A31" s="1" t="s">
        <v>25</v>
      </c>
      <c r="C31" s="186" t="s">
        <v>12</v>
      </c>
      <c r="D31" s="186"/>
      <c r="E31" s="186"/>
      <c r="F31" s="186"/>
      <c r="G31" s="186"/>
      <c r="H31" s="186"/>
      <c r="I31" s="128" t="s">
        <v>26</v>
      </c>
      <c r="J31" s="128"/>
      <c r="K31" s="128"/>
      <c r="L31" s="19" t="s">
        <v>27</v>
      </c>
    </row>
    <row r="32" spans="1:19" x14ac:dyDescent="0.2">
      <c r="A32" s="1" t="s">
        <v>28</v>
      </c>
      <c r="C32" s="20" t="s">
        <v>29</v>
      </c>
      <c r="D32" s="20"/>
      <c r="E32" s="20"/>
      <c r="F32" s="20"/>
      <c r="G32" s="20"/>
      <c r="H32" s="20"/>
      <c r="I32" s="128" t="s">
        <v>30</v>
      </c>
      <c r="J32" s="128"/>
      <c r="K32" s="128"/>
      <c r="L32" s="18">
        <v>86636440</v>
      </c>
    </row>
    <row r="33" spans="1:13" ht="15" customHeight="1" thickBot="1" x14ac:dyDescent="0.25">
      <c r="A33" s="1" t="s">
        <v>31</v>
      </c>
      <c r="C33" s="21" t="s">
        <v>32</v>
      </c>
      <c r="D33" s="21"/>
      <c r="E33" s="21"/>
      <c r="F33" s="21"/>
      <c r="G33" s="21"/>
      <c r="H33" s="21"/>
      <c r="I33" s="128" t="s">
        <v>33</v>
      </c>
      <c r="J33" s="128"/>
      <c r="K33" s="128"/>
      <c r="L33" s="22">
        <v>383</v>
      </c>
    </row>
    <row r="34" spans="1:13" s="129" customFormat="1" ht="12.75" customHeight="1" x14ac:dyDescent="0.2">
      <c r="A34" s="187" t="s">
        <v>34</v>
      </c>
      <c r="B34" s="188"/>
      <c r="C34" s="188" t="s">
        <v>35</v>
      </c>
      <c r="D34" s="188" t="s">
        <v>36</v>
      </c>
      <c r="E34" s="188" t="s">
        <v>37</v>
      </c>
      <c r="F34" s="188" t="s">
        <v>38</v>
      </c>
      <c r="G34" s="188" t="s">
        <v>39</v>
      </c>
      <c r="H34" s="188" t="s">
        <v>40</v>
      </c>
      <c r="I34" s="23" t="s">
        <v>41</v>
      </c>
      <c r="J34" s="183" t="s">
        <v>41</v>
      </c>
      <c r="K34" s="183"/>
      <c r="L34" s="183"/>
      <c r="M34" s="24"/>
    </row>
    <row r="35" spans="1:13" s="129" customFormat="1" ht="25.5" customHeight="1" x14ac:dyDescent="0.2">
      <c r="A35" s="182"/>
      <c r="B35" s="183"/>
      <c r="C35" s="189"/>
      <c r="D35" s="189"/>
      <c r="E35" s="189"/>
      <c r="F35" s="189"/>
      <c r="G35" s="189"/>
      <c r="H35" s="189"/>
      <c r="I35" s="26" t="s">
        <v>42</v>
      </c>
      <c r="J35" s="131" t="s">
        <v>188</v>
      </c>
      <c r="K35" s="123" t="s">
        <v>174</v>
      </c>
      <c r="L35" s="28" t="s">
        <v>175</v>
      </c>
      <c r="M35" s="24"/>
    </row>
    <row r="36" spans="1:13" s="129" customFormat="1" ht="15.6" customHeight="1" x14ac:dyDescent="0.2">
      <c r="A36" s="182">
        <v>1</v>
      </c>
      <c r="B36" s="183"/>
      <c r="C36" s="123">
        <f>SUM(A36+1)</f>
        <v>2</v>
      </c>
      <c r="D36" s="123">
        <f>SUM(C36+1)</f>
        <v>3</v>
      </c>
      <c r="E36" s="123">
        <f>SUM(D36+1)</f>
        <v>4</v>
      </c>
      <c r="F36" s="123">
        <f>SUM(E36+1)</f>
        <v>5</v>
      </c>
      <c r="G36" s="123">
        <v>6</v>
      </c>
      <c r="H36" s="123">
        <v>7</v>
      </c>
      <c r="I36" s="123">
        <v>8</v>
      </c>
      <c r="J36" s="100">
        <v>8</v>
      </c>
      <c r="K36" s="100">
        <v>9</v>
      </c>
      <c r="L36" s="28">
        <v>10</v>
      </c>
      <c r="M36" s="24"/>
    </row>
    <row r="37" spans="1:13" s="129" customFormat="1" ht="13.15" customHeight="1" x14ac:dyDescent="0.2">
      <c r="A37" s="147" t="s">
        <v>43</v>
      </c>
      <c r="B37" s="148"/>
      <c r="C37" s="184"/>
      <c r="D37" s="184"/>
      <c r="E37" s="184"/>
      <c r="F37" s="184"/>
      <c r="G37" s="184"/>
      <c r="H37" s="184"/>
      <c r="I37" s="184"/>
      <c r="J37" s="207"/>
      <c r="K37" s="207"/>
      <c r="L37" s="185"/>
      <c r="M37" s="24"/>
    </row>
    <row r="38" spans="1:13" s="129" customFormat="1" x14ac:dyDescent="0.2">
      <c r="A38" s="143" t="s">
        <v>44</v>
      </c>
      <c r="B38" s="144"/>
      <c r="C38" s="29" t="s">
        <v>45</v>
      </c>
      <c r="D38" s="29" t="s">
        <v>46</v>
      </c>
      <c r="E38" s="30" t="s">
        <v>47</v>
      </c>
      <c r="F38" s="30" t="s">
        <v>48</v>
      </c>
      <c r="G38" s="30" t="s">
        <v>49</v>
      </c>
      <c r="H38" s="30" t="s">
        <v>50</v>
      </c>
      <c r="I38" s="31"/>
      <c r="J38" s="109">
        <v>1383992.46</v>
      </c>
      <c r="K38" s="111"/>
      <c r="L38" s="118">
        <f>J38+K38</f>
        <v>1383992.46</v>
      </c>
      <c r="M38" s="24"/>
    </row>
    <row r="39" spans="1:13" s="129" customFormat="1" ht="31.9" customHeight="1" x14ac:dyDescent="0.2">
      <c r="A39" s="143" t="s">
        <v>114</v>
      </c>
      <c r="B39" s="144"/>
      <c r="C39" s="29" t="s">
        <v>45</v>
      </c>
      <c r="D39" s="29" t="s">
        <v>46</v>
      </c>
      <c r="E39" s="30" t="s">
        <v>47</v>
      </c>
      <c r="F39" s="30" t="s">
        <v>48</v>
      </c>
      <c r="G39" s="30" t="s">
        <v>115</v>
      </c>
      <c r="H39" s="30" t="s">
        <v>50</v>
      </c>
      <c r="I39" s="31"/>
      <c r="J39" s="109">
        <v>30143.22</v>
      </c>
      <c r="K39" s="111"/>
      <c r="L39" s="118">
        <f t="shared" ref="L39:L88" si="0">J39+K39</f>
        <v>30143.22</v>
      </c>
      <c r="M39" s="24"/>
    </row>
    <row r="40" spans="1:13" s="129" customFormat="1" ht="40.5" customHeight="1" x14ac:dyDescent="0.2">
      <c r="A40" s="143" t="s">
        <v>51</v>
      </c>
      <c r="B40" s="144"/>
      <c r="C40" s="29" t="s">
        <v>45</v>
      </c>
      <c r="D40" s="29" t="s">
        <v>46</v>
      </c>
      <c r="E40" s="30" t="s">
        <v>47</v>
      </c>
      <c r="F40" s="30" t="s">
        <v>52</v>
      </c>
      <c r="G40" s="30" t="s">
        <v>53</v>
      </c>
      <c r="H40" s="30" t="s">
        <v>50</v>
      </c>
      <c r="I40" s="31"/>
      <c r="J40" s="109">
        <v>40000</v>
      </c>
      <c r="K40" s="111"/>
      <c r="L40" s="118">
        <f t="shared" si="0"/>
        <v>40000</v>
      </c>
      <c r="M40" s="24"/>
    </row>
    <row r="41" spans="1:13" s="129" customFormat="1" ht="42" customHeight="1" x14ac:dyDescent="0.2">
      <c r="A41" s="143" t="s">
        <v>54</v>
      </c>
      <c r="B41" s="144"/>
      <c r="C41" s="29" t="s">
        <v>45</v>
      </c>
      <c r="D41" s="29" t="s">
        <v>46</v>
      </c>
      <c r="E41" s="30" t="s">
        <v>47</v>
      </c>
      <c r="F41" s="30" t="s">
        <v>52</v>
      </c>
      <c r="G41" s="30" t="s">
        <v>55</v>
      </c>
      <c r="H41" s="30" t="s">
        <v>50</v>
      </c>
      <c r="I41" s="31"/>
      <c r="J41" s="109">
        <v>690</v>
      </c>
      <c r="K41" s="111"/>
      <c r="L41" s="118">
        <f t="shared" si="0"/>
        <v>690</v>
      </c>
      <c r="M41" s="24"/>
    </row>
    <row r="42" spans="1:13" s="129" customFormat="1" ht="20.25" customHeight="1" x14ac:dyDescent="0.2">
      <c r="A42" s="143" t="s">
        <v>56</v>
      </c>
      <c r="B42" s="144"/>
      <c r="C42" s="29" t="s">
        <v>45</v>
      </c>
      <c r="D42" s="29" t="s">
        <v>46</v>
      </c>
      <c r="E42" s="30" t="s">
        <v>47</v>
      </c>
      <c r="F42" s="30" t="s">
        <v>57</v>
      </c>
      <c r="G42" s="30" t="s">
        <v>58</v>
      </c>
      <c r="H42" s="30" t="s">
        <v>50</v>
      </c>
      <c r="I42" s="31"/>
      <c r="J42" s="109">
        <v>417965.72</v>
      </c>
      <c r="K42" s="111"/>
      <c r="L42" s="118">
        <f t="shared" si="0"/>
        <v>417965.72</v>
      </c>
      <c r="M42" s="24"/>
    </row>
    <row r="43" spans="1:13" s="129" customFormat="1" ht="20.25" customHeight="1" x14ac:dyDescent="0.2">
      <c r="A43" s="173" t="s">
        <v>59</v>
      </c>
      <c r="B43" s="174"/>
      <c r="C43" s="122" t="s">
        <v>45</v>
      </c>
      <c r="D43" s="122" t="s">
        <v>46</v>
      </c>
      <c r="E43" s="34" t="s">
        <v>47</v>
      </c>
      <c r="F43" s="34" t="s">
        <v>60</v>
      </c>
      <c r="G43" s="34" t="s">
        <v>61</v>
      </c>
      <c r="H43" s="34" t="s">
        <v>50</v>
      </c>
      <c r="I43" s="35"/>
      <c r="J43" s="109">
        <v>16758.71</v>
      </c>
      <c r="K43" s="111"/>
      <c r="L43" s="118">
        <f t="shared" si="0"/>
        <v>16758.71</v>
      </c>
      <c r="M43" s="24"/>
    </row>
    <row r="44" spans="1:13" s="129" customFormat="1" ht="21.75" customHeight="1" x14ac:dyDescent="0.2">
      <c r="A44" s="173" t="s">
        <v>62</v>
      </c>
      <c r="B44" s="174"/>
      <c r="C44" s="122" t="s">
        <v>45</v>
      </c>
      <c r="D44" s="122" t="s">
        <v>46</v>
      </c>
      <c r="E44" s="34" t="s">
        <v>47</v>
      </c>
      <c r="F44" s="34" t="s">
        <v>172</v>
      </c>
      <c r="G44" s="34" t="s">
        <v>63</v>
      </c>
      <c r="H44" s="34" t="s">
        <v>50</v>
      </c>
      <c r="I44" s="35"/>
      <c r="J44" s="109">
        <v>974550.75</v>
      </c>
      <c r="K44" s="111"/>
      <c r="L44" s="118">
        <f t="shared" si="0"/>
        <v>974550.75</v>
      </c>
      <c r="M44" s="24"/>
    </row>
    <row r="45" spans="1:13" s="129" customFormat="1" x14ac:dyDescent="0.2">
      <c r="A45" s="173" t="s">
        <v>64</v>
      </c>
      <c r="B45" s="174"/>
      <c r="C45" s="122" t="s">
        <v>45</v>
      </c>
      <c r="D45" s="122" t="s">
        <v>46</v>
      </c>
      <c r="E45" s="34" t="s">
        <v>47</v>
      </c>
      <c r="F45" s="34" t="s">
        <v>172</v>
      </c>
      <c r="G45" s="34" t="s">
        <v>65</v>
      </c>
      <c r="H45" s="34" t="s">
        <v>50</v>
      </c>
      <c r="I45" s="35"/>
      <c r="J45" s="109">
        <v>367921.7</v>
      </c>
      <c r="K45" s="111"/>
      <c r="L45" s="118">
        <f t="shared" si="0"/>
        <v>367921.7</v>
      </c>
      <c r="M45" s="24"/>
    </row>
    <row r="46" spans="1:13" s="129" customFormat="1" x14ac:dyDescent="0.2">
      <c r="A46" s="173" t="s">
        <v>66</v>
      </c>
      <c r="B46" s="174"/>
      <c r="C46" s="122" t="s">
        <v>45</v>
      </c>
      <c r="D46" s="122" t="s">
        <v>46</v>
      </c>
      <c r="E46" s="34" t="s">
        <v>47</v>
      </c>
      <c r="F46" s="34" t="s">
        <v>60</v>
      </c>
      <c r="G46" s="34" t="s">
        <v>67</v>
      </c>
      <c r="H46" s="34" t="s">
        <v>50</v>
      </c>
      <c r="I46" s="35"/>
      <c r="J46" s="101">
        <v>95397.79</v>
      </c>
      <c r="K46" s="35"/>
      <c r="L46" s="118">
        <f t="shared" si="0"/>
        <v>95397.79</v>
      </c>
      <c r="M46" s="24"/>
    </row>
    <row r="47" spans="1:13" s="129" customFormat="1" ht="15" customHeight="1" x14ac:dyDescent="0.2">
      <c r="A47" s="173" t="s">
        <v>68</v>
      </c>
      <c r="B47" s="174"/>
      <c r="C47" s="122" t="s">
        <v>45</v>
      </c>
      <c r="D47" s="122" t="s">
        <v>46</v>
      </c>
      <c r="E47" s="34" t="s">
        <v>47</v>
      </c>
      <c r="F47" s="34" t="s">
        <v>60</v>
      </c>
      <c r="G47" s="34" t="s">
        <v>69</v>
      </c>
      <c r="H47" s="34" t="s">
        <v>50</v>
      </c>
      <c r="I47" s="35"/>
      <c r="J47" s="101">
        <v>101462.99</v>
      </c>
      <c r="K47" s="35"/>
      <c r="L47" s="118">
        <f t="shared" si="0"/>
        <v>101462.99</v>
      </c>
      <c r="M47" s="24"/>
    </row>
    <row r="48" spans="1:13" s="129" customFormat="1" ht="12.75" customHeight="1" x14ac:dyDescent="0.2">
      <c r="A48" s="173" t="s">
        <v>70</v>
      </c>
      <c r="B48" s="174"/>
      <c r="C48" s="122" t="s">
        <v>45</v>
      </c>
      <c r="D48" s="122" t="s">
        <v>46</v>
      </c>
      <c r="E48" s="34" t="s">
        <v>47</v>
      </c>
      <c r="F48" s="34" t="s">
        <v>60</v>
      </c>
      <c r="G48" s="34" t="s">
        <v>71</v>
      </c>
      <c r="H48" s="34" t="s">
        <v>50</v>
      </c>
      <c r="I48" s="35"/>
      <c r="J48" s="101">
        <v>41008.17</v>
      </c>
      <c r="K48" s="35"/>
      <c r="L48" s="118">
        <f t="shared" si="0"/>
        <v>41008.17</v>
      </c>
      <c r="M48" s="24"/>
    </row>
    <row r="49" spans="1:13" s="129" customFormat="1" ht="35.25" customHeight="1" x14ac:dyDescent="0.2">
      <c r="A49" s="143" t="s">
        <v>72</v>
      </c>
      <c r="B49" s="144"/>
      <c r="C49" s="29" t="s">
        <v>45</v>
      </c>
      <c r="D49" s="29" t="s">
        <v>46</v>
      </c>
      <c r="E49" s="30" t="s">
        <v>47</v>
      </c>
      <c r="F49" s="30" t="s">
        <v>60</v>
      </c>
      <c r="G49" s="30" t="s">
        <v>73</v>
      </c>
      <c r="H49" s="30" t="s">
        <v>50</v>
      </c>
      <c r="I49" s="37"/>
      <c r="J49" s="101">
        <v>3000</v>
      </c>
      <c r="K49" s="35">
        <v>10000</v>
      </c>
      <c r="L49" s="118">
        <f t="shared" si="0"/>
        <v>13000</v>
      </c>
      <c r="M49" s="24"/>
    </row>
    <row r="50" spans="1:13" s="129" customFormat="1" ht="30.75" customHeight="1" x14ac:dyDescent="0.2">
      <c r="A50" s="173" t="s">
        <v>74</v>
      </c>
      <c r="B50" s="174"/>
      <c r="C50" s="122" t="s">
        <v>45</v>
      </c>
      <c r="D50" s="122" t="s">
        <v>46</v>
      </c>
      <c r="E50" s="34" t="s">
        <v>47</v>
      </c>
      <c r="F50" s="34" t="s">
        <v>60</v>
      </c>
      <c r="G50" s="34" t="s">
        <v>75</v>
      </c>
      <c r="H50" s="34" t="s">
        <v>50</v>
      </c>
      <c r="I50" s="35"/>
      <c r="J50" s="101">
        <v>54755.71</v>
      </c>
      <c r="K50" s="35"/>
      <c r="L50" s="118">
        <f t="shared" si="0"/>
        <v>54755.71</v>
      </c>
      <c r="M50" s="24"/>
    </row>
    <row r="51" spans="1:13" s="129" customFormat="1" ht="18" customHeight="1" x14ac:dyDescent="0.2">
      <c r="A51" s="173" t="s">
        <v>76</v>
      </c>
      <c r="B51" s="174"/>
      <c r="C51" s="122" t="s">
        <v>45</v>
      </c>
      <c r="D51" s="122" t="s">
        <v>46</v>
      </c>
      <c r="E51" s="34" t="s">
        <v>47</v>
      </c>
      <c r="F51" s="34" t="s">
        <v>60</v>
      </c>
      <c r="G51" s="34" t="s">
        <v>77</v>
      </c>
      <c r="H51" s="34" t="s">
        <v>50</v>
      </c>
      <c r="I51" s="35"/>
      <c r="J51" s="101">
        <v>22950</v>
      </c>
      <c r="K51" s="35"/>
      <c r="L51" s="118">
        <f t="shared" si="0"/>
        <v>22950</v>
      </c>
      <c r="M51" s="24"/>
    </row>
    <row r="52" spans="1:13" s="129" customFormat="1" ht="21.75" customHeight="1" x14ac:dyDescent="0.2">
      <c r="A52" s="173" t="s">
        <v>78</v>
      </c>
      <c r="B52" s="174"/>
      <c r="C52" s="122" t="s">
        <v>45</v>
      </c>
      <c r="D52" s="122" t="s">
        <v>46</v>
      </c>
      <c r="E52" s="34" t="s">
        <v>47</v>
      </c>
      <c r="F52" s="34" t="s">
        <v>60</v>
      </c>
      <c r="G52" s="34" t="s">
        <v>79</v>
      </c>
      <c r="H52" s="34" t="s">
        <v>50</v>
      </c>
      <c r="I52" s="35"/>
      <c r="J52" s="101">
        <v>31173.440000000002</v>
      </c>
      <c r="K52" s="35"/>
      <c r="L52" s="118">
        <f t="shared" si="0"/>
        <v>31173.440000000002</v>
      </c>
      <c r="M52" s="24"/>
    </row>
    <row r="53" spans="1:13" s="129" customFormat="1" ht="29.45" customHeight="1" x14ac:dyDescent="0.2">
      <c r="A53" s="175" t="s">
        <v>168</v>
      </c>
      <c r="B53" s="176"/>
      <c r="C53" s="122" t="s">
        <v>45</v>
      </c>
      <c r="D53" s="122" t="s">
        <v>46</v>
      </c>
      <c r="E53" s="34" t="s">
        <v>47</v>
      </c>
      <c r="F53" s="34" t="s">
        <v>60</v>
      </c>
      <c r="G53" s="34" t="s">
        <v>162</v>
      </c>
      <c r="H53" s="34" t="s">
        <v>50</v>
      </c>
      <c r="I53" s="35"/>
      <c r="J53" s="101">
        <v>171600</v>
      </c>
      <c r="K53" s="35"/>
      <c r="L53" s="118">
        <f t="shared" si="0"/>
        <v>171600</v>
      </c>
      <c r="M53" s="24"/>
    </row>
    <row r="54" spans="1:13" s="129" customFormat="1" ht="17.25" customHeight="1" x14ac:dyDescent="0.2">
      <c r="A54" s="173" t="s">
        <v>76</v>
      </c>
      <c r="B54" s="174"/>
      <c r="C54" s="122" t="s">
        <v>45</v>
      </c>
      <c r="D54" s="122" t="s">
        <v>46</v>
      </c>
      <c r="E54" s="34" t="s">
        <v>47</v>
      </c>
      <c r="F54" s="34" t="s">
        <v>60</v>
      </c>
      <c r="G54" s="34" t="s">
        <v>81</v>
      </c>
      <c r="H54" s="34" t="s">
        <v>50</v>
      </c>
      <c r="I54" s="35"/>
      <c r="J54" s="101">
        <v>31676.989999999998</v>
      </c>
      <c r="K54" s="35">
        <v>-10000</v>
      </c>
      <c r="L54" s="118">
        <f t="shared" si="0"/>
        <v>21676.989999999998</v>
      </c>
      <c r="M54" s="24"/>
    </row>
    <row r="55" spans="1:13" s="129" customFormat="1" ht="34.9" customHeight="1" x14ac:dyDescent="0.2">
      <c r="A55" s="143" t="s">
        <v>82</v>
      </c>
      <c r="B55" s="144"/>
      <c r="C55" s="122" t="s">
        <v>45</v>
      </c>
      <c r="D55" s="122" t="s">
        <v>46</v>
      </c>
      <c r="E55" s="34" t="s">
        <v>47</v>
      </c>
      <c r="F55" s="34" t="s">
        <v>60</v>
      </c>
      <c r="G55" s="34" t="s">
        <v>83</v>
      </c>
      <c r="H55" s="34" t="s">
        <v>50</v>
      </c>
      <c r="I55" s="35"/>
      <c r="J55" s="101">
        <v>45000</v>
      </c>
      <c r="K55" s="35"/>
      <c r="L55" s="118">
        <f t="shared" si="0"/>
        <v>45000</v>
      </c>
      <c r="M55" s="24"/>
    </row>
    <row r="56" spans="1:13" s="129" customFormat="1" ht="15" customHeight="1" x14ac:dyDescent="0.2">
      <c r="A56" s="143" t="s">
        <v>84</v>
      </c>
      <c r="B56" s="144"/>
      <c r="C56" s="122" t="s">
        <v>45</v>
      </c>
      <c r="D56" s="122" t="s">
        <v>46</v>
      </c>
      <c r="E56" s="34" t="s">
        <v>47</v>
      </c>
      <c r="F56" s="34" t="s">
        <v>60</v>
      </c>
      <c r="G56" s="34" t="s">
        <v>85</v>
      </c>
      <c r="H56" s="34" t="s">
        <v>50</v>
      </c>
      <c r="I56" s="35"/>
      <c r="J56" s="101">
        <v>41655.599999999999</v>
      </c>
      <c r="K56" s="35"/>
      <c r="L56" s="118">
        <f t="shared" si="0"/>
        <v>41655.599999999999</v>
      </c>
      <c r="M56" s="24"/>
    </row>
    <row r="57" spans="1:13" s="129" customFormat="1" ht="15.75" customHeight="1" x14ac:dyDescent="0.2">
      <c r="A57" s="143" t="s">
        <v>86</v>
      </c>
      <c r="B57" s="144"/>
      <c r="C57" s="29" t="s">
        <v>45</v>
      </c>
      <c r="D57" s="29" t="s">
        <v>46</v>
      </c>
      <c r="E57" s="30" t="s">
        <v>47</v>
      </c>
      <c r="F57" s="30" t="s">
        <v>60</v>
      </c>
      <c r="G57" s="30" t="s">
        <v>87</v>
      </c>
      <c r="H57" s="30" t="s">
        <v>50</v>
      </c>
      <c r="I57" s="37"/>
      <c r="J57" s="101">
        <v>481794.23</v>
      </c>
      <c r="K57" s="35"/>
      <c r="L57" s="118">
        <f t="shared" si="0"/>
        <v>481794.23</v>
      </c>
      <c r="M57" s="24"/>
    </row>
    <row r="58" spans="1:13" s="129" customFormat="1" ht="18.75" customHeight="1" x14ac:dyDescent="0.2">
      <c r="A58" s="143" t="s">
        <v>88</v>
      </c>
      <c r="B58" s="144"/>
      <c r="C58" s="29" t="s">
        <v>45</v>
      </c>
      <c r="D58" s="29" t="s">
        <v>46</v>
      </c>
      <c r="E58" s="30" t="s">
        <v>47</v>
      </c>
      <c r="F58" s="30" t="s">
        <v>60</v>
      </c>
      <c r="G58" s="30" t="s">
        <v>89</v>
      </c>
      <c r="H58" s="30" t="s">
        <v>50</v>
      </c>
      <c r="I58" s="37"/>
      <c r="J58" s="110">
        <v>10000</v>
      </c>
      <c r="K58" s="112"/>
      <c r="L58" s="118">
        <f t="shared" si="0"/>
        <v>10000</v>
      </c>
      <c r="M58" s="24"/>
    </row>
    <row r="59" spans="1:13" s="129" customFormat="1" ht="18.75" customHeight="1" x14ac:dyDescent="0.2">
      <c r="A59" s="168" t="s">
        <v>108</v>
      </c>
      <c r="B59" s="169"/>
      <c r="C59" s="29" t="s">
        <v>45</v>
      </c>
      <c r="D59" s="29" t="s">
        <v>46</v>
      </c>
      <c r="E59" s="30" t="s">
        <v>47</v>
      </c>
      <c r="F59" s="30" t="s">
        <v>60</v>
      </c>
      <c r="G59" s="30" t="s">
        <v>109</v>
      </c>
      <c r="H59" s="30" t="s">
        <v>50</v>
      </c>
      <c r="I59" s="37"/>
      <c r="J59" s="110">
        <v>10000</v>
      </c>
      <c r="K59" s="112"/>
      <c r="L59" s="118">
        <f t="shared" si="0"/>
        <v>10000</v>
      </c>
      <c r="M59" s="24"/>
    </row>
    <row r="60" spans="1:13" s="129" customFormat="1" ht="22.5" customHeight="1" x14ac:dyDescent="0.2">
      <c r="A60" s="143" t="s">
        <v>90</v>
      </c>
      <c r="B60" s="144"/>
      <c r="C60" s="29" t="s">
        <v>45</v>
      </c>
      <c r="D60" s="29" t="s">
        <v>46</v>
      </c>
      <c r="E60" s="30" t="s">
        <v>47</v>
      </c>
      <c r="F60" s="30" t="s">
        <v>60</v>
      </c>
      <c r="G60" s="30" t="s">
        <v>91</v>
      </c>
      <c r="H60" s="30" t="s">
        <v>50</v>
      </c>
      <c r="I60" s="37"/>
      <c r="J60" s="110">
        <v>77193.759999999995</v>
      </c>
      <c r="K60" s="112"/>
      <c r="L60" s="118">
        <f t="shared" si="0"/>
        <v>77193.759999999995</v>
      </c>
      <c r="M60" s="24"/>
    </row>
    <row r="61" spans="1:13" s="129" customFormat="1" ht="22.5" customHeight="1" x14ac:dyDescent="0.2">
      <c r="A61" s="143" t="s">
        <v>92</v>
      </c>
      <c r="B61" s="144"/>
      <c r="C61" s="29" t="s">
        <v>45</v>
      </c>
      <c r="D61" s="29" t="s">
        <v>46</v>
      </c>
      <c r="E61" s="30" t="s">
        <v>47</v>
      </c>
      <c r="F61" s="30" t="s">
        <v>60</v>
      </c>
      <c r="G61" s="30" t="s">
        <v>93</v>
      </c>
      <c r="H61" s="30" t="s">
        <v>50</v>
      </c>
      <c r="I61" s="37"/>
      <c r="J61" s="110">
        <v>5000</v>
      </c>
      <c r="K61" s="112"/>
      <c r="L61" s="118">
        <f t="shared" si="0"/>
        <v>5000</v>
      </c>
      <c r="M61" s="24"/>
    </row>
    <row r="62" spans="1:13" s="129" customFormat="1" x14ac:dyDescent="0.2">
      <c r="A62" s="143" t="s">
        <v>94</v>
      </c>
      <c r="B62" s="144"/>
      <c r="C62" s="29" t="s">
        <v>45</v>
      </c>
      <c r="D62" s="29" t="s">
        <v>46</v>
      </c>
      <c r="E62" s="30" t="s">
        <v>47</v>
      </c>
      <c r="F62" s="30" t="s">
        <v>95</v>
      </c>
      <c r="G62" s="30" t="s">
        <v>96</v>
      </c>
      <c r="H62" s="30" t="s">
        <v>50</v>
      </c>
      <c r="I62" s="37"/>
      <c r="J62" s="110">
        <v>907</v>
      </c>
      <c r="K62" s="112"/>
      <c r="L62" s="118">
        <f t="shared" si="0"/>
        <v>907</v>
      </c>
      <c r="M62" s="24"/>
    </row>
    <row r="63" spans="1:13" s="129" customFormat="1" ht="15" x14ac:dyDescent="0.25">
      <c r="A63" s="150" t="s">
        <v>97</v>
      </c>
      <c r="B63" s="151"/>
      <c r="C63" s="29" t="s">
        <v>45</v>
      </c>
      <c r="D63" s="29" t="s">
        <v>46</v>
      </c>
      <c r="E63" s="30" t="s">
        <v>47</v>
      </c>
      <c r="F63" s="30" t="s">
        <v>95</v>
      </c>
      <c r="G63" s="30" t="s">
        <v>98</v>
      </c>
      <c r="H63" s="30" t="s">
        <v>50</v>
      </c>
      <c r="I63" s="37"/>
      <c r="J63" s="110">
        <v>20932</v>
      </c>
      <c r="K63" s="112"/>
      <c r="L63" s="118">
        <f t="shared" si="0"/>
        <v>20932</v>
      </c>
      <c r="M63" s="24"/>
    </row>
    <row r="64" spans="1:13" s="129" customFormat="1" x14ac:dyDescent="0.2">
      <c r="A64" s="145" t="s">
        <v>99</v>
      </c>
      <c r="B64" s="146"/>
      <c r="C64" s="146"/>
      <c r="D64" s="146"/>
      <c r="E64" s="146"/>
      <c r="F64" s="146"/>
      <c r="G64" s="146"/>
      <c r="H64" s="146"/>
      <c r="I64" s="39"/>
      <c r="J64" s="40">
        <f>SUM(J38:J63)</f>
        <v>4477530.24</v>
      </c>
      <c r="K64" s="40">
        <f>SUM(K38:K63)</f>
        <v>0</v>
      </c>
      <c r="L64" s="40">
        <f>SUM(L38:L63)</f>
        <v>4477530.24</v>
      </c>
      <c r="M64" s="24"/>
    </row>
    <row r="65" spans="1:13" s="129" customFormat="1" ht="13.5" customHeight="1" x14ac:dyDescent="0.2">
      <c r="A65" s="170" t="s">
        <v>44</v>
      </c>
      <c r="B65" s="171"/>
      <c r="C65" s="121" t="s">
        <v>45</v>
      </c>
      <c r="D65" s="121" t="s">
        <v>100</v>
      </c>
      <c r="E65" s="42" t="s">
        <v>101</v>
      </c>
      <c r="F65" s="42" t="s">
        <v>48</v>
      </c>
      <c r="G65" s="42" t="s">
        <v>49</v>
      </c>
      <c r="H65" s="42" t="s">
        <v>50</v>
      </c>
      <c r="I65" s="43"/>
      <c r="J65" s="113">
        <v>186039.32</v>
      </c>
      <c r="K65" s="114"/>
      <c r="L65" s="118">
        <f t="shared" si="0"/>
        <v>186039.32</v>
      </c>
      <c r="M65" s="24"/>
    </row>
    <row r="66" spans="1:13" s="129" customFormat="1" ht="34.9" customHeight="1" x14ac:dyDescent="0.2">
      <c r="A66" s="143" t="s">
        <v>114</v>
      </c>
      <c r="B66" s="144"/>
      <c r="C66" s="121" t="s">
        <v>45</v>
      </c>
      <c r="D66" s="121" t="s">
        <v>100</v>
      </c>
      <c r="E66" s="42" t="s">
        <v>101</v>
      </c>
      <c r="F66" s="42" t="s">
        <v>48</v>
      </c>
      <c r="G66" s="42" t="s">
        <v>115</v>
      </c>
      <c r="H66" s="42" t="s">
        <v>50</v>
      </c>
      <c r="I66" s="43"/>
      <c r="J66" s="113">
        <v>1000</v>
      </c>
      <c r="K66" s="114"/>
      <c r="L66" s="118">
        <f t="shared" si="0"/>
        <v>1000</v>
      </c>
      <c r="M66" s="24"/>
    </row>
    <row r="67" spans="1:13" s="129" customFormat="1" ht="40.5" customHeight="1" x14ac:dyDescent="0.2">
      <c r="A67" s="143" t="s">
        <v>51</v>
      </c>
      <c r="B67" s="144"/>
      <c r="C67" s="121" t="s">
        <v>45</v>
      </c>
      <c r="D67" s="121" t="s">
        <v>100</v>
      </c>
      <c r="E67" s="42" t="s">
        <v>101</v>
      </c>
      <c r="F67" s="42" t="s">
        <v>52</v>
      </c>
      <c r="G67" s="42" t="s">
        <v>53</v>
      </c>
      <c r="H67" s="42" t="s">
        <v>50</v>
      </c>
      <c r="I67" s="43"/>
      <c r="J67" s="109">
        <v>40000</v>
      </c>
      <c r="K67" s="111"/>
      <c r="L67" s="118">
        <f t="shared" si="0"/>
        <v>40000</v>
      </c>
      <c r="M67" s="24"/>
    </row>
    <row r="68" spans="1:13" s="129" customFormat="1" ht="20.65" customHeight="1" x14ac:dyDescent="0.2">
      <c r="A68" s="170" t="s">
        <v>56</v>
      </c>
      <c r="B68" s="171"/>
      <c r="C68" s="121" t="s">
        <v>45</v>
      </c>
      <c r="D68" s="121" t="s">
        <v>100</v>
      </c>
      <c r="E68" s="42" t="s">
        <v>101</v>
      </c>
      <c r="F68" s="42" t="s">
        <v>57</v>
      </c>
      <c r="G68" s="42" t="s">
        <v>58</v>
      </c>
      <c r="H68" s="42" t="s">
        <v>50</v>
      </c>
      <c r="I68" s="43"/>
      <c r="J68" s="113">
        <v>56183.87</v>
      </c>
      <c r="K68" s="114"/>
      <c r="L68" s="118">
        <f t="shared" si="0"/>
        <v>56183.87</v>
      </c>
      <c r="M68" s="24"/>
    </row>
    <row r="69" spans="1:13" s="129" customFormat="1" ht="20.65" customHeight="1" x14ac:dyDescent="0.2">
      <c r="A69" s="150" t="s">
        <v>59</v>
      </c>
      <c r="B69" s="177"/>
      <c r="C69" s="45" t="s">
        <v>45</v>
      </c>
      <c r="D69" s="45" t="s">
        <v>100</v>
      </c>
      <c r="E69" s="42" t="s">
        <v>101</v>
      </c>
      <c r="F69" s="46" t="s">
        <v>60</v>
      </c>
      <c r="G69" s="46" t="s">
        <v>61</v>
      </c>
      <c r="H69" s="46" t="s">
        <v>50</v>
      </c>
      <c r="I69" s="47"/>
      <c r="J69" s="101">
        <v>29755.25</v>
      </c>
      <c r="K69" s="35"/>
      <c r="L69" s="118">
        <f t="shared" si="0"/>
        <v>29755.25</v>
      </c>
      <c r="M69" s="24"/>
    </row>
    <row r="70" spans="1:13" s="129" customFormat="1" ht="20.65" customHeight="1" x14ac:dyDescent="0.2">
      <c r="A70" s="178" t="s">
        <v>169</v>
      </c>
      <c r="B70" s="179"/>
      <c r="C70" s="45" t="s">
        <v>45</v>
      </c>
      <c r="D70" s="45" t="s">
        <v>100</v>
      </c>
      <c r="E70" s="42" t="s">
        <v>101</v>
      </c>
      <c r="F70" s="46" t="s">
        <v>60</v>
      </c>
      <c r="G70" s="46" t="s">
        <v>164</v>
      </c>
      <c r="H70" s="46" t="s">
        <v>50</v>
      </c>
      <c r="I70" s="47"/>
      <c r="J70" s="101">
        <v>7000</v>
      </c>
      <c r="K70" s="35"/>
      <c r="L70" s="118">
        <f t="shared" si="0"/>
        <v>7000</v>
      </c>
      <c r="M70" s="24"/>
    </row>
    <row r="71" spans="1:13" s="129" customFormat="1" ht="15" customHeight="1" x14ac:dyDescent="0.2">
      <c r="A71" s="150" t="s">
        <v>102</v>
      </c>
      <c r="B71" s="177"/>
      <c r="C71" s="45" t="s">
        <v>45</v>
      </c>
      <c r="D71" s="45" t="s">
        <v>100</v>
      </c>
      <c r="E71" s="42" t="s">
        <v>101</v>
      </c>
      <c r="F71" s="46" t="s">
        <v>172</v>
      </c>
      <c r="G71" s="46" t="s">
        <v>63</v>
      </c>
      <c r="H71" s="46" t="s">
        <v>50</v>
      </c>
      <c r="I71" s="47"/>
      <c r="J71" s="101">
        <v>1808092.15</v>
      </c>
      <c r="K71" s="35"/>
      <c r="L71" s="118">
        <f t="shared" si="0"/>
        <v>1808092.15</v>
      </c>
      <c r="M71" s="24"/>
    </row>
    <row r="72" spans="1:13" s="129" customFormat="1" ht="14.25" customHeight="1" x14ac:dyDescent="0.2">
      <c r="A72" s="170" t="s">
        <v>64</v>
      </c>
      <c r="B72" s="171"/>
      <c r="C72" s="121" t="s">
        <v>45</v>
      </c>
      <c r="D72" s="121" t="s">
        <v>100</v>
      </c>
      <c r="E72" s="42" t="s">
        <v>101</v>
      </c>
      <c r="F72" s="42" t="s">
        <v>172</v>
      </c>
      <c r="G72" s="42" t="s">
        <v>65</v>
      </c>
      <c r="H72" s="42" t="s">
        <v>50</v>
      </c>
      <c r="I72" s="43"/>
      <c r="J72" s="101">
        <v>416803.82</v>
      </c>
      <c r="K72" s="35"/>
      <c r="L72" s="118">
        <f t="shared" si="0"/>
        <v>416803.82</v>
      </c>
      <c r="M72" s="24"/>
    </row>
    <row r="73" spans="1:13" s="129" customFormat="1" ht="15" customHeight="1" x14ac:dyDescent="0.2">
      <c r="A73" s="170" t="s">
        <v>66</v>
      </c>
      <c r="B73" s="171"/>
      <c r="C73" s="121" t="s">
        <v>45</v>
      </c>
      <c r="D73" s="121" t="s">
        <v>100</v>
      </c>
      <c r="E73" s="42" t="s">
        <v>101</v>
      </c>
      <c r="F73" s="42" t="s">
        <v>60</v>
      </c>
      <c r="G73" s="42" t="s">
        <v>67</v>
      </c>
      <c r="H73" s="42" t="s">
        <v>50</v>
      </c>
      <c r="I73" s="43"/>
      <c r="J73" s="101">
        <v>162861.23000000001</v>
      </c>
      <c r="K73" s="35"/>
      <c r="L73" s="118">
        <f t="shared" si="0"/>
        <v>162861.23000000001</v>
      </c>
      <c r="M73" s="24"/>
    </row>
    <row r="74" spans="1:13" s="129" customFormat="1" ht="15" customHeight="1" x14ac:dyDescent="0.2">
      <c r="A74" s="170" t="s">
        <v>68</v>
      </c>
      <c r="B74" s="171"/>
      <c r="C74" s="121" t="s">
        <v>45</v>
      </c>
      <c r="D74" s="121" t="s">
        <v>100</v>
      </c>
      <c r="E74" s="42" t="s">
        <v>101</v>
      </c>
      <c r="F74" s="42" t="s">
        <v>60</v>
      </c>
      <c r="G74" s="42" t="s">
        <v>69</v>
      </c>
      <c r="H74" s="42" t="s">
        <v>50</v>
      </c>
      <c r="I74" s="43"/>
      <c r="J74" s="101">
        <v>173215.64</v>
      </c>
      <c r="K74" s="35"/>
      <c r="L74" s="118">
        <f t="shared" si="0"/>
        <v>173215.64</v>
      </c>
      <c r="M74" s="24"/>
    </row>
    <row r="75" spans="1:13" s="129" customFormat="1" ht="18.75" customHeight="1" x14ac:dyDescent="0.2">
      <c r="A75" s="173" t="s">
        <v>70</v>
      </c>
      <c r="B75" s="174"/>
      <c r="C75" s="121" t="s">
        <v>45</v>
      </c>
      <c r="D75" s="121" t="s">
        <v>100</v>
      </c>
      <c r="E75" s="42" t="s">
        <v>101</v>
      </c>
      <c r="F75" s="42" t="s">
        <v>60</v>
      </c>
      <c r="G75" s="42" t="s">
        <v>71</v>
      </c>
      <c r="H75" s="42" t="s">
        <v>50</v>
      </c>
      <c r="I75" s="43"/>
      <c r="J75" s="101">
        <v>34416.53</v>
      </c>
      <c r="K75" s="35"/>
      <c r="L75" s="118">
        <f t="shared" si="0"/>
        <v>34416.53</v>
      </c>
      <c r="M75" s="24"/>
    </row>
    <row r="76" spans="1:13" s="129" customFormat="1" ht="30" customHeight="1" x14ac:dyDescent="0.2">
      <c r="A76" s="170" t="s">
        <v>72</v>
      </c>
      <c r="B76" s="171"/>
      <c r="C76" s="121" t="s">
        <v>45</v>
      </c>
      <c r="D76" s="121" t="s">
        <v>100</v>
      </c>
      <c r="E76" s="42" t="s">
        <v>101</v>
      </c>
      <c r="F76" s="42" t="s">
        <v>60</v>
      </c>
      <c r="G76" s="42" t="s">
        <v>73</v>
      </c>
      <c r="H76" s="42" t="s">
        <v>50</v>
      </c>
      <c r="I76" s="43"/>
      <c r="J76" s="101">
        <v>3000</v>
      </c>
      <c r="K76" s="35">
        <v>10000</v>
      </c>
      <c r="L76" s="118">
        <f t="shared" si="0"/>
        <v>13000</v>
      </c>
      <c r="M76" s="24"/>
    </row>
    <row r="77" spans="1:13" s="129" customFormat="1" ht="33" customHeight="1" x14ac:dyDescent="0.2">
      <c r="A77" s="170" t="s">
        <v>74</v>
      </c>
      <c r="B77" s="171"/>
      <c r="C77" s="121" t="s">
        <v>45</v>
      </c>
      <c r="D77" s="121" t="s">
        <v>100</v>
      </c>
      <c r="E77" s="42" t="s">
        <v>101</v>
      </c>
      <c r="F77" s="42" t="s">
        <v>60</v>
      </c>
      <c r="G77" s="42" t="s">
        <v>75</v>
      </c>
      <c r="H77" s="42" t="s">
        <v>50</v>
      </c>
      <c r="I77" s="43"/>
      <c r="J77" s="101">
        <v>64986.91</v>
      </c>
      <c r="K77" s="35"/>
      <c r="L77" s="118">
        <f t="shared" si="0"/>
        <v>64986.91</v>
      </c>
      <c r="M77" s="24"/>
    </row>
    <row r="78" spans="1:13" s="129" customFormat="1" ht="17.25" customHeight="1" x14ac:dyDescent="0.2">
      <c r="A78" s="170" t="s">
        <v>76</v>
      </c>
      <c r="B78" s="171"/>
      <c r="C78" s="121" t="s">
        <v>45</v>
      </c>
      <c r="D78" s="121" t="s">
        <v>100</v>
      </c>
      <c r="E78" s="42" t="s">
        <v>101</v>
      </c>
      <c r="F78" s="42" t="s">
        <v>60</v>
      </c>
      <c r="G78" s="42" t="s">
        <v>77</v>
      </c>
      <c r="H78" s="42" t="s">
        <v>50</v>
      </c>
      <c r="I78" s="43"/>
      <c r="J78" s="101">
        <v>22950</v>
      </c>
      <c r="K78" s="35"/>
      <c r="L78" s="118">
        <f t="shared" si="0"/>
        <v>22950</v>
      </c>
      <c r="M78" s="24"/>
    </row>
    <row r="79" spans="1:13" s="129" customFormat="1" ht="18" customHeight="1" x14ac:dyDescent="0.2">
      <c r="A79" s="173" t="s">
        <v>78</v>
      </c>
      <c r="B79" s="174"/>
      <c r="C79" s="121" t="s">
        <v>45</v>
      </c>
      <c r="D79" s="121" t="s">
        <v>100</v>
      </c>
      <c r="E79" s="42" t="s">
        <v>101</v>
      </c>
      <c r="F79" s="42" t="s">
        <v>60</v>
      </c>
      <c r="G79" s="42" t="s">
        <v>79</v>
      </c>
      <c r="H79" s="42" t="s">
        <v>50</v>
      </c>
      <c r="I79" s="43"/>
      <c r="J79" s="101">
        <v>27260</v>
      </c>
      <c r="K79" s="35"/>
      <c r="L79" s="118">
        <f t="shared" si="0"/>
        <v>27260</v>
      </c>
      <c r="M79" s="24"/>
    </row>
    <row r="80" spans="1:13" s="129" customFormat="1" ht="18" customHeight="1" x14ac:dyDescent="0.2">
      <c r="A80" s="175" t="s">
        <v>168</v>
      </c>
      <c r="B80" s="176"/>
      <c r="C80" s="121" t="s">
        <v>45</v>
      </c>
      <c r="D80" s="121" t="s">
        <v>100</v>
      </c>
      <c r="E80" s="42" t="s">
        <v>101</v>
      </c>
      <c r="F80" s="42" t="s">
        <v>60</v>
      </c>
      <c r="G80" s="42" t="s">
        <v>162</v>
      </c>
      <c r="H80" s="42" t="s">
        <v>50</v>
      </c>
      <c r="I80" s="43"/>
      <c r="J80" s="101">
        <v>165442.68</v>
      </c>
      <c r="K80" s="35"/>
      <c r="L80" s="118">
        <f t="shared" si="0"/>
        <v>165442.68</v>
      </c>
      <c r="M80" s="24"/>
    </row>
    <row r="81" spans="1:257" s="129" customFormat="1" ht="18" customHeight="1" x14ac:dyDescent="0.25">
      <c r="A81" s="170" t="s">
        <v>76</v>
      </c>
      <c r="B81" s="172"/>
      <c r="C81" s="121" t="s">
        <v>45</v>
      </c>
      <c r="D81" s="121" t="s">
        <v>100</v>
      </c>
      <c r="E81" s="42" t="s">
        <v>101</v>
      </c>
      <c r="F81" s="42" t="s">
        <v>60</v>
      </c>
      <c r="G81" s="42" t="s">
        <v>81</v>
      </c>
      <c r="H81" s="42" t="s">
        <v>50</v>
      </c>
      <c r="I81" s="43"/>
      <c r="J81" s="101">
        <v>55482.99</v>
      </c>
      <c r="K81" s="35">
        <v>-10000</v>
      </c>
      <c r="L81" s="118">
        <f t="shared" si="0"/>
        <v>45482.99</v>
      </c>
      <c r="M81" s="24"/>
    </row>
    <row r="82" spans="1:257" s="129" customFormat="1" ht="28.9" customHeight="1" x14ac:dyDescent="0.2">
      <c r="A82" s="143" t="s">
        <v>82</v>
      </c>
      <c r="B82" s="144"/>
      <c r="C82" s="121" t="s">
        <v>45</v>
      </c>
      <c r="D82" s="121" t="s">
        <v>100</v>
      </c>
      <c r="E82" s="42" t="s">
        <v>101</v>
      </c>
      <c r="F82" s="42" t="s">
        <v>60</v>
      </c>
      <c r="G82" s="42" t="s">
        <v>83</v>
      </c>
      <c r="H82" s="42" t="s">
        <v>50</v>
      </c>
      <c r="I82" s="43"/>
      <c r="J82" s="101">
        <v>20000</v>
      </c>
      <c r="K82" s="35"/>
      <c r="L82" s="118">
        <f t="shared" si="0"/>
        <v>20000</v>
      </c>
      <c r="M82" s="24"/>
    </row>
    <row r="83" spans="1:257" s="129" customFormat="1" ht="18.75" customHeight="1" x14ac:dyDescent="0.2">
      <c r="A83" s="143" t="s">
        <v>84</v>
      </c>
      <c r="B83" s="144"/>
      <c r="C83" s="121" t="s">
        <v>45</v>
      </c>
      <c r="D83" s="121" t="s">
        <v>100</v>
      </c>
      <c r="E83" s="42" t="s">
        <v>101</v>
      </c>
      <c r="F83" s="42" t="s">
        <v>60</v>
      </c>
      <c r="G83" s="42" t="s">
        <v>85</v>
      </c>
      <c r="H83" s="42" t="s">
        <v>50</v>
      </c>
      <c r="I83" s="43"/>
      <c r="J83" s="101">
        <v>8700</v>
      </c>
      <c r="K83" s="35"/>
      <c r="L83" s="118">
        <f t="shared" si="0"/>
        <v>8700</v>
      </c>
      <c r="M83" s="24"/>
    </row>
    <row r="84" spans="1:257" s="129" customFormat="1" ht="18" customHeight="1" x14ac:dyDescent="0.2">
      <c r="A84" s="143" t="s">
        <v>88</v>
      </c>
      <c r="B84" s="144"/>
      <c r="C84" s="121" t="s">
        <v>45</v>
      </c>
      <c r="D84" s="121" t="s">
        <v>100</v>
      </c>
      <c r="E84" s="42" t="s">
        <v>101</v>
      </c>
      <c r="F84" s="42" t="s">
        <v>60</v>
      </c>
      <c r="G84" s="42" t="s">
        <v>89</v>
      </c>
      <c r="H84" s="42" t="s">
        <v>50</v>
      </c>
      <c r="I84" s="43"/>
      <c r="J84" s="101">
        <v>10000</v>
      </c>
      <c r="K84" s="35"/>
      <c r="L84" s="118">
        <f t="shared" si="0"/>
        <v>10000</v>
      </c>
      <c r="M84" s="24"/>
    </row>
    <row r="85" spans="1:257" s="129" customFormat="1" ht="21" customHeight="1" x14ac:dyDescent="0.25">
      <c r="A85" s="150" t="s">
        <v>90</v>
      </c>
      <c r="B85" s="151"/>
      <c r="C85" s="121" t="s">
        <v>45</v>
      </c>
      <c r="D85" s="121" t="s">
        <v>100</v>
      </c>
      <c r="E85" s="42" t="s">
        <v>101</v>
      </c>
      <c r="F85" s="42" t="s">
        <v>60</v>
      </c>
      <c r="G85" s="42" t="s">
        <v>91</v>
      </c>
      <c r="H85" s="42" t="s">
        <v>50</v>
      </c>
      <c r="I85" s="43"/>
      <c r="J85" s="101">
        <v>75800</v>
      </c>
      <c r="K85" s="35"/>
      <c r="L85" s="118">
        <f t="shared" si="0"/>
        <v>75800</v>
      </c>
      <c r="M85" s="24"/>
    </row>
    <row r="86" spans="1:257" s="129" customFormat="1" ht="18.75" customHeight="1" x14ac:dyDescent="0.2">
      <c r="A86" s="143" t="s">
        <v>92</v>
      </c>
      <c r="B86" s="144"/>
      <c r="C86" s="121" t="s">
        <v>45</v>
      </c>
      <c r="D86" s="121" t="s">
        <v>100</v>
      </c>
      <c r="E86" s="42" t="s">
        <v>101</v>
      </c>
      <c r="F86" s="42" t="s">
        <v>60</v>
      </c>
      <c r="G86" s="42" t="s">
        <v>93</v>
      </c>
      <c r="H86" s="42" t="s">
        <v>50</v>
      </c>
      <c r="I86" s="43"/>
      <c r="J86" s="101">
        <v>5000</v>
      </c>
      <c r="K86" s="35"/>
      <c r="L86" s="118">
        <f t="shared" si="0"/>
        <v>5000</v>
      </c>
      <c r="M86" s="24"/>
    </row>
    <row r="87" spans="1:257" s="129" customFormat="1" ht="15" customHeight="1" x14ac:dyDescent="0.25">
      <c r="A87" s="150" t="s">
        <v>94</v>
      </c>
      <c r="B87" s="151"/>
      <c r="C87" s="121" t="s">
        <v>45</v>
      </c>
      <c r="D87" s="121" t="s">
        <v>100</v>
      </c>
      <c r="E87" s="42" t="s">
        <v>101</v>
      </c>
      <c r="F87" s="42" t="s">
        <v>95</v>
      </c>
      <c r="G87" s="42" t="s">
        <v>96</v>
      </c>
      <c r="H87" s="42" t="s">
        <v>50</v>
      </c>
      <c r="I87" s="43"/>
      <c r="J87" s="101">
        <v>28110</v>
      </c>
      <c r="K87" s="35"/>
      <c r="L87" s="118">
        <f t="shared" si="0"/>
        <v>28110</v>
      </c>
      <c r="M87" s="24"/>
    </row>
    <row r="88" spans="1:257" s="129" customFormat="1" ht="15" customHeight="1" x14ac:dyDescent="0.25">
      <c r="A88" s="150" t="s">
        <v>97</v>
      </c>
      <c r="B88" s="151"/>
      <c r="C88" s="121" t="s">
        <v>45</v>
      </c>
      <c r="D88" s="121" t="s">
        <v>100</v>
      </c>
      <c r="E88" s="42" t="s">
        <v>101</v>
      </c>
      <c r="F88" s="42" t="s">
        <v>95</v>
      </c>
      <c r="G88" s="42" t="s">
        <v>98</v>
      </c>
      <c r="H88" s="42" t="s">
        <v>50</v>
      </c>
      <c r="I88" s="43"/>
      <c r="J88" s="101">
        <v>65281</v>
      </c>
      <c r="K88" s="35"/>
      <c r="L88" s="118">
        <f t="shared" si="0"/>
        <v>65281</v>
      </c>
      <c r="M88" s="24"/>
    </row>
    <row r="89" spans="1:257" s="129" customFormat="1" ht="24" customHeight="1" x14ac:dyDescent="0.2">
      <c r="A89" s="145" t="s">
        <v>103</v>
      </c>
      <c r="B89" s="146"/>
      <c r="C89" s="146"/>
      <c r="D89" s="146"/>
      <c r="E89" s="146"/>
      <c r="F89" s="146"/>
      <c r="G89" s="146"/>
      <c r="H89" s="146"/>
      <c r="I89" s="39"/>
      <c r="J89" s="102">
        <f>SUM(J65:J88)</f>
        <v>3467381.39</v>
      </c>
      <c r="K89" s="102">
        <f>SUM(K65:K88)</f>
        <v>0</v>
      </c>
      <c r="L89" s="40">
        <f>SUM(L65:L88)</f>
        <v>3467381.39</v>
      </c>
      <c r="M89" s="24"/>
    </row>
    <row r="90" spans="1:257" s="129" customFormat="1" ht="15.6" customHeight="1" x14ac:dyDescent="0.2">
      <c r="A90" s="145" t="s">
        <v>104</v>
      </c>
      <c r="B90" s="146"/>
      <c r="C90" s="146"/>
      <c r="D90" s="146"/>
      <c r="E90" s="146"/>
      <c r="F90" s="146"/>
      <c r="G90" s="146"/>
      <c r="H90" s="146"/>
      <c r="I90" s="39"/>
      <c r="J90" s="102">
        <f>J89+J64</f>
        <v>7944911.6300000008</v>
      </c>
      <c r="K90" s="102">
        <f>K89+K64</f>
        <v>0</v>
      </c>
      <c r="L90" s="40">
        <f>L64+L89</f>
        <v>7944911.6300000008</v>
      </c>
      <c r="M90" s="24"/>
    </row>
    <row r="91" spans="1:257" s="129" customFormat="1" ht="0.6" customHeight="1" x14ac:dyDescent="0.2">
      <c r="A91" s="48"/>
      <c r="B91" s="49"/>
      <c r="C91" s="49"/>
      <c r="D91" s="49"/>
      <c r="E91" s="49"/>
      <c r="F91" s="49"/>
      <c r="G91" s="49"/>
      <c r="H91" s="49"/>
      <c r="I91" s="50"/>
      <c r="J91" s="103"/>
      <c r="K91" s="103"/>
      <c r="L91" s="51" t="s">
        <v>105</v>
      </c>
      <c r="M91" s="24"/>
    </row>
    <row r="92" spans="1:257" s="3" customFormat="1" ht="20.45" customHeight="1" x14ac:dyDescent="0.2">
      <c r="A92" s="152" t="s">
        <v>106</v>
      </c>
      <c r="B92" s="153"/>
      <c r="C92" s="153"/>
      <c r="D92" s="153"/>
      <c r="E92" s="153"/>
      <c r="F92" s="153"/>
      <c r="G92" s="153"/>
      <c r="H92" s="153"/>
      <c r="I92" s="153"/>
      <c r="J92" s="209"/>
      <c r="K92" s="209"/>
      <c r="L92" s="154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</row>
    <row r="93" spans="1:257" s="3" customFormat="1" ht="22.5" customHeight="1" x14ac:dyDescent="0.2">
      <c r="A93" s="143" t="s">
        <v>86</v>
      </c>
      <c r="B93" s="144"/>
      <c r="C93" s="29" t="s">
        <v>45</v>
      </c>
      <c r="D93" s="29" t="s">
        <v>46</v>
      </c>
      <c r="E93" s="30" t="s">
        <v>47</v>
      </c>
      <c r="F93" s="30" t="s">
        <v>60</v>
      </c>
      <c r="G93" s="30" t="s">
        <v>87</v>
      </c>
      <c r="H93" s="30" t="s">
        <v>107</v>
      </c>
      <c r="I93" s="37"/>
      <c r="J93" s="101">
        <v>3611387.25</v>
      </c>
      <c r="K93" s="35"/>
      <c r="L93" s="118">
        <f>J93+K93</f>
        <v>3611387.25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spans="1:257" s="3" customFormat="1" ht="22.5" customHeight="1" x14ac:dyDescent="0.2">
      <c r="A94" s="143" t="s">
        <v>90</v>
      </c>
      <c r="B94" s="144"/>
      <c r="C94" s="29" t="s">
        <v>45</v>
      </c>
      <c r="D94" s="29" t="s">
        <v>46</v>
      </c>
      <c r="E94" s="30" t="s">
        <v>47</v>
      </c>
      <c r="F94" s="30" t="s">
        <v>60</v>
      </c>
      <c r="G94" s="30" t="s">
        <v>91</v>
      </c>
      <c r="H94" s="30" t="s">
        <v>107</v>
      </c>
      <c r="I94" s="37"/>
      <c r="J94" s="101">
        <v>401265.25</v>
      </c>
      <c r="K94" s="35"/>
      <c r="L94" s="118">
        <f>J94+K94</f>
        <v>401265.25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spans="1:257" s="3" customFormat="1" x14ac:dyDescent="0.2">
      <c r="A95" s="145" t="s">
        <v>110</v>
      </c>
      <c r="B95" s="146"/>
      <c r="C95" s="146"/>
      <c r="D95" s="146"/>
      <c r="E95" s="146"/>
      <c r="F95" s="146"/>
      <c r="G95" s="146"/>
      <c r="H95" s="146"/>
      <c r="I95" s="52">
        <f>SUM(I93:I94)</f>
        <v>0</v>
      </c>
      <c r="J95" s="104">
        <f>SUM(J93:J94)</f>
        <v>4012652.5</v>
      </c>
      <c r="K95" s="104">
        <f>SUM(K93:K94)</f>
        <v>0</v>
      </c>
      <c r="L95" s="53">
        <f>SUM(L93:L94)</f>
        <v>4012652.5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spans="1:257" s="3" customFormat="1" ht="48" customHeight="1" x14ac:dyDescent="0.2">
      <c r="A96" s="147" t="s">
        <v>111</v>
      </c>
      <c r="B96" s="148"/>
      <c r="C96" s="148"/>
      <c r="D96" s="148"/>
      <c r="E96" s="148"/>
      <c r="F96" s="148"/>
      <c r="G96" s="148"/>
      <c r="H96" s="148"/>
      <c r="I96" s="148"/>
      <c r="J96" s="208"/>
      <c r="K96" s="208"/>
      <c r="L96" s="14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spans="1:257" s="3" customFormat="1" ht="18.75" customHeight="1" x14ac:dyDescent="0.2">
      <c r="A97" s="143" t="s">
        <v>44</v>
      </c>
      <c r="B97" s="144"/>
      <c r="C97" s="29" t="s">
        <v>45</v>
      </c>
      <c r="D97" s="29" t="s">
        <v>46</v>
      </c>
      <c r="E97" s="30" t="s">
        <v>112</v>
      </c>
      <c r="F97" s="30" t="s">
        <v>48</v>
      </c>
      <c r="G97" s="30" t="s">
        <v>49</v>
      </c>
      <c r="H97" s="30" t="s">
        <v>113</v>
      </c>
      <c r="I97" s="37"/>
      <c r="J97" s="101">
        <v>11182078.199999999</v>
      </c>
      <c r="K97" s="35"/>
      <c r="L97" s="118">
        <f t="shared" ref="L97:L120" si="1">J97+K97</f>
        <v>11182078.199999999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spans="1:257" s="3" customFormat="1" ht="33" customHeight="1" x14ac:dyDescent="0.2">
      <c r="A98" s="143" t="s">
        <v>114</v>
      </c>
      <c r="B98" s="144"/>
      <c r="C98" s="29" t="s">
        <v>45</v>
      </c>
      <c r="D98" s="29" t="s">
        <v>46</v>
      </c>
      <c r="E98" s="30" t="s">
        <v>112</v>
      </c>
      <c r="F98" s="30" t="s">
        <v>48</v>
      </c>
      <c r="G98" s="30" t="s">
        <v>115</v>
      </c>
      <c r="H98" s="30" t="s">
        <v>113</v>
      </c>
      <c r="I98" s="37"/>
      <c r="J98" s="101">
        <v>0</v>
      </c>
      <c r="K98" s="35"/>
      <c r="L98" s="118">
        <f t="shared" si="1"/>
        <v>0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spans="1:257" s="3" customFormat="1" ht="18" customHeight="1" x14ac:dyDescent="0.2">
      <c r="A99" s="143" t="s">
        <v>56</v>
      </c>
      <c r="B99" s="144"/>
      <c r="C99" s="29" t="s">
        <v>45</v>
      </c>
      <c r="D99" s="29" t="s">
        <v>46</v>
      </c>
      <c r="E99" s="30" t="s">
        <v>112</v>
      </c>
      <c r="F99" s="30" t="s">
        <v>57</v>
      </c>
      <c r="G99" s="30" t="s">
        <v>58</v>
      </c>
      <c r="H99" s="30" t="s">
        <v>113</v>
      </c>
      <c r="I99" s="37"/>
      <c r="J99" s="101">
        <v>3376987.62</v>
      </c>
      <c r="K99" s="35"/>
      <c r="L99" s="118">
        <f t="shared" si="1"/>
        <v>3376987.62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spans="1:257" s="3" customFormat="1" ht="39" customHeight="1" x14ac:dyDescent="0.2">
      <c r="A100" s="168" t="s">
        <v>190</v>
      </c>
      <c r="B100" s="169"/>
      <c r="C100" s="29" t="s">
        <v>45</v>
      </c>
      <c r="D100" s="29" t="s">
        <v>46</v>
      </c>
      <c r="E100" s="30" t="s">
        <v>112</v>
      </c>
      <c r="F100" s="30" t="s">
        <v>57</v>
      </c>
      <c r="G100" s="30" t="s">
        <v>189</v>
      </c>
      <c r="H100" s="30" t="s">
        <v>113</v>
      </c>
      <c r="I100" s="37"/>
      <c r="J100" s="101">
        <v>0</v>
      </c>
      <c r="K100" s="142">
        <v>30000</v>
      </c>
      <c r="L100" s="118">
        <f t="shared" si="1"/>
        <v>30000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spans="1:257" s="3" customFormat="1" ht="21" customHeight="1" x14ac:dyDescent="0.2">
      <c r="A101" s="143" t="s">
        <v>116</v>
      </c>
      <c r="B101" s="144"/>
      <c r="C101" s="29" t="s">
        <v>45</v>
      </c>
      <c r="D101" s="29" t="s">
        <v>46</v>
      </c>
      <c r="E101" s="30" t="s">
        <v>112</v>
      </c>
      <c r="F101" s="30" t="s">
        <v>60</v>
      </c>
      <c r="G101" s="30" t="s">
        <v>117</v>
      </c>
      <c r="H101" s="30" t="s">
        <v>113</v>
      </c>
      <c r="I101" s="37"/>
      <c r="J101" s="101">
        <v>20000</v>
      </c>
      <c r="K101" s="35"/>
      <c r="L101" s="118">
        <f t="shared" si="1"/>
        <v>20000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spans="1:257" s="3" customFormat="1" ht="37.9" customHeight="1" x14ac:dyDescent="0.2">
      <c r="A102" s="143" t="s">
        <v>82</v>
      </c>
      <c r="B102" s="144"/>
      <c r="C102" s="29" t="s">
        <v>45</v>
      </c>
      <c r="D102" s="29" t="s">
        <v>46</v>
      </c>
      <c r="E102" s="30" t="s">
        <v>112</v>
      </c>
      <c r="F102" s="30" t="s">
        <v>60</v>
      </c>
      <c r="G102" s="30" t="s">
        <v>83</v>
      </c>
      <c r="H102" s="30" t="s">
        <v>113</v>
      </c>
      <c r="I102" s="37"/>
      <c r="J102" s="101">
        <v>400000</v>
      </c>
      <c r="K102" s="35"/>
      <c r="L102" s="118">
        <f t="shared" si="1"/>
        <v>400000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spans="1:257" s="3" customFormat="1" ht="21" customHeight="1" x14ac:dyDescent="0.2">
      <c r="A103" s="143" t="s">
        <v>84</v>
      </c>
      <c r="B103" s="144"/>
      <c r="C103" s="29" t="s">
        <v>45</v>
      </c>
      <c r="D103" s="29" t="s">
        <v>46</v>
      </c>
      <c r="E103" s="30" t="s">
        <v>112</v>
      </c>
      <c r="F103" s="30" t="s">
        <v>60</v>
      </c>
      <c r="G103" s="30" t="s">
        <v>85</v>
      </c>
      <c r="H103" s="30" t="s">
        <v>113</v>
      </c>
      <c r="I103" s="37"/>
      <c r="J103" s="101">
        <v>400000</v>
      </c>
      <c r="K103" s="35"/>
      <c r="L103" s="118">
        <f t="shared" si="1"/>
        <v>400000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spans="1:257" s="3" customFormat="1" ht="21" customHeight="1" x14ac:dyDescent="0.2">
      <c r="A104" s="168" t="s">
        <v>108</v>
      </c>
      <c r="B104" s="169"/>
      <c r="C104" s="29" t="s">
        <v>45</v>
      </c>
      <c r="D104" s="29" t="s">
        <v>46</v>
      </c>
      <c r="E104" s="30" t="s">
        <v>112</v>
      </c>
      <c r="F104" s="30" t="s">
        <v>60</v>
      </c>
      <c r="G104" s="30" t="s">
        <v>109</v>
      </c>
      <c r="H104" s="30" t="s">
        <v>113</v>
      </c>
      <c r="I104" s="37"/>
      <c r="J104" s="101">
        <v>100000</v>
      </c>
      <c r="K104" s="35">
        <v>-30000</v>
      </c>
      <c r="L104" s="118">
        <f t="shared" si="1"/>
        <v>70000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spans="1:257" s="3" customFormat="1" ht="21" customHeight="1" x14ac:dyDescent="0.2">
      <c r="A105" s="143" t="s">
        <v>90</v>
      </c>
      <c r="B105" s="144"/>
      <c r="C105" s="29" t="s">
        <v>45</v>
      </c>
      <c r="D105" s="29" t="s">
        <v>46</v>
      </c>
      <c r="E105" s="30" t="s">
        <v>112</v>
      </c>
      <c r="F105" s="30" t="s">
        <v>60</v>
      </c>
      <c r="G105" s="30" t="s">
        <v>91</v>
      </c>
      <c r="H105" s="30" t="s">
        <v>113</v>
      </c>
      <c r="I105" s="37"/>
      <c r="J105" s="101">
        <v>289247.68</v>
      </c>
      <c r="K105" s="35"/>
      <c r="L105" s="118">
        <f t="shared" si="1"/>
        <v>289247.68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spans="1:257" s="3" customFormat="1" ht="21" customHeight="1" x14ac:dyDescent="0.2">
      <c r="A106" s="143" t="s">
        <v>170</v>
      </c>
      <c r="B106" s="144"/>
      <c r="C106" s="29" t="s">
        <v>45</v>
      </c>
      <c r="D106" s="29" t="s">
        <v>166</v>
      </c>
      <c r="E106" s="30" t="s">
        <v>167</v>
      </c>
      <c r="F106" s="30" t="s">
        <v>60</v>
      </c>
      <c r="G106" s="30" t="s">
        <v>165</v>
      </c>
      <c r="H106" s="30" t="s">
        <v>113</v>
      </c>
      <c r="I106" s="37"/>
      <c r="J106" s="101">
        <v>10000</v>
      </c>
      <c r="K106" s="35"/>
      <c r="L106" s="118">
        <f t="shared" si="1"/>
        <v>10000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spans="1:257" s="3" customFormat="1" x14ac:dyDescent="0.2">
      <c r="A107" s="145" t="s">
        <v>118</v>
      </c>
      <c r="B107" s="146"/>
      <c r="C107" s="146"/>
      <c r="D107" s="146"/>
      <c r="E107" s="146"/>
      <c r="F107" s="146"/>
      <c r="G107" s="146"/>
      <c r="H107" s="146"/>
      <c r="I107" s="39"/>
      <c r="J107" s="102">
        <f>SUM(J97:J106)</f>
        <v>15778313.5</v>
      </c>
      <c r="K107" s="102">
        <f>SUM(K97:K106)</f>
        <v>0</v>
      </c>
      <c r="L107" s="40">
        <f>SUM(L97:L106)</f>
        <v>15778313.5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spans="1:257" s="3" customFormat="1" x14ac:dyDescent="0.2">
      <c r="A108" s="143" t="s">
        <v>44</v>
      </c>
      <c r="B108" s="144"/>
      <c r="C108" s="29" t="s">
        <v>45</v>
      </c>
      <c r="D108" s="29" t="s">
        <v>100</v>
      </c>
      <c r="E108" s="30" t="s">
        <v>119</v>
      </c>
      <c r="F108" s="30" t="s">
        <v>48</v>
      </c>
      <c r="G108" s="30" t="s">
        <v>49</v>
      </c>
      <c r="H108" s="30" t="s">
        <v>113</v>
      </c>
      <c r="I108" s="37"/>
      <c r="J108" s="101">
        <v>18659318.120000001</v>
      </c>
      <c r="K108" s="35"/>
      <c r="L108" s="118">
        <f t="shared" si="1"/>
        <v>18659318.120000001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spans="1:257" s="3" customFormat="1" ht="29.25" customHeight="1" x14ac:dyDescent="0.2">
      <c r="A109" s="143" t="s">
        <v>120</v>
      </c>
      <c r="B109" s="144"/>
      <c r="C109" s="29" t="s">
        <v>45</v>
      </c>
      <c r="D109" s="29" t="s">
        <v>100</v>
      </c>
      <c r="E109" s="30" t="s">
        <v>119</v>
      </c>
      <c r="F109" s="30" t="s">
        <v>48</v>
      </c>
      <c r="G109" s="30" t="s">
        <v>115</v>
      </c>
      <c r="H109" s="30" t="s">
        <v>113</v>
      </c>
      <c r="I109" s="37"/>
      <c r="J109" s="101">
        <v>0</v>
      </c>
      <c r="K109" s="35"/>
      <c r="L109" s="118">
        <f t="shared" si="1"/>
        <v>0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spans="1:257" s="3" customFormat="1" x14ac:dyDescent="0.2">
      <c r="A110" s="143" t="s">
        <v>56</v>
      </c>
      <c r="B110" s="144"/>
      <c r="C110" s="29" t="s">
        <v>45</v>
      </c>
      <c r="D110" s="29" t="s">
        <v>100</v>
      </c>
      <c r="E110" s="30" t="s">
        <v>119</v>
      </c>
      <c r="F110" s="30" t="s">
        <v>57</v>
      </c>
      <c r="G110" s="30" t="s">
        <v>58</v>
      </c>
      <c r="H110" s="30" t="s">
        <v>113</v>
      </c>
      <c r="I110" s="37"/>
      <c r="J110" s="101">
        <v>5635114.0700000003</v>
      </c>
      <c r="K110" s="35"/>
      <c r="L110" s="118">
        <f t="shared" si="1"/>
        <v>5635114.0700000003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spans="1:257" s="3" customFormat="1" x14ac:dyDescent="0.2">
      <c r="A111" s="143" t="s">
        <v>116</v>
      </c>
      <c r="B111" s="144"/>
      <c r="C111" s="29" t="s">
        <v>45</v>
      </c>
      <c r="D111" s="29" t="s">
        <v>100</v>
      </c>
      <c r="E111" s="30" t="s">
        <v>119</v>
      </c>
      <c r="F111" s="30" t="s">
        <v>60</v>
      </c>
      <c r="G111" s="30" t="s">
        <v>117</v>
      </c>
      <c r="H111" s="30" t="s">
        <v>113</v>
      </c>
      <c r="I111" s="37"/>
      <c r="J111" s="101">
        <v>50000</v>
      </c>
      <c r="K111" s="35"/>
      <c r="L111" s="118">
        <f t="shared" si="1"/>
        <v>50000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spans="1:257" s="3" customFormat="1" x14ac:dyDescent="0.2">
      <c r="A112" s="143" t="s">
        <v>171</v>
      </c>
      <c r="B112" s="144"/>
      <c r="C112" s="29" t="s">
        <v>45</v>
      </c>
      <c r="D112" s="29" t="s">
        <v>100</v>
      </c>
      <c r="E112" s="30" t="s">
        <v>119</v>
      </c>
      <c r="F112" s="30" t="s">
        <v>60</v>
      </c>
      <c r="G112" s="30" t="s">
        <v>163</v>
      </c>
      <c r="H112" s="30" t="s">
        <v>113</v>
      </c>
      <c r="I112" s="37"/>
      <c r="J112" s="101">
        <v>50000</v>
      </c>
      <c r="K112" s="35"/>
      <c r="L112" s="118">
        <f t="shared" si="1"/>
        <v>50000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spans="1:257" s="3" customFormat="1" x14ac:dyDescent="0.2">
      <c r="A113" s="170" t="s">
        <v>76</v>
      </c>
      <c r="B113" s="171"/>
      <c r="C113" s="29" t="s">
        <v>45</v>
      </c>
      <c r="D113" s="29" t="s">
        <v>100</v>
      </c>
      <c r="E113" s="30" t="s">
        <v>119</v>
      </c>
      <c r="F113" s="30" t="s">
        <v>60</v>
      </c>
      <c r="G113" s="30" t="s">
        <v>77</v>
      </c>
      <c r="H113" s="30" t="s">
        <v>113</v>
      </c>
      <c r="I113" s="37"/>
      <c r="J113" s="101">
        <v>20000</v>
      </c>
      <c r="K113" s="35"/>
      <c r="L113" s="118">
        <f t="shared" si="1"/>
        <v>20000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spans="1:257" s="3" customFormat="1" x14ac:dyDescent="0.2">
      <c r="A114" s="170" t="s">
        <v>76</v>
      </c>
      <c r="B114" s="171"/>
      <c r="C114" s="29" t="s">
        <v>45</v>
      </c>
      <c r="D114" s="29" t="s">
        <v>100</v>
      </c>
      <c r="E114" s="30" t="s">
        <v>119</v>
      </c>
      <c r="F114" s="30" t="s">
        <v>60</v>
      </c>
      <c r="G114" s="30" t="s">
        <v>81</v>
      </c>
      <c r="H114" s="30" t="s">
        <v>113</v>
      </c>
      <c r="I114" s="37"/>
      <c r="J114" s="101">
        <v>30000</v>
      </c>
      <c r="K114" s="35"/>
      <c r="L114" s="118">
        <f t="shared" si="1"/>
        <v>30000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spans="1:257" s="3" customFormat="1" x14ac:dyDescent="0.2">
      <c r="A115" s="143" t="s">
        <v>82</v>
      </c>
      <c r="B115" s="144"/>
      <c r="C115" s="29" t="s">
        <v>45</v>
      </c>
      <c r="D115" s="29" t="s">
        <v>100</v>
      </c>
      <c r="E115" s="30" t="s">
        <v>119</v>
      </c>
      <c r="F115" s="30" t="s">
        <v>60</v>
      </c>
      <c r="G115" s="30" t="s">
        <v>83</v>
      </c>
      <c r="H115" s="30" t="s">
        <v>113</v>
      </c>
      <c r="I115" s="37"/>
      <c r="J115" s="101">
        <v>500000</v>
      </c>
      <c r="K115" s="35"/>
      <c r="L115" s="118">
        <f t="shared" si="1"/>
        <v>500000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spans="1:257" s="3" customFormat="1" x14ac:dyDescent="0.2">
      <c r="A116" s="143" t="s">
        <v>121</v>
      </c>
      <c r="B116" s="144"/>
      <c r="C116" s="29" t="s">
        <v>45</v>
      </c>
      <c r="D116" s="29" t="s">
        <v>100</v>
      </c>
      <c r="E116" s="30" t="s">
        <v>119</v>
      </c>
      <c r="F116" s="30" t="s">
        <v>60</v>
      </c>
      <c r="G116" s="30" t="s">
        <v>122</v>
      </c>
      <c r="H116" s="30" t="s">
        <v>113</v>
      </c>
      <c r="I116" s="37"/>
      <c r="J116" s="101">
        <v>700000</v>
      </c>
      <c r="K116" s="35"/>
      <c r="L116" s="118">
        <f t="shared" si="1"/>
        <v>700000</v>
      </c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</row>
    <row r="117" spans="1:257" s="3" customFormat="1" x14ac:dyDescent="0.2">
      <c r="A117" s="143" t="s">
        <v>84</v>
      </c>
      <c r="B117" s="144"/>
      <c r="C117" s="29" t="s">
        <v>45</v>
      </c>
      <c r="D117" s="29" t="s">
        <v>100</v>
      </c>
      <c r="E117" s="30" t="s">
        <v>119</v>
      </c>
      <c r="F117" s="30" t="s">
        <v>60</v>
      </c>
      <c r="G117" s="30" t="s">
        <v>85</v>
      </c>
      <c r="H117" s="30" t="s">
        <v>113</v>
      </c>
      <c r="I117" s="37"/>
      <c r="J117" s="101">
        <v>500000</v>
      </c>
      <c r="K117" s="35"/>
      <c r="L117" s="118">
        <f t="shared" si="1"/>
        <v>500000</v>
      </c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spans="1:257" s="3" customFormat="1" x14ac:dyDescent="0.2">
      <c r="A118" s="143" t="s">
        <v>90</v>
      </c>
      <c r="B118" s="144"/>
      <c r="C118" s="29" t="s">
        <v>45</v>
      </c>
      <c r="D118" s="29" t="s">
        <v>100</v>
      </c>
      <c r="E118" s="30" t="s">
        <v>119</v>
      </c>
      <c r="F118" s="30" t="s">
        <v>60</v>
      </c>
      <c r="G118" s="30" t="s">
        <v>91</v>
      </c>
      <c r="H118" s="30" t="s">
        <v>113</v>
      </c>
      <c r="I118" s="37"/>
      <c r="J118" s="101">
        <v>419534.92</v>
      </c>
      <c r="K118" s="35"/>
      <c r="L118" s="118">
        <f t="shared" si="1"/>
        <v>419534.92</v>
      </c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spans="1:257" s="3" customFormat="1" x14ac:dyDescent="0.2">
      <c r="A119" s="143" t="s">
        <v>92</v>
      </c>
      <c r="B119" s="144"/>
      <c r="C119" s="29" t="s">
        <v>45</v>
      </c>
      <c r="D119" s="29" t="s">
        <v>100</v>
      </c>
      <c r="E119" s="30" t="s">
        <v>119</v>
      </c>
      <c r="F119" s="30" t="s">
        <v>60</v>
      </c>
      <c r="G119" s="30" t="s">
        <v>93</v>
      </c>
      <c r="H119" s="30" t="s">
        <v>113</v>
      </c>
      <c r="I119" s="37"/>
      <c r="J119" s="101">
        <v>20000</v>
      </c>
      <c r="K119" s="35"/>
      <c r="L119" s="118">
        <f t="shared" si="1"/>
        <v>20000</v>
      </c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</row>
    <row r="120" spans="1:257" s="3" customFormat="1" x14ac:dyDescent="0.2">
      <c r="A120" s="143" t="s">
        <v>170</v>
      </c>
      <c r="B120" s="144"/>
      <c r="C120" s="29" t="s">
        <v>45</v>
      </c>
      <c r="D120" s="29" t="s">
        <v>166</v>
      </c>
      <c r="E120" s="30" t="s">
        <v>119</v>
      </c>
      <c r="F120" s="30" t="s">
        <v>60</v>
      </c>
      <c r="G120" s="30" t="s">
        <v>165</v>
      </c>
      <c r="H120" s="30" t="s">
        <v>113</v>
      </c>
      <c r="I120" s="37"/>
      <c r="J120" s="101">
        <v>20000</v>
      </c>
      <c r="K120" s="35"/>
      <c r="L120" s="118">
        <f t="shared" si="1"/>
        <v>20000</v>
      </c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spans="1:257" s="3" customFormat="1" x14ac:dyDescent="0.2">
      <c r="A121" s="145" t="s">
        <v>123</v>
      </c>
      <c r="B121" s="146"/>
      <c r="C121" s="146"/>
      <c r="D121" s="146"/>
      <c r="E121" s="146"/>
      <c r="F121" s="146"/>
      <c r="G121" s="146"/>
      <c r="H121" s="146"/>
      <c r="I121" s="39"/>
      <c r="J121" s="102">
        <f>SUM(J108:J120)</f>
        <v>26603967.110000003</v>
      </c>
      <c r="K121" s="102">
        <f>SUM(K108:K120)</f>
        <v>0</v>
      </c>
      <c r="L121" s="40">
        <f>SUM(L108:L120)</f>
        <v>26603967.110000003</v>
      </c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spans="1:257" s="3" customFormat="1" x14ac:dyDescent="0.2">
      <c r="A122" s="145" t="s">
        <v>124</v>
      </c>
      <c r="B122" s="146"/>
      <c r="C122" s="146"/>
      <c r="D122" s="146"/>
      <c r="E122" s="146"/>
      <c r="F122" s="146"/>
      <c r="G122" s="146"/>
      <c r="H122" s="146"/>
      <c r="I122" s="39">
        <f>I107+I121</f>
        <v>0</v>
      </c>
      <c r="J122" s="102">
        <f>J107+J121</f>
        <v>42382280.609999999</v>
      </c>
      <c r="K122" s="102">
        <f>K107+K121</f>
        <v>0</v>
      </c>
      <c r="L122" s="39">
        <f>L107+L121</f>
        <v>42382280.609999999</v>
      </c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spans="1:257" s="3" customFormat="1" ht="39" customHeight="1" x14ac:dyDescent="0.2">
      <c r="A123" s="147" t="s">
        <v>125</v>
      </c>
      <c r="B123" s="148"/>
      <c r="C123" s="148"/>
      <c r="D123" s="148"/>
      <c r="E123" s="148"/>
      <c r="F123" s="148"/>
      <c r="G123" s="148"/>
      <c r="H123" s="148"/>
      <c r="I123" s="148"/>
      <c r="J123" s="208"/>
      <c r="K123" s="208"/>
      <c r="L123" s="14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</row>
    <row r="124" spans="1:257" s="3" customFormat="1" ht="21.75" customHeight="1" x14ac:dyDescent="0.2">
      <c r="A124" s="166" t="s">
        <v>126</v>
      </c>
      <c r="B124" s="167"/>
      <c r="C124" s="120" t="s">
        <v>127</v>
      </c>
      <c r="D124" s="55" t="s">
        <v>128</v>
      </c>
      <c r="E124" s="55" t="s">
        <v>129</v>
      </c>
      <c r="F124" s="55" t="s">
        <v>130</v>
      </c>
      <c r="G124" s="55" t="s">
        <v>131</v>
      </c>
      <c r="H124" s="42">
        <v>24203</v>
      </c>
      <c r="I124" s="56"/>
      <c r="J124" s="105">
        <v>0</v>
      </c>
      <c r="K124" s="56"/>
      <c r="L124" s="118">
        <f>J124+K124</f>
        <v>0</v>
      </c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</row>
    <row r="125" spans="1:257" s="3" customFormat="1" x14ac:dyDescent="0.2">
      <c r="A125" s="145" t="s">
        <v>132</v>
      </c>
      <c r="B125" s="146"/>
      <c r="C125" s="146"/>
      <c r="D125" s="146"/>
      <c r="E125" s="146"/>
      <c r="F125" s="146"/>
      <c r="G125" s="146"/>
      <c r="H125" s="58"/>
      <c r="I125" s="39">
        <f>SUM(I124:I124)</f>
        <v>0</v>
      </c>
      <c r="J125" s="102">
        <f>SUM(J124)</f>
        <v>0</v>
      </c>
      <c r="K125" s="102">
        <f>SUM(K124)</f>
        <v>0</v>
      </c>
      <c r="L125" s="39">
        <f>SUM(L124)</f>
        <v>0</v>
      </c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spans="1:257" s="3" customFormat="1" ht="45.75" customHeight="1" x14ac:dyDescent="0.2">
      <c r="A126" s="147" t="s">
        <v>133</v>
      </c>
      <c r="B126" s="148"/>
      <c r="C126" s="148"/>
      <c r="D126" s="148"/>
      <c r="E126" s="148"/>
      <c r="F126" s="148"/>
      <c r="G126" s="148"/>
      <c r="H126" s="148"/>
      <c r="I126" s="148"/>
      <c r="J126" s="208"/>
      <c r="K126" s="208"/>
      <c r="L126" s="14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spans="1:257" s="3" customFormat="1" ht="23.25" customHeight="1" x14ac:dyDescent="0.2">
      <c r="A127" s="166" t="s">
        <v>134</v>
      </c>
      <c r="B127" s="167"/>
      <c r="C127" s="120" t="s">
        <v>45</v>
      </c>
      <c r="D127" s="55" t="s">
        <v>46</v>
      </c>
      <c r="E127" s="55" t="s">
        <v>135</v>
      </c>
      <c r="F127" s="55" t="s">
        <v>52</v>
      </c>
      <c r="G127" s="55" t="s">
        <v>136</v>
      </c>
      <c r="H127" s="42" t="s">
        <v>137</v>
      </c>
      <c r="I127" s="56"/>
      <c r="J127" s="105">
        <v>0</v>
      </c>
      <c r="K127" s="56"/>
      <c r="L127" s="118">
        <f>J127+K127</f>
        <v>0</v>
      </c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</row>
    <row r="128" spans="1:257" s="3" customFormat="1" ht="23.25" customHeight="1" x14ac:dyDescent="0.2">
      <c r="A128" s="166" t="s">
        <v>134</v>
      </c>
      <c r="B128" s="167"/>
      <c r="C128" s="120" t="s">
        <v>45</v>
      </c>
      <c r="D128" s="55" t="s">
        <v>100</v>
      </c>
      <c r="E128" s="55" t="s">
        <v>135</v>
      </c>
      <c r="F128" s="55" t="s">
        <v>52</v>
      </c>
      <c r="G128" s="55" t="s">
        <v>136</v>
      </c>
      <c r="H128" s="42" t="s">
        <v>137</v>
      </c>
      <c r="I128" s="56"/>
      <c r="J128" s="105">
        <v>0</v>
      </c>
      <c r="K128" s="56"/>
      <c r="L128" s="118">
        <f>J128+K128</f>
        <v>0</v>
      </c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spans="1:257" s="3" customFormat="1" x14ac:dyDescent="0.2">
      <c r="A129" s="145" t="s">
        <v>138</v>
      </c>
      <c r="B129" s="146"/>
      <c r="C129" s="146"/>
      <c r="D129" s="146"/>
      <c r="E129" s="146"/>
      <c r="F129" s="146"/>
      <c r="G129" s="146"/>
      <c r="H129" s="58"/>
      <c r="I129" s="39">
        <f>SUM(I127:I127)</f>
        <v>0</v>
      </c>
      <c r="J129" s="102">
        <f>SUM(J127:J128)</f>
        <v>0</v>
      </c>
      <c r="K129" s="102">
        <f>SUM(K127:K128)</f>
        <v>0</v>
      </c>
      <c r="L129" s="102">
        <f>SUM(L127:L128)</f>
        <v>0</v>
      </c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spans="1:257" s="3" customFormat="1" ht="49.15" customHeight="1" x14ac:dyDescent="0.2">
      <c r="A130" s="147" t="s">
        <v>139</v>
      </c>
      <c r="B130" s="148"/>
      <c r="C130" s="148"/>
      <c r="D130" s="148"/>
      <c r="E130" s="148"/>
      <c r="F130" s="148"/>
      <c r="G130" s="148"/>
      <c r="H130" s="148"/>
      <c r="I130" s="148"/>
      <c r="J130" s="208"/>
      <c r="K130" s="208"/>
      <c r="L130" s="14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spans="1:257" s="3" customFormat="1" ht="30.6" customHeight="1" x14ac:dyDescent="0.2">
      <c r="A131" s="143" t="s">
        <v>82</v>
      </c>
      <c r="B131" s="144"/>
      <c r="C131" s="29" t="s">
        <v>45</v>
      </c>
      <c r="D131" s="29" t="s">
        <v>46</v>
      </c>
      <c r="E131" s="30" t="s">
        <v>140</v>
      </c>
      <c r="F131" s="30" t="s">
        <v>60</v>
      </c>
      <c r="G131" s="30" t="s">
        <v>91</v>
      </c>
      <c r="H131" s="30" t="s">
        <v>141</v>
      </c>
      <c r="I131" s="59"/>
      <c r="J131" s="105">
        <v>34871</v>
      </c>
      <c r="K131" s="56"/>
      <c r="L131" s="118">
        <f>J131+K131</f>
        <v>34871</v>
      </c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  <row r="132" spans="1:257" s="3" customFormat="1" ht="30.6" customHeight="1" x14ac:dyDescent="0.2">
      <c r="A132" s="143" t="s">
        <v>82</v>
      </c>
      <c r="B132" s="144"/>
      <c r="C132" s="29" t="s">
        <v>45</v>
      </c>
      <c r="D132" s="29" t="s">
        <v>100</v>
      </c>
      <c r="E132" s="30" t="s">
        <v>140</v>
      </c>
      <c r="F132" s="30" t="s">
        <v>60</v>
      </c>
      <c r="G132" s="30" t="s">
        <v>91</v>
      </c>
      <c r="H132" s="30" t="s">
        <v>141</v>
      </c>
      <c r="I132" s="59"/>
      <c r="J132" s="105">
        <v>25600</v>
      </c>
      <c r="K132" s="56"/>
      <c r="L132" s="118">
        <f>J132+K132</f>
        <v>25600</v>
      </c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</row>
    <row r="133" spans="1:257" s="3" customFormat="1" ht="13.15" customHeight="1" x14ac:dyDescent="0.2">
      <c r="A133" s="155" t="s">
        <v>142</v>
      </c>
      <c r="B133" s="156"/>
      <c r="C133" s="156"/>
      <c r="D133" s="156"/>
      <c r="E133" s="156"/>
      <c r="F133" s="156"/>
      <c r="G133" s="156"/>
      <c r="H133" s="156"/>
      <c r="I133" s="60"/>
      <c r="J133" s="106">
        <f>SUM(J131:J132)</f>
        <v>60471</v>
      </c>
      <c r="K133" s="106">
        <f>SUM(K131:K132)</f>
        <v>0</v>
      </c>
      <c r="L133" s="60">
        <f>SUM(L131:L132)</f>
        <v>60471</v>
      </c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spans="1:257" s="3" customFormat="1" ht="32.450000000000003" customHeight="1" x14ac:dyDescent="0.2">
      <c r="A134" s="157" t="s">
        <v>143</v>
      </c>
      <c r="B134" s="158"/>
      <c r="C134" s="158"/>
      <c r="D134" s="158"/>
      <c r="E134" s="158"/>
      <c r="F134" s="158"/>
      <c r="G134" s="158"/>
      <c r="H134" s="158"/>
      <c r="I134" s="158"/>
      <c r="J134" s="210"/>
      <c r="K134" s="210"/>
      <c r="L134" s="15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spans="1:257" s="3" customFormat="1" ht="24" customHeight="1" x14ac:dyDescent="0.2">
      <c r="A135" s="160" t="s">
        <v>144</v>
      </c>
      <c r="B135" s="161"/>
      <c r="C135" s="62" t="s">
        <v>127</v>
      </c>
      <c r="D135" s="62" t="s">
        <v>145</v>
      </c>
      <c r="E135" s="62" t="s">
        <v>146</v>
      </c>
      <c r="F135" s="62" t="s">
        <v>147</v>
      </c>
      <c r="G135" s="62" t="s">
        <v>131</v>
      </c>
      <c r="H135" s="62" t="s">
        <v>148</v>
      </c>
      <c r="I135" s="37"/>
      <c r="J135" s="115">
        <v>1500000</v>
      </c>
      <c r="K135" s="116"/>
      <c r="L135" s="118">
        <f>J135+K135</f>
        <v>1500000</v>
      </c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spans="1:257" s="3" customFormat="1" ht="14.25" x14ac:dyDescent="0.2">
      <c r="A136" s="211" t="s">
        <v>149</v>
      </c>
      <c r="B136" s="212"/>
      <c r="C136" s="212"/>
      <c r="D136" s="212"/>
      <c r="E136" s="212"/>
      <c r="F136" s="212"/>
      <c r="G136" s="212"/>
      <c r="H136" s="212"/>
      <c r="I136" s="132">
        <f>SUM(I135)</f>
        <v>0</v>
      </c>
      <c r="J136" s="133">
        <f>SUM(J135)</f>
        <v>1500000</v>
      </c>
      <c r="K136" s="133">
        <f>SUM(K135)</f>
        <v>0</v>
      </c>
      <c r="L136" s="132">
        <f>SUM(L135)</f>
        <v>1500000</v>
      </c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spans="1:257" s="3" customFormat="1" ht="28.9" customHeight="1" x14ac:dyDescent="0.2">
      <c r="A137" s="147" t="s">
        <v>182</v>
      </c>
      <c r="B137" s="148"/>
      <c r="C137" s="148"/>
      <c r="D137" s="148"/>
      <c r="E137" s="148"/>
      <c r="F137" s="148"/>
      <c r="G137" s="148"/>
      <c r="H137" s="148"/>
      <c r="I137" s="148"/>
      <c r="J137" s="208"/>
      <c r="K137" s="208"/>
      <c r="L137" s="14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spans="1:257" s="3" customFormat="1" ht="33.75" x14ac:dyDescent="0.25">
      <c r="A138" s="213" t="s">
        <v>76</v>
      </c>
      <c r="B138" s="214"/>
      <c r="C138" s="136" t="s">
        <v>45</v>
      </c>
      <c r="D138" s="136" t="s">
        <v>100</v>
      </c>
      <c r="E138" s="136" t="s">
        <v>184</v>
      </c>
      <c r="F138" s="136" t="s">
        <v>60</v>
      </c>
      <c r="G138" s="139" t="s">
        <v>185</v>
      </c>
      <c r="H138" s="138" t="s">
        <v>81</v>
      </c>
      <c r="I138" s="137"/>
      <c r="J138" s="137">
        <v>1942021</v>
      </c>
      <c r="K138" s="140"/>
      <c r="L138" s="118">
        <f>J138+K138</f>
        <v>1942021</v>
      </c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spans="1:257" s="3" customFormat="1" ht="13.9" customHeight="1" x14ac:dyDescent="0.2">
      <c r="A139" s="210" t="s">
        <v>183</v>
      </c>
      <c r="B139" s="215"/>
      <c r="C139" s="215"/>
      <c r="D139" s="215"/>
      <c r="E139" s="215"/>
      <c r="F139" s="215"/>
      <c r="G139" s="215"/>
      <c r="H139" s="216"/>
      <c r="I139" s="60"/>
      <c r="J139" s="60">
        <f t="shared" ref="J139:K139" si="2">SUM(J138)</f>
        <v>1942021</v>
      </c>
      <c r="K139" s="60">
        <f t="shared" si="2"/>
        <v>0</v>
      </c>
      <c r="L139" s="60">
        <f>SUM(L138)</f>
        <v>1942021</v>
      </c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spans="1:257" s="3" customFormat="1" ht="13.9" customHeight="1" thickBot="1" x14ac:dyDescent="0.25">
      <c r="A140" s="164"/>
      <c r="B140" s="165"/>
      <c r="C140" s="165"/>
      <c r="D140" s="165"/>
      <c r="E140" s="165"/>
      <c r="F140" s="165"/>
      <c r="G140" s="165"/>
      <c r="H140" s="134" t="s">
        <v>150</v>
      </c>
      <c r="I140" s="135"/>
      <c r="J140" s="117">
        <f>J90+J95+J122+J125+J129+J133+J136+J139</f>
        <v>57842336.740000002</v>
      </c>
      <c r="K140" s="117">
        <f t="shared" ref="K140:L140" si="3">K90+K95+K122+K125+K129+K133+K136+K139</f>
        <v>0</v>
      </c>
      <c r="L140" s="117">
        <f t="shared" si="3"/>
        <v>57842336.740000002</v>
      </c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spans="1:257" s="3" customFormat="1" ht="16.5" customHeight="1" x14ac:dyDescent="0.2">
      <c r="A141" s="69"/>
      <c r="B141" s="69"/>
      <c r="C141" s="69"/>
      <c r="D141" s="69"/>
      <c r="E141" s="129"/>
      <c r="F141" s="129"/>
      <c r="G141" s="1"/>
      <c r="H141" s="129"/>
      <c r="I141" s="70"/>
      <c r="J141" s="70"/>
      <c r="K141" s="70"/>
      <c r="L141" s="12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spans="1:257" s="3" customFormat="1" ht="15.75" customHeight="1" x14ac:dyDescent="0.2">
      <c r="A142" s="69"/>
      <c r="B142" s="69"/>
      <c r="C142" s="69"/>
      <c r="D142" s="69"/>
      <c r="E142" s="129"/>
      <c r="F142" s="129"/>
      <c r="G142" s="1"/>
      <c r="H142" s="129"/>
      <c r="I142" s="1"/>
      <c r="J142" s="1"/>
      <c r="K142" s="1"/>
      <c r="L142" s="12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spans="1:257" s="3" customFormat="1" ht="11.45" customHeight="1" x14ac:dyDescent="0.25">
      <c r="A143" s="71" t="s">
        <v>151</v>
      </c>
      <c r="B143" s="72"/>
      <c r="C143" s="72"/>
      <c r="D143" s="72"/>
      <c r="E143" s="72" t="s">
        <v>152</v>
      </c>
      <c r="F143" s="72"/>
      <c r="G143" s="71"/>
      <c r="H143" s="129"/>
      <c r="I143" s="127"/>
      <c r="J143" s="127"/>
      <c r="K143" s="127"/>
      <c r="L143" s="127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spans="1:257" s="3" customFormat="1" ht="15" x14ac:dyDescent="0.25">
      <c r="A144" s="71"/>
      <c r="B144" s="73"/>
      <c r="C144" s="74"/>
      <c r="D144" s="74"/>
      <c r="E144" s="74" t="s">
        <v>153</v>
      </c>
      <c r="F144" s="74"/>
      <c r="G144" s="74"/>
      <c r="H144" s="127"/>
      <c r="I144" s="70"/>
      <c r="J144" s="70"/>
      <c r="K144" s="70"/>
      <c r="L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spans="1:257" s="3" customFormat="1" ht="18.600000000000001" customHeight="1" x14ac:dyDescent="0.25">
      <c r="A145" s="71" t="s">
        <v>154</v>
      </c>
      <c r="B145" s="72"/>
      <c r="C145" s="72"/>
      <c r="D145" s="72"/>
      <c r="E145" s="72" t="s">
        <v>155</v>
      </c>
      <c r="F145" s="72"/>
      <c r="G145" s="72"/>
      <c r="H145" s="75"/>
      <c r="I145" s="1"/>
      <c r="J145" s="1"/>
      <c r="K145" s="1"/>
      <c r="L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spans="1:257" s="3" customFormat="1" ht="15.6" customHeight="1" x14ac:dyDescent="0.25">
      <c r="A146" s="71"/>
      <c r="B146" s="73"/>
      <c r="C146" s="74"/>
      <c r="D146" s="74"/>
      <c r="E146" s="74" t="s">
        <v>153</v>
      </c>
      <c r="F146" s="74"/>
      <c r="G146" s="74"/>
      <c r="H146" s="75"/>
      <c r="I146" s="1"/>
      <c r="J146" s="1"/>
      <c r="K146" s="1"/>
      <c r="L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spans="1:257" s="3" customFormat="1" ht="14.45" customHeight="1" x14ac:dyDescent="0.25">
      <c r="A147" s="71" t="s">
        <v>156</v>
      </c>
      <c r="B147" s="72"/>
      <c r="C147" s="72"/>
      <c r="D147" s="72"/>
      <c r="E147" s="72" t="s">
        <v>160</v>
      </c>
      <c r="F147" s="72"/>
      <c r="G147" s="72"/>
      <c r="H147" s="75"/>
      <c r="I147" s="1"/>
      <c r="J147" s="1"/>
      <c r="K147" s="1"/>
      <c r="L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spans="1:257" s="3" customFormat="1" ht="15" x14ac:dyDescent="0.25">
      <c r="A148" s="71"/>
      <c r="B148" s="76"/>
      <c r="C148" s="77"/>
      <c r="D148" s="77"/>
      <c r="E148" s="77" t="s">
        <v>153</v>
      </c>
      <c r="F148" s="77"/>
      <c r="G148" s="77"/>
      <c r="H148" s="127"/>
      <c r="I148" s="1"/>
      <c r="J148" s="1"/>
      <c r="K148" s="1"/>
      <c r="L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spans="1:257" s="3" customFormat="1" x14ac:dyDescent="0.2">
      <c r="A149" s="1" t="str">
        <f>D24</f>
        <v>27 января 2022 года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</row>
  </sheetData>
  <mergeCells count="138">
    <mergeCell ref="G1:L1"/>
    <mergeCell ref="F2:L2"/>
    <mergeCell ref="F3:L3"/>
    <mergeCell ref="F4:L4"/>
    <mergeCell ref="F5:L5"/>
    <mergeCell ref="F6:L6"/>
    <mergeCell ref="G12:L12"/>
    <mergeCell ref="A14:D14"/>
    <mergeCell ref="G14:L14"/>
    <mergeCell ref="A15:D15"/>
    <mergeCell ref="G15:L15"/>
    <mergeCell ref="G16:L17"/>
    <mergeCell ref="A17:D17"/>
    <mergeCell ref="F7:L7"/>
    <mergeCell ref="F8:L8"/>
    <mergeCell ref="A10:D10"/>
    <mergeCell ref="G10:L10"/>
    <mergeCell ref="A11:D11"/>
    <mergeCell ref="G11:L11"/>
    <mergeCell ref="C31:H31"/>
    <mergeCell ref="A34:B35"/>
    <mergeCell ref="C34:C35"/>
    <mergeCell ref="D34:D35"/>
    <mergeCell ref="E34:E35"/>
    <mergeCell ref="F34:F35"/>
    <mergeCell ref="G34:G35"/>
    <mergeCell ref="H34:H35"/>
    <mergeCell ref="A18:D18"/>
    <mergeCell ref="G18:L18"/>
    <mergeCell ref="B23:F23"/>
    <mergeCell ref="C25:H25"/>
    <mergeCell ref="C29:H29"/>
    <mergeCell ref="C30:H30"/>
    <mergeCell ref="A41:B41"/>
    <mergeCell ref="A42:B42"/>
    <mergeCell ref="A43:B43"/>
    <mergeCell ref="A44:B44"/>
    <mergeCell ref="A45:B45"/>
    <mergeCell ref="A46:B46"/>
    <mergeCell ref="J34:L34"/>
    <mergeCell ref="A36:B36"/>
    <mergeCell ref="A37:L37"/>
    <mergeCell ref="A38:B38"/>
    <mergeCell ref="A39:B39"/>
    <mergeCell ref="A40:B40"/>
    <mergeCell ref="A53:B53"/>
    <mergeCell ref="A54:B54"/>
    <mergeCell ref="A55:B55"/>
    <mergeCell ref="A56:B56"/>
    <mergeCell ref="A57:B57"/>
    <mergeCell ref="A58:B58"/>
    <mergeCell ref="A47:B47"/>
    <mergeCell ref="A48:B48"/>
    <mergeCell ref="A49:B49"/>
    <mergeCell ref="A50:B50"/>
    <mergeCell ref="A51:B51"/>
    <mergeCell ref="A52:B52"/>
    <mergeCell ref="A65:B65"/>
    <mergeCell ref="A66:B66"/>
    <mergeCell ref="A67:B67"/>
    <mergeCell ref="A68:B68"/>
    <mergeCell ref="A69:B69"/>
    <mergeCell ref="A70:B70"/>
    <mergeCell ref="A59:B59"/>
    <mergeCell ref="A60:B60"/>
    <mergeCell ref="A61:B61"/>
    <mergeCell ref="A62:B62"/>
    <mergeCell ref="A63:B63"/>
    <mergeCell ref="A64:H64"/>
    <mergeCell ref="A77:B77"/>
    <mergeCell ref="A78:B78"/>
    <mergeCell ref="A79:B79"/>
    <mergeCell ref="A80:B80"/>
    <mergeCell ref="A81:B81"/>
    <mergeCell ref="A82:B82"/>
    <mergeCell ref="A71:B71"/>
    <mergeCell ref="A72:B72"/>
    <mergeCell ref="A73:B73"/>
    <mergeCell ref="A74:B74"/>
    <mergeCell ref="A75:B75"/>
    <mergeCell ref="A76:B76"/>
    <mergeCell ref="A89:H89"/>
    <mergeCell ref="A90:H90"/>
    <mergeCell ref="A92:L92"/>
    <mergeCell ref="A93:B93"/>
    <mergeCell ref="A94:B94"/>
    <mergeCell ref="A95:H95"/>
    <mergeCell ref="A83:B83"/>
    <mergeCell ref="A84:B84"/>
    <mergeCell ref="A85:B85"/>
    <mergeCell ref="A86:B86"/>
    <mergeCell ref="A87:B87"/>
    <mergeCell ref="A88:B88"/>
    <mergeCell ref="A103:B103"/>
    <mergeCell ref="A104:B104"/>
    <mergeCell ref="A105:B105"/>
    <mergeCell ref="A106:B106"/>
    <mergeCell ref="A107:H107"/>
    <mergeCell ref="A108:B108"/>
    <mergeCell ref="A96:L96"/>
    <mergeCell ref="A97:B97"/>
    <mergeCell ref="A98:B98"/>
    <mergeCell ref="A99:B99"/>
    <mergeCell ref="A101:B101"/>
    <mergeCell ref="A102:B102"/>
    <mergeCell ref="A118:B118"/>
    <mergeCell ref="A119:B119"/>
    <mergeCell ref="A120:B120"/>
    <mergeCell ref="A109:B109"/>
    <mergeCell ref="A110:B110"/>
    <mergeCell ref="A111:B111"/>
    <mergeCell ref="A112:B112"/>
    <mergeCell ref="A113:B113"/>
    <mergeCell ref="A114:B114"/>
    <mergeCell ref="A139:H139"/>
    <mergeCell ref="A140:G140"/>
    <mergeCell ref="A100:B100"/>
    <mergeCell ref="A133:H133"/>
    <mergeCell ref="A134:L134"/>
    <mergeCell ref="A135:B135"/>
    <mergeCell ref="A136:H136"/>
    <mergeCell ref="A137:L137"/>
    <mergeCell ref="A138:B138"/>
    <mergeCell ref="A127:B127"/>
    <mergeCell ref="A128:B128"/>
    <mergeCell ref="A129:G129"/>
    <mergeCell ref="A130:L130"/>
    <mergeCell ref="A131:B131"/>
    <mergeCell ref="A132:B132"/>
    <mergeCell ref="A121:H121"/>
    <mergeCell ref="A122:H122"/>
    <mergeCell ref="A123:L123"/>
    <mergeCell ref="A124:B124"/>
    <mergeCell ref="A125:G125"/>
    <mergeCell ref="A126:L126"/>
    <mergeCell ref="A115:B115"/>
    <mergeCell ref="A116:B116"/>
    <mergeCell ref="A117:B117"/>
  </mergeCells>
  <pageMargins left="0.48" right="0.17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2022 год</vt:lpstr>
      <vt:lpstr>14.01</vt:lpstr>
      <vt:lpstr>20.01</vt:lpstr>
      <vt:lpstr>27.01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2022-01-28T11:47:18Z</cp:lastPrinted>
  <dcterms:created xsi:type="dcterms:W3CDTF">2021-12-27T11:17:35Z</dcterms:created>
  <dcterms:modified xsi:type="dcterms:W3CDTF">2022-02-01T06:46:01Z</dcterms:modified>
</cp:coreProperties>
</file>