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4" windowWidth="22980" windowHeight="9816"/>
  </bookViews>
  <sheets>
    <sheet name="смета на 2025 г." sheetId="5" r:id="rId1"/>
  </sheets>
  <definedNames>
    <definedName name="_xlnm._FilterDatabase" localSheetId="0" hidden="1">'смета на 2025 г.'!$A$35:$AV$102</definedName>
    <definedName name="_xlnm.Print_Area" localSheetId="0">'смета на 2025 г.'!$A$1:$J$113</definedName>
  </definedNames>
  <calcPr calcId="144525" refMode="R1C1"/>
</workbook>
</file>

<file path=xl/calcChain.xml><?xml version="1.0" encoding="utf-8"?>
<calcChain xmlns="http://schemas.openxmlformats.org/spreadsheetml/2006/main">
  <c r="J102" i="5" l="1"/>
  <c r="I102" i="5"/>
  <c r="A113" i="5" l="1"/>
  <c r="J101" i="5"/>
  <c r="I101" i="5"/>
  <c r="H101" i="5"/>
  <c r="J98" i="5"/>
  <c r="I98" i="5"/>
  <c r="H98" i="5"/>
  <c r="J95" i="5"/>
  <c r="I95" i="5"/>
  <c r="H95" i="5"/>
  <c r="J92" i="5"/>
  <c r="I92" i="5"/>
  <c r="H92" i="5"/>
  <c r="J89" i="5"/>
  <c r="I89" i="5"/>
  <c r="H89" i="5"/>
  <c r="J62" i="5"/>
  <c r="I62" i="5"/>
  <c r="H62" i="5"/>
  <c r="B35" i="5"/>
  <c r="C35" i="5" s="1"/>
  <c r="D35" i="5" s="1"/>
  <c r="E35" i="5" s="1"/>
  <c r="F35" i="5" s="1"/>
  <c r="G35" i="5" s="1"/>
  <c r="H102" i="5" l="1"/>
</calcChain>
</file>

<file path=xl/sharedStrings.xml><?xml version="1.0" encoding="utf-8"?>
<sst xmlns="http://schemas.openxmlformats.org/spreadsheetml/2006/main" count="445" uniqueCount="158">
  <si>
    <t>к Порядку составления, утверждения</t>
  </si>
  <si>
    <t xml:space="preserve">и ведения бюджетных смет Администрации </t>
  </si>
  <si>
    <t>Прионежского муниципального района</t>
  </si>
  <si>
    <t>и казенных учреждений, находящихся</t>
  </si>
  <si>
    <t>в ведении Администрации Прионежского</t>
  </si>
  <si>
    <t>муниципального района</t>
  </si>
  <si>
    <t>УТВЕРЖДАЮ</t>
  </si>
  <si>
    <t>(наименование должности лица, согласующего бюджетную смету)</t>
  </si>
  <si>
    <t>Администрация Прионежского муниципального района</t>
  </si>
  <si>
    <t>(наименование главного распорядителя (распорядителя) бюджетных средств; учреждения)</t>
  </si>
  <si>
    <t>КОДЫ</t>
  </si>
  <si>
    <t>Форма по ОКУД</t>
  </si>
  <si>
    <t>0501012</t>
  </si>
  <si>
    <t>Дата</t>
  </si>
  <si>
    <t>по ОКПО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</si>
  <si>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</si>
  <si>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</si>
  <si>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</si>
  <si>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Глава по БК</t>
  </si>
  <si>
    <t>015</t>
  </si>
  <si>
    <t>Наименование бюджета</t>
  </si>
  <si>
    <t>по ОКТМО</t>
  </si>
  <si>
    <t xml:space="preserve">Единица измерения: </t>
  </si>
  <si>
    <t>руб.</t>
  </si>
  <si>
    <t>по ОКЕЙ</t>
  </si>
  <si>
    <t>Наименование показателя (детализация кода бюджетной классификации)</t>
  </si>
  <si>
    <t>РЗ</t>
  </si>
  <si>
    <t>ПР</t>
  </si>
  <si>
    <t>ЦСР</t>
  </si>
  <si>
    <t>Вид расхода</t>
  </si>
  <si>
    <t>Детализация</t>
  </si>
  <si>
    <t>Вид целевых средств</t>
  </si>
  <si>
    <t>Средства местного бюджета (КЦ 1000)</t>
  </si>
  <si>
    <t>Заработная плата</t>
  </si>
  <si>
    <t>07</t>
  </si>
  <si>
    <t>01</t>
  </si>
  <si>
    <t>0220170200</t>
  </si>
  <si>
    <t>111</t>
  </si>
  <si>
    <t>211000</t>
  </si>
  <si>
    <t>1000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</si>
  <si>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местностях, и членов их семей)</t>
  </si>
  <si>
    <t>Начисления на выплаты по оплате труда</t>
  </si>
  <si>
    <t>119</t>
  </si>
  <si>
    <t>213000</t>
  </si>
  <si>
    <t>Услуги связи (телефон)</t>
  </si>
  <si>
    <t>244</t>
  </si>
  <si>
    <t>221100</t>
  </si>
  <si>
    <t>221300</t>
  </si>
  <si>
    <t>Отопление, горячее водоснабжение и газоснабжение</t>
  </si>
  <si>
    <t>247</t>
  </si>
  <si>
    <t>223100</t>
  </si>
  <si>
    <t>Электроэнергия</t>
  </si>
  <si>
    <t>223200</t>
  </si>
  <si>
    <t>Холодное водоснабжение</t>
  </si>
  <si>
    <t>223300</t>
  </si>
  <si>
    <t>Водоотведение</t>
  </si>
  <si>
    <t>223400</t>
  </si>
  <si>
    <t>223500</t>
  </si>
  <si>
    <t>Санитарная и противопожарная (дезинфекция, дезинсекция, дератизация, газация, огнезащитная) обработка помещений</t>
  </si>
  <si>
    <t>225600</t>
  </si>
  <si>
    <t>225700</t>
  </si>
  <si>
    <t>225900</t>
  </si>
  <si>
    <t>226400</t>
  </si>
  <si>
    <t>226800</t>
  </si>
  <si>
    <t>Другие расходы</t>
  </si>
  <si>
    <t>226900</t>
  </si>
  <si>
    <t>310100</t>
  </si>
  <si>
    <t>Другие расходы стоимостью до 3000,00 рублей</t>
  </si>
  <si>
    <t>310900</t>
  </si>
  <si>
    <t>Продукты питания</t>
  </si>
  <si>
    <t>342000</t>
  </si>
  <si>
    <t>Приобретение строительных материалов</t>
  </si>
  <si>
    <t>344000</t>
  </si>
  <si>
    <t>Увеличение стоимости прочих оборотных запасов (материалов)</t>
  </si>
  <si>
    <t>346000</t>
  </si>
  <si>
    <t>Налог на имущество</t>
  </si>
  <si>
    <t>851</t>
  </si>
  <si>
    <t>291200</t>
  </si>
  <si>
    <t>291300</t>
  </si>
  <si>
    <t xml:space="preserve">Заработная плата </t>
  </si>
  <si>
    <t>02</t>
  </si>
  <si>
    <t>0220270210</t>
  </si>
  <si>
    <t>Содержание, обслуживание помещений и сетей инженерно-технического обеспечения</t>
  </si>
  <si>
    <t>Мягкий инвентарь</t>
  </si>
  <si>
    <t>345000</t>
  </si>
  <si>
    <t>Средства, полученные от оказания платных услуг, безвозмездных поступлений (КЦ 8000)</t>
  </si>
  <si>
    <t>8000</t>
  </si>
  <si>
    <t>221200</t>
  </si>
  <si>
    <t>Всего</t>
  </si>
  <si>
    <t>Директор</t>
  </si>
  <si>
    <t>(уполномоченное лицо)</t>
  </si>
  <si>
    <t>(подпись)</t>
  </si>
  <si>
    <t>(расшифровка подписи)</t>
  </si>
  <si>
    <t>(исполнитель)</t>
  </si>
  <si>
    <t>Глава Администрации Прионежского муниципального района</t>
  </si>
  <si>
    <t>Г.Н. Шемет</t>
  </si>
  <si>
    <t>Приложение № 1</t>
  </si>
  <si>
    <t>от 09 августа  2022 № 831</t>
  </si>
  <si>
    <t xml:space="preserve"> (расшифровка подписи)</t>
  </si>
  <si>
    <t>(№, дата справки об изменении ЛБО)</t>
  </si>
  <si>
    <t>Администрация Прионежского муниципального района Республики Карелия</t>
  </si>
  <si>
    <t>Бюджет Прионежского муниципального района</t>
  </si>
  <si>
    <t>Сумма на первый год планового периода</t>
  </si>
  <si>
    <t>Сумма на второй год планового периода</t>
  </si>
  <si>
    <t>112</t>
  </si>
  <si>
    <t>214000</t>
  </si>
  <si>
    <t>Социальные пособия и компенсации персоналу в денежной форме (пособие за первые три дня временной нетрудоспособности за счет средств работодателя)</t>
  </si>
  <si>
    <t>266100</t>
  </si>
  <si>
    <t>Обращение с твердыми коммунальными отходами (вывоз ТБО)</t>
  </si>
  <si>
    <t>Охрана ведомственная, вневедомственная, пожарная</t>
  </si>
  <si>
    <t>Медицинский осмотр работников учреждений, за исключением водителей транспортных средств</t>
  </si>
  <si>
    <t>Земельный налог, в том числе в период строительства объекта</t>
  </si>
  <si>
    <t>Итого по КЦ 1000 (0701)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</si>
  <si>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местностям, и членов их семей)</t>
  </si>
  <si>
    <t xml:space="preserve">Охрана ведомственная, вневедомственная, пожарная </t>
  </si>
  <si>
    <t>Приобретение предметов длительного пользования (оборудование, мебель, компьютерная техника и т.п) стоимостью свыше 3000 рублей</t>
  </si>
  <si>
    <t>Увеличение стоимости прочих оборотных запасов однократного применения</t>
  </si>
  <si>
    <t>349100</t>
  </si>
  <si>
    <t>Налог на имущство</t>
  </si>
  <si>
    <t>Итого по КЦ 1000 (0702)</t>
  </si>
  <si>
    <t xml:space="preserve"> 07</t>
  </si>
  <si>
    <t>Итого по КЦ 8000</t>
  </si>
  <si>
    <t>Субвенции 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«Об образовании» мер социальной поддержки и социального обсл</t>
  </si>
  <si>
    <t>0220242100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</si>
  <si>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</t>
  </si>
  <si>
    <t>Пособия по социальной помощи населению в денежной форме</t>
  </si>
  <si>
    <t>10</t>
  </si>
  <si>
    <t>04</t>
  </si>
  <si>
    <t>0220142030</t>
  </si>
  <si>
    <t>323</t>
  </si>
  <si>
    <t>263000</t>
  </si>
  <si>
    <t>24203</t>
  </si>
  <si>
    <t>Итого по КЦ 24203</t>
  </si>
  <si>
    <t>Пособия по социальной помощи населению в натуральной форме</t>
  </si>
  <si>
    <t>03</t>
  </si>
  <si>
    <t>24224</t>
  </si>
  <si>
    <t>Итого по КЦ 24224</t>
  </si>
  <si>
    <t xml:space="preserve">Субсидии местным бюджетам на реализацию мероприятий государственной программы Республики Карелия "Совершенствование социальной защиты" в целях организации адресной социальной помощи семьям, имеющим детей" (КЦ24316) </t>
  </si>
  <si>
    <t>0320243210</t>
  </si>
  <si>
    <t>24316</t>
  </si>
  <si>
    <t>Итого по КЦ 24316</t>
  </si>
  <si>
    <t>Гл.бухгалтер  МУ "ЦБ № 1"</t>
  </si>
  <si>
    <t>Главный экономист ПЭО МУ "ЦБ № 1"</t>
  </si>
  <si>
    <t>БЮДЖЕТНАЯ СМЕТА НА 2025 ФИНАНСОВЫЙ ГОД И ПЛАНОВЫЙ ПЕРИОД 2026 И 2027 ГОДОВ</t>
  </si>
  <si>
    <t>Мероприятия по переподготовке и повышению квалификации кадров</t>
  </si>
  <si>
    <t>226700</t>
  </si>
  <si>
    <t>Услуги связи (интернет)</t>
  </si>
  <si>
    <t>Муниципальное образовательное учреждение "Средняя общеобразовательная школа  № 2 "</t>
  </si>
  <si>
    <t>Социальные пособия и компенсации персоналу в денежной форме (ежемесячные компенсационные выплаты в размере 50 рублей сотрудникам (работникам), находящимся в отпуске по уходу за ребенком до остижения им возраста 3 лет)</t>
  </si>
  <si>
    <t>266200</t>
  </si>
  <si>
    <t>Увеличение стоимости прочих материальных запасов однократного применения</t>
  </si>
  <si>
    <t>Услуги связи (почта)</t>
  </si>
  <si>
    <t xml:space="preserve"> Н.Г. Шипнягова</t>
  </si>
  <si>
    <t>И.В. Ананьева</t>
  </si>
  <si>
    <t>Е.Л. Герасимова</t>
  </si>
  <si>
    <t>"17" декабря 2024 г.</t>
  </si>
  <si>
    <t>№№ 015/00409/002; 015/00409/003; 015/00409/004 от 17 декабря 2024 г.</t>
  </si>
  <si>
    <t>Сумма на текущий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</si>
</sst>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31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</cellStyleXfs>
  <cellXfs count="151">
    <xf numFmtId="0" fontId="0" fillId="0" borderId="0" xfId="0"/>
    <xf numFmtId="0" fontId="1" fillId="0" borderId="0" xfId="3" applyFont="1"/>
    <xf numFmtId="0" fontId="1" fillId="0" borderId="0" xfId="3" applyFont="1" applyAlignment="1">
      <alignment horizontal="right"/>
    </xf>
    <xf numFmtId="0" fontId="2" fillId="0" borderId="0" xfId="3" applyFont="1" applyAlignment="1"/>
    <xf numFmtId="49" fontId="1" fillId="0" borderId="0" xfId="3" applyNumberFormat="1" applyFont="1"/>
    <xf numFmtId="0" fontId="4" fillId="0" borderId="1" xfId="3" applyFont="1" applyBorder="1" applyAlignment="1"/>
    <xf numFmtId="0" fontId="6" fillId="0" borderId="1" xfId="3" applyBorder="1" applyAlignment="1"/>
    <xf numFmtId="0" fontId="1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6" fillId="0" borderId="0" xfId="3" applyAlignment="1"/>
    <xf numFmtId="0" fontId="2" fillId="0" borderId="0" xfId="2" applyFont="1" applyBorder="1" applyAlignment="1">
      <alignment horizontal="center" wrapText="1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6" fillId="0" borderId="0" xfId="3" applyAlignment="1">
      <alignment horizontal="center"/>
    </xf>
    <xf numFmtId="49" fontId="1" fillId="0" borderId="9" xfId="3" applyNumberFormat="1" applyFont="1" applyBorder="1" applyAlignment="1">
      <alignment horizontal="center"/>
    </xf>
    <xf numFmtId="14" fontId="1" fillId="0" borderId="9" xfId="3" applyNumberFormat="1" applyFont="1" applyBorder="1" applyAlignment="1">
      <alignment horizontal="center"/>
    </xf>
    <xf numFmtId="0" fontId="1" fillId="0" borderId="0" xfId="3" applyFont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0" xfId="3" applyFont="1" applyBorder="1" applyAlignment="1"/>
    <xf numFmtId="0" fontId="1" fillId="0" borderId="17" xfId="3" applyFont="1" applyBorder="1" applyAlignment="1"/>
    <xf numFmtId="0" fontId="1" fillId="0" borderId="0" xfId="3" applyFont="1" applyBorder="1" applyAlignment="1">
      <alignment horizontal="right"/>
    </xf>
    <xf numFmtId="0" fontId="1" fillId="0" borderId="17" xfId="3" applyFont="1" applyBorder="1"/>
    <xf numFmtId="0" fontId="1" fillId="0" borderId="0" xfId="3" applyFont="1" applyAlignment="1"/>
    <xf numFmtId="0" fontId="1" fillId="0" borderId="6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18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9" xfId="3" applyFont="1" applyBorder="1" applyAlignment="1">
      <alignment horizontal="center" vertical="center" wrapText="1"/>
    </xf>
    <xf numFmtId="0" fontId="1" fillId="0" borderId="20" xfId="3" applyFont="1" applyBorder="1" applyAlignment="1">
      <alignment horizontal="center" vertical="center" wrapText="1"/>
    </xf>
    <xf numFmtId="0" fontId="9" fillId="3" borderId="0" xfId="2" applyFont="1" applyFill="1" applyAlignment="1"/>
    <xf numFmtId="0" fontId="1" fillId="2" borderId="0" xfId="3" applyFont="1" applyFill="1" applyAlignment="1"/>
    <xf numFmtId="0" fontId="1" fillId="2" borderId="0" xfId="3" applyFont="1" applyFill="1"/>
    <xf numFmtId="0" fontId="1" fillId="4" borderId="0" xfId="3" applyFont="1" applyFill="1" applyAlignment="1"/>
    <xf numFmtId="49" fontId="9" fillId="0" borderId="9" xfId="3" applyNumberFormat="1" applyFont="1" applyFill="1" applyBorder="1" applyAlignment="1">
      <alignment horizontal="center" vertical="center" wrapText="1"/>
    </xf>
    <xf numFmtId="49" fontId="9" fillId="0" borderId="9" xfId="3" applyNumberFormat="1" applyFont="1" applyFill="1" applyBorder="1" applyAlignment="1">
      <alignment horizontal="center" vertical="center"/>
    </xf>
    <xf numFmtId="49" fontId="9" fillId="0" borderId="8" xfId="3" applyNumberFormat="1" applyFont="1" applyFill="1" applyBorder="1" applyAlignment="1">
      <alignment horizontal="center" vertical="center" wrapText="1"/>
    </xf>
    <xf numFmtId="49" fontId="9" fillId="0" borderId="25" xfId="3" applyNumberFormat="1" applyFont="1" applyFill="1" applyBorder="1" applyAlignment="1">
      <alignment horizontal="center" vertical="center" wrapText="1"/>
    </xf>
    <xf numFmtId="49" fontId="9" fillId="0" borderId="8" xfId="2" applyNumberFormat="1" applyFont="1" applyFill="1" applyBorder="1" applyAlignment="1">
      <alignment horizontal="center" vertical="center" wrapText="1"/>
    </xf>
    <xf numFmtId="0" fontId="9" fillId="0" borderId="0" xfId="2" applyFont="1" applyFill="1" applyAlignment="1"/>
    <xf numFmtId="4" fontId="5" fillId="4" borderId="19" xfId="2" applyNumberFormat="1" applyFont="1" applyFill="1" applyBorder="1" applyAlignment="1">
      <alignment horizontal="right" vertical="center" wrapText="1"/>
    </xf>
    <xf numFmtId="0" fontId="9" fillId="0" borderId="0" xfId="2" applyNumberFormat="1" applyFont="1" applyFill="1" applyAlignment="1"/>
    <xf numFmtId="49" fontId="9" fillId="0" borderId="9" xfId="2" applyNumberFormat="1" applyFont="1" applyFill="1" applyBorder="1" applyAlignment="1">
      <alignment horizontal="center" vertical="center" wrapText="1"/>
    </xf>
    <xf numFmtId="4" fontId="9" fillId="0" borderId="21" xfId="2" applyNumberFormat="1" applyFont="1" applyFill="1" applyBorder="1" applyAlignment="1">
      <alignment horizontal="right" vertical="center" wrapText="1"/>
    </xf>
    <xf numFmtId="4" fontId="5" fillId="4" borderId="13" xfId="2" applyNumberFormat="1" applyFont="1" applyFill="1" applyBorder="1" applyAlignment="1">
      <alignment horizontal="right" vertical="center" wrapText="1"/>
    </xf>
    <xf numFmtId="49" fontId="9" fillId="0" borderId="10" xfId="2" applyNumberFormat="1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0" fontId="11" fillId="0" borderId="3" xfId="3" applyFont="1" applyBorder="1"/>
    <xf numFmtId="0" fontId="11" fillId="0" borderId="0" xfId="3" applyFont="1" applyBorder="1"/>
    <xf numFmtId="0" fontId="11" fillId="0" borderId="1" xfId="3" applyFont="1" applyBorder="1"/>
    <xf numFmtId="0" fontId="11" fillId="0" borderId="1" xfId="3" applyFont="1" applyBorder="1" applyAlignment="1"/>
    <xf numFmtId="0" fontId="1" fillId="0" borderId="0" xfId="3" applyFont="1" applyBorder="1" applyAlignment="1">
      <alignment horizontal="center"/>
    </xf>
    <xf numFmtId="0" fontId="5" fillId="2" borderId="0" xfId="2" applyFont="1" applyFill="1" applyAlignment="1">
      <alignment horizontal="center"/>
    </xf>
    <xf numFmtId="4" fontId="9" fillId="0" borderId="19" xfId="2" applyNumberFormat="1" applyFont="1" applyFill="1" applyBorder="1" applyAlignment="1">
      <alignment horizontal="right" vertical="distributed"/>
    </xf>
    <xf numFmtId="4" fontId="9" fillId="0" borderId="9" xfId="2" applyNumberFormat="1" applyFont="1" applyFill="1" applyBorder="1" applyAlignment="1">
      <alignment horizontal="right" vertical="distributed"/>
    </xf>
    <xf numFmtId="4" fontId="9" fillId="0" borderId="20" xfId="2" applyNumberFormat="1" applyFont="1" applyFill="1" applyBorder="1" applyAlignment="1">
      <alignment horizontal="right" vertical="distributed"/>
    </xf>
    <xf numFmtId="4" fontId="10" fillId="0" borderId="19" xfId="3" applyNumberFormat="1" applyFont="1" applyFill="1" applyBorder="1" applyAlignment="1">
      <alignment horizontal="right" vertical="distributed"/>
    </xf>
    <xf numFmtId="4" fontId="10" fillId="0" borderId="9" xfId="3" applyNumberFormat="1" applyFont="1" applyFill="1" applyBorder="1" applyAlignment="1">
      <alignment horizontal="right" vertical="distributed"/>
    </xf>
    <xf numFmtId="4" fontId="10" fillId="0" borderId="20" xfId="3" applyNumberFormat="1" applyFont="1" applyFill="1" applyBorder="1" applyAlignment="1">
      <alignment horizontal="right" vertical="distributed"/>
    </xf>
    <xf numFmtId="4" fontId="10" fillId="0" borderId="13" xfId="3" applyNumberFormat="1" applyFont="1" applyFill="1" applyBorder="1" applyAlignment="1">
      <alignment horizontal="right" vertical="distributed"/>
    </xf>
    <xf numFmtId="4" fontId="9" fillId="0" borderId="19" xfId="3" applyNumberFormat="1" applyFont="1" applyFill="1" applyBorder="1" applyAlignment="1">
      <alignment horizontal="right" vertical="center" wrapText="1"/>
    </xf>
    <xf numFmtId="4" fontId="9" fillId="0" borderId="19" xfId="3" applyNumberFormat="1" applyFont="1" applyFill="1" applyBorder="1" applyAlignment="1">
      <alignment horizontal="right" vertical="center"/>
    </xf>
    <xf numFmtId="4" fontId="9" fillId="0" borderId="13" xfId="3" applyNumberFormat="1" applyFont="1" applyFill="1" applyBorder="1" applyAlignment="1">
      <alignment horizontal="right" vertical="center"/>
    </xf>
    <xf numFmtId="4" fontId="9" fillId="0" borderId="9" xfId="3" applyNumberFormat="1" applyFont="1" applyFill="1" applyBorder="1" applyAlignment="1">
      <alignment horizontal="right" vertical="center" wrapText="1"/>
    </xf>
    <xf numFmtId="4" fontId="9" fillId="0" borderId="20" xfId="3" applyNumberFormat="1" applyFont="1" applyFill="1" applyBorder="1" applyAlignment="1">
      <alignment horizontal="right" vertical="center" wrapText="1"/>
    </xf>
    <xf numFmtId="4" fontId="9" fillId="0" borderId="9" xfId="3" applyNumberFormat="1" applyFont="1" applyFill="1" applyBorder="1" applyAlignment="1">
      <alignment horizontal="right" vertical="center"/>
    </xf>
    <xf numFmtId="4" fontId="9" fillId="0" borderId="20" xfId="3" applyNumberFormat="1" applyFont="1" applyFill="1" applyBorder="1" applyAlignment="1">
      <alignment horizontal="right" vertical="center"/>
    </xf>
    <xf numFmtId="4" fontId="9" fillId="0" borderId="19" xfId="2" applyNumberFormat="1" applyFont="1" applyFill="1" applyBorder="1" applyAlignment="1">
      <alignment horizontal="right" vertical="center"/>
    </xf>
    <xf numFmtId="49" fontId="9" fillId="0" borderId="9" xfId="2" applyNumberFormat="1" applyFont="1" applyFill="1" applyBorder="1" applyAlignment="1">
      <alignment horizontal="center" vertical="center"/>
    </xf>
    <xf numFmtId="4" fontId="5" fillId="8" borderId="22" xfId="3" applyNumberFormat="1" applyFont="1" applyFill="1" applyBorder="1" applyAlignment="1">
      <alignment horizontal="right" vertical="distributed" wrapText="1"/>
    </xf>
    <xf numFmtId="4" fontId="5" fillId="8" borderId="14" xfId="3" applyNumberFormat="1" applyFont="1" applyFill="1" applyBorder="1" applyAlignment="1">
      <alignment horizontal="right" vertical="distributed" wrapText="1"/>
    </xf>
    <xf numFmtId="4" fontId="5" fillId="8" borderId="23" xfId="3" applyNumberFormat="1" applyFont="1" applyFill="1" applyBorder="1" applyAlignment="1">
      <alignment horizontal="right" vertical="distributed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/>
    </xf>
    <xf numFmtId="0" fontId="1" fillId="0" borderId="0" xfId="3" applyFont="1" applyFill="1" applyAlignment="1"/>
    <xf numFmtId="49" fontId="9" fillId="0" borderId="24" xfId="2" applyNumberFormat="1" applyFont="1" applyFill="1" applyBorder="1" applyAlignment="1">
      <alignment horizontal="center" vertical="center" wrapText="1"/>
    </xf>
    <xf numFmtId="49" fontId="9" fillId="0" borderId="9" xfId="3" applyNumberFormat="1" applyFont="1" applyFill="1" applyBorder="1" applyAlignment="1">
      <alignment horizontal="center"/>
    </xf>
    <xf numFmtId="0" fontId="1" fillId="0" borderId="0" xfId="3" applyFont="1" applyFill="1"/>
    <xf numFmtId="4" fontId="5" fillId="8" borderId="19" xfId="3" applyNumberFormat="1" applyFont="1" applyFill="1" applyBorder="1" applyAlignment="1">
      <alignment horizontal="right" vertical="center" wrapText="1"/>
    </xf>
    <xf numFmtId="4" fontId="5" fillId="8" borderId="9" xfId="3" applyNumberFormat="1" applyFont="1" applyFill="1" applyBorder="1" applyAlignment="1">
      <alignment horizontal="right" vertical="center" wrapText="1"/>
    </xf>
    <xf numFmtId="4" fontId="5" fillId="8" borderId="20" xfId="3" applyNumberFormat="1" applyFont="1" applyFill="1" applyBorder="1" applyAlignment="1">
      <alignment horizontal="right" vertical="center" wrapText="1"/>
    </xf>
    <xf numFmtId="49" fontId="9" fillId="8" borderId="9" xfId="2" applyNumberFormat="1" applyFont="1" applyFill="1" applyBorder="1" applyAlignment="1">
      <alignment horizontal="center" vertical="center" wrapText="1"/>
    </xf>
    <xf numFmtId="4" fontId="5" fillId="8" borderId="19" xfId="2" applyNumberFormat="1" applyFont="1" applyFill="1" applyBorder="1" applyAlignment="1">
      <alignment horizontal="right" vertical="center" wrapText="1"/>
    </xf>
    <xf numFmtId="4" fontId="5" fillId="8" borderId="9" xfId="2" applyNumberFormat="1" applyFont="1" applyFill="1" applyBorder="1" applyAlignment="1">
      <alignment horizontal="right" vertical="center" wrapText="1"/>
    </xf>
    <xf numFmtId="4" fontId="5" fillId="8" borderId="20" xfId="2" applyNumberFormat="1" applyFont="1" applyFill="1" applyBorder="1" applyAlignment="1">
      <alignment horizontal="right" vertical="center" wrapText="1"/>
    </xf>
    <xf numFmtId="49" fontId="9" fillId="0" borderId="28" xfId="2" applyNumberFormat="1" applyFont="1" applyFill="1" applyBorder="1" applyAlignment="1">
      <alignment horizontal="center" vertical="center" wrapText="1"/>
    </xf>
    <xf numFmtId="49" fontId="9" fillId="0" borderId="28" xfId="2" applyNumberFormat="1" applyFont="1" applyFill="1" applyBorder="1" applyAlignment="1">
      <alignment horizontal="center" vertical="center"/>
    </xf>
    <xf numFmtId="4" fontId="9" fillId="0" borderId="29" xfId="2" applyNumberFormat="1" applyFont="1" applyFill="1" applyBorder="1" applyAlignment="1">
      <alignment horizontal="right" vertical="center"/>
    </xf>
    <xf numFmtId="4" fontId="9" fillId="0" borderId="30" xfId="2" applyNumberFormat="1" applyFont="1" applyFill="1" applyBorder="1" applyAlignment="1">
      <alignment horizontal="right" vertical="center"/>
    </xf>
    <xf numFmtId="4" fontId="9" fillId="0" borderId="31" xfId="2" applyNumberFormat="1" applyFont="1" applyFill="1" applyBorder="1" applyAlignment="1">
      <alignment horizontal="right" vertical="center"/>
    </xf>
    <xf numFmtId="4" fontId="5" fillId="7" borderId="19" xfId="2" applyNumberFormat="1" applyFont="1" applyFill="1" applyBorder="1" applyAlignment="1">
      <alignment horizontal="right" vertical="center" wrapText="1"/>
    </xf>
    <xf numFmtId="4" fontId="5" fillId="7" borderId="9" xfId="2" applyNumberFormat="1" applyFont="1" applyFill="1" applyBorder="1" applyAlignment="1">
      <alignment horizontal="right" vertical="center" wrapText="1"/>
    </xf>
    <xf numFmtId="4" fontId="5" fillId="7" borderId="20" xfId="2" applyNumberFormat="1" applyFont="1" applyFill="1" applyBorder="1" applyAlignment="1">
      <alignment horizontal="right" vertical="center" wrapText="1"/>
    </xf>
    <xf numFmtId="49" fontId="9" fillId="0" borderId="32" xfId="2" applyNumberFormat="1" applyFont="1" applyFill="1" applyBorder="1" applyAlignment="1">
      <alignment horizontal="center" vertical="center" wrapText="1"/>
    </xf>
    <xf numFmtId="49" fontId="9" fillId="0" borderId="12" xfId="3" applyNumberFormat="1" applyFont="1" applyFill="1" applyBorder="1" applyAlignment="1">
      <alignment horizontal="center" vertical="center" wrapText="1"/>
    </xf>
    <xf numFmtId="4" fontId="5" fillId="7" borderId="27" xfId="2" applyNumberFormat="1" applyFont="1" applyFill="1" applyBorder="1" applyAlignment="1">
      <alignment horizontal="right" vertical="center" wrapText="1"/>
    </xf>
    <xf numFmtId="4" fontId="5" fillId="7" borderId="37" xfId="2" applyNumberFormat="1" applyFont="1" applyFill="1" applyBorder="1" applyAlignment="1">
      <alignment horizontal="right" vertical="center" wrapText="1"/>
    </xf>
    <xf numFmtId="164" fontId="5" fillId="7" borderId="11" xfId="3" applyNumberFormat="1" applyFont="1" applyFill="1" applyBorder="1" applyAlignment="1">
      <alignment vertical="distributed"/>
    </xf>
    <xf numFmtId="164" fontId="5" fillId="7" borderId="36" xfId="3" applyNumberFormat="1" applyFont="1" applyFill="1" applyBorder="1" applyAlignment="1">
      <alignment vertical="distributed"/>
    </xf>
    <xf numFmtId="0" fontId="11" fillId="0" borderId="0" xfId="3" applyFont="1"/>
    <xf numFmtId="0" fontId="11" fillId="0" borderId="2" xfId="3" applyFont="1" applyBorder="1" applyAlignment="1"/>
    <xf numFmtId="2" fontId="11" fillId="0" borderId="0" xfId="3" applyNumberFormat="1" applyFont="1"/>
    <xf numFmtId="0" fontId="11" fillId="0" borderId="0" xfId="3" applyFont="1" applyBorder="1" applyAlignment="1">
      <alignment horizontal="center"/>
    </xf>
    <xf numFmtId="0" fontId="11" fillId="0" borderId="0" xfId="3" applyFont="1" applyBorder="1" applyAlignment="1"/>
    <xf numFmtId="49" fontId="11" fillId="0" borderId="0" xfId="3" applyNumberFormat="1" applyFont="1"/>
    <xf numFmtId="0" fontId="4" fillId="0" borderId="0" xfId="3" applyFont="1" applyBorder="1" applyAlignment="1">
      <alignment horizontal="center" wrapText="1"/>
    </xf>
    <xf numFmtId="0" fontId="5" fillId="2" borderId="0" xfId="2" applyFont="1" applyFill="1" applyAlignment="1">
      <alignment horizontal="center"/>
    </xf>
    <xf numFmtId="0" fontId="1" fillId="0" borderId="0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5" fillId="5" borderId="15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20" xfId="2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 wrapText="1"/>
    </xf>
    <xf numFmtId="0" fontId="7" fillId="0" borderId="0" xfId="2" applyFont="1" applyBorder="1" applyAlignment="1">
      <alignment horizontal="center"/>
    </xf>
    <xf numFmtId="0" fontId="8" fillId="0" borderId="1" xfId="3" applyFont="1" applyBorder="1" applyAlignment="1">
      <alignment wrapText="1"/>
    </xf>
    <xf numFmtId="0" fontId="2" fillId="5" borderId="15" xfId="3" applyFont="1" applyFill="1" applyBorder="1" applyAlignment="1">
      <alignment horizontal="center" vertical="center" wrapText="1"/>
    </xf>
    <xf numFmtId="0" fontId="2" fillId="5" borderId="4" xfId="3" applyFont="1" applyFill="1" applyBorder="1" applyAlignment="1">
      <alignment horizontal="center" vertical="center" wrapText="1"/>
    </xf>
    <xf numFmtId="0" fontId="2" fillId="5" borderId="20" xfId="3" applyFont="1" applyFill="1" applyBorder="1" applyAlignment="1">
      <alignment horizontal="center" vertical="center" wrapText="1"/>
    </xf>
    <xf numFmtId="0" fontId="5" fillId="8" borderId="8" xfId="3" applyFont="1" applyFill="1" applyBorder="1" applyAlignment="1">
      <alignment horizontal="left" vertical="center" wrapText="1"/>
    </xf>
    <xf numFmtId="0" fontId="5" fillId="8" borderId="9" xfId="3" applyFont="1" applyFill="1" applyBorder="1" applyAlignment="1">
      <alignment horizontal="left" vertical="center" wrapText="1"/>
    </xf>
    <xf numFmtId="0" fontId="11" fillId="0" borderId="1" xfId="3" applyFont="1" applyBorder="1" applyAlignment="1">
      <alignment horizontal="center"/>
    </xf>
    <xf numFmtId="49" fontId="5" fillId="8" borderId="15" xfId="2" applyNumberFormat="1" applyFont="1" applyFill="1" applyBorder="1" applyAlignment="1">
      <alignment horizontal="left" vertical="center" wrapText="1"/>
    </xf>
    <xf numFmtId="49" fontId="5" fillId="8" borderId="4" xfId="2" applyNumberFormat="1" applyFont="1" applyFill="1" applyBorder="1" applyAlignment="1">
      <alignment horizontal="left" vertical="center" wrapText="1"/>
    </xf>
    <xf numFmtId="49" fontId="5" fillId="8" borderId="26" xfId="2" applyNumberFormat="1" applyFont="1" applyFill="1" applyBorder="1" applyAlignment="1">
      <alignment horizontal="left" vertical="center" wrapText="1"/>
    </xf>
    <xf numFmtId="0" fontId="5" fillId="6" borderId="32" xfId="2" applyNumberFormat="1" applyFont="1" applyFill="1" applyBorder="1" applyAlignment="1">
      <alignment horizontal="center" vertical="center" wrapText="1"/>
    </xf>
    <xf numFmtId="0" fontId="5" fillId="6" borderId="5" xfId="2" applyNumberFormat="1" applyFont="1" applyFill="1" applyBorder="1" applyAlignment="1">
      <alignment horizontal="center" vertical="center" wrapText="1"/>
    </xf>
    <xf numFmtId="0" fontId="5" fillId="6" borderId="23" xfId="2" applyNumberFormat="1" applyFont="1" applyFill="1" applyBorder="1" applyAlignment="1">
      <alignment horizontal="center" vertical="center" wrapText="1"/>
    </xf>
    <xf numFmtId="49" fontId="5" fillId="8" borderId="38" xfId="2" applyNumberFormat="1" applyFont="1" applyFill="1" applyBorder="1" applyAlignment="1">
      <alignment horizontal="left" vertical="center" wrapText="1"/>
    </xf>
    <xf numFmtId="49" fontId="5" fillId="8" borderId="3" xfId="2" applyNumberFormat="1" applyFont="1" applyFill="1" applyBorder="1" applyAlignment="1">
      <alignment horizontal="left" vertical="center" wrapText="1"/>
    </xf>
    <xf numFmtId="0" fontId="6" fillId="7" borderId="39" xfId="3" applyFill="1" applyBorder="1" applyAlignment="1">
      <alignment horizontal="left" vertical="center" wrapText="1"/>
    </xf>
    <xf numFmtId="0" fontId="5" fillId="6" borderId="15" xfId="2" applyNumberFormat="1" applyFont="1" applyFill="1" applyBorder="1" applyAlignment="1">
      <alignment horizontal="center" vertical="center" wrapText="1"/>
    </xf>
    <xf numFmtId="0" fontId="5" fillId="6" borderId="4" xfId="2" applyNumberFormat="1" applyFont="1" applyFill="1" applyBorder="1" applyAlignment="1">
      <alignment horizontal="center" vertical="center" wrapText="1"/>
    </xf>
    <xf numFmtId="0" fontId="5" fillId="6" borderId="20" xfId="2" applyNumberFormat="1" applyFont="1" applyFill="1" applyBorder="1" applyAlignment="1">
      <alignment horizontal="center" vertical="center" wrapText="1"/>
    </xf>
    <xf numFmtId="0" fontId="6" fillId="7" borderId="26" xfId="3" applyFill="1" applyBorder="1" applyAlignment="1">
      <alignment horizontal="left" vertical="center" wrapText="1"/>
    </xf>
    <xf numFmtId="49" fontId="5" fillId="6" borderId="15" xfId="3" applyNumberFormat="1" applyFont="1" applyFill="1" applyBorder="1" applyAlignment="1">
      <alignment horizontal="center" vertical="center" wrapText="1"/>
    </xf>
    <xf numFmtId="49" fontId="5" fillId="6" borderId="4" xfId="3" applyNumberFormat="1" applyFont="1" applyFill="1" applyBorder="1" applyAlignment="1">
      <alignment horizontal="center" vertical="center" wrapText="1"/>
    </xf>
    <xf numFmtId="49" fontId="5" fillId="6" borderId="20" xfId="3" applyNumberFormat="1" applyFont="1" applyFill="1" applyBorder="1" applyAlignment="1">
      <alignment horizontal="center" vertical="center" wrapText="1"/>
    </xf>
    <xf numFmtId="49" fontId="5" fillId="8" borderId="33" xfId="2" applyNumberFormat="1" applyFont="1" applyFill="1" applyBorder="1" applyAlignment="1">
      <alignment horizontal="left" vertical="center" wrapText="1"/>
    </xf>
    <xf numFmtId="49" fontId="5" fillId="8" borderId="34" xfId="2" applyNumberFormat="1" applyFont="1" applyFill="1" applyBorder="1" applyAlignment="1">
      <alignment horizontal="left" vertical="center" wrapText="1"/>
    </xf>
    <xf numFmtId="0" fontId="6" fillId="7" borderId="35" xfId="3" applyFill="1" applyBorder="1" applyAlignment="1">
      <alignment horizontal="left" vertical="center" wrapText="1"/>
    </xf>
    <xf numFmtId="0" fontId="11" fillId="0" borderId="0" xfId="3" applyFont="1" applyBorder="1" applyAlignment="1">
      <alignment horizontal="center"/>
    </xf>
    <xf numFmtId="0" fontId="11" fillId="0" borderId="2" xfId="3" applyFont="1" applyBorder="1" applyAlignment="1">
      <alignment horizontal="center"/>
    </xf>
  </cellXfs>
  <cellStyles count="7"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4 2" xfId="6"/>
    <cellStyle name="Обычный 5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14"/>
  <sheetViews>
    <sheetView tabSelected="1" view="pageBreakPreview" topLeftCell="A80" zoomScale="85" zoomScaleNormal="75" zoomScaleSheetLayoutView="85" workbookViewId="0">
      <selection activeCell="J112" sqref="J112"/>
    </sheetView>
  </sheetViews>
  <sheetFormatPr defaultRowHeight="13.2" x14ac:dyDescent="0.25"/>
  <cols>
    <col min="1" max="1" width="78.6640625" style="1" customWidth="1"/>
    <col min="2" max="3" width="8.88671875" style="1"/>
    <col min="4" max="4" width="17.6640625" style="1" customWidth="1"/>
    <col min="5" max="5" width="8.88671875" style="1"/>
    <col min="6" max="6" width="11.88671875" style="1" customWidth="1"/>
    <col min="7" max="7" width="15.5546875" style="1" customWidth="1"/>
    <col min="8" max="10" width="17" style="1" customWidth="1"/>
    <col min="11" max="256" width="8.88671875" style="1"/>
    <col min="257" max="257" width="78.6640625" style="1" customWidth="1"/>
    <col min="258" max="259" width="8.88671875" style="1"/>
    <col min="260" max="260" width="17.6640625" style="1" customWidth="1"/>
    <col min="261" max="261" width="8.88671875" style="1"/>
    <col min="262" max="262" width="11.88671875" style="1" customWidth="1"/>
    <col min="263" max="263" width="15.5546875" style="1" customWidth="1"/>
    <col min="264" max="266" width="17" style="1" customWidth="1"/>
    <col min="267" max="512" width="8.88671875" style="1"/>
    <col min="513" max="513" width="78.6640625" style="1" customWidth="1"/>
    <col min="514" max="515" width="8.88671875" style="1"/>
    <col min="516" max="516" width="17.6640625" style="1" customWidth="1"/>
    <col min="517" max="517" width="8.88671875" style="1"/>
    <col min="518" max="518" width="11.88671875" style="1" customWidth="1"/>
    <col min="519" max="519" width="15.5546875" style="1" customWidth="1"/>
    <col min="520" max="522" width="17" style="1" customWidth="1"/>
    <col min="523" max="768" width="8.88671875" style="1"/>
    <col min="769" max="769" width="78.6640625" style="1" customWidth="1"/>
    <col min="770" max="771" width="8.88671875" style="1"/>
    <col min="772" max="772" width="17.6640625" style="1" customWidth="1"/>
    <col min="773" max="773" width="8.88671875" style="1"/>
    <col min="774" max="774" width="11.88671875" style="1" customWidth="1"/>
    <col min="775" max="775" width="15.5546875" style="1" customWidth="1"/>
    <col min="776" max="778" width="17" style="1" customWidth="1"/>
    <col min="779" max="1024" width="8.88671875" style="1"/>
    <col min="1025" max="1025" width="78.6640625" style="1" customWidth="1"/>
    <col min="1026" max="1027" width="8.88671875" style="1"/>
    <col min="1028" max="1028" width="17.6640625" style="1" customWidth="1"/>
    <col min="1029" max="1029" width="8.88671875" style="1"/>
    <col min="1030" max="1030" width="11.88671875" style="1" customWidth="1"/>
    <col min="1031" max="1031" width="15.5546875" style="1" customWidth="1"/>
    <col min="1032" max="1034" width="17" style="1" customWidth="1"/>
    <col min="1035" max="1280" width="8.88671875" style="1"/>
    <col min="1281" max="1281" width="78.6640625" style="1" customWidth="1"/>
    <col min="1282" max="1283" width="8.88671875" style="1"/>
    <col min="1284" max="1284" width="17.6640625" style="1" customWidth="1"/>
    <col min="1285" max="1285" width="8.88671875" style="1"/>
    <col min="1286" max="1286" width="11.88671875" style="1" customWidth="1"/>
    <col min="1287" max="1287" width="15.5546875" style="1" customWidth="1"/>
    <col min="1288" max="1290" width="17" style="1" customWidth="1"/>
    <col min="1291" max="1536" width="8.88671875" style="1"/>
    <col min="1537" max="1537" width="78.6640625" style="1" customWidth="1"/>
    <col min="1538" max="1539" width="8.88671875" style="1"/>
    <col min="1540" max="1540" width="17.6640625" style="1" customWidth="1"/>
    <col min="1541" max="1541" width="8.88671875" style="1"/>
    <col min="1542" max="1542" width="11.88671875" style="1" customWidth="1"/>
    <col min="1543" max="1543" width="15.5546875" style="1" customWidth="1"/>
    <col min="1544" max="1546" width="17" style="1" customWidth="1"/>
    <col min="1547" max="1792" width="8.88671875" style="1"/>
    <col min="1793" max="1793" width="78.6640625" style="1" customWidth="1"/>
    <col min="1794" max="1795" width="8.88671875" style="1"/>
    <col min="1796" max="1796" width="17.6640625" style="1" customWidth="1"/>
    <col min="1797" max="1797" width="8.88671875" style="1"/>
    <col min="1798" max="1798" width="11.88671875" style="1" customWidth="1"/>
    <col min="1799" max="1799" width="15.5546875" style="1" customWidth="1"/>
    <col min="1800" max="1802" width="17" style="1" customWidth="1"/>
    <col min="1803" max="2048" width="8.88671875" style="1"/>
    <col min="2049" max="2049" width="78.6640625" style="1" customWidth="1"/>
    <col min="2050" max="2051" width="8.88671875" style="1"/>
    <col min="2052" max="2052" width="17.6640625" style="1" customWidth="1"/>
    <col min="2053" max="2053" width="8.88671875" style="1"/>
    <col min="2054" max="2054" width="11.88671875" style="1" customWidth="1"/>
    <col min="2055" max="2055" width="15.5546875" style="1" customWidth="1"/>
    <col min="2056" max="2058" width="17" style="1" customWidth="1"/>
    <col min="2059" max="2304" width="8.88671875" style="1"/>
    <col min="2305" max="2305" width="78.6640625" style="1" customWidth="1"/>
    <col min="2306" max="2307" width="8.88671875" style="1"/>
    <col min="2308" max="2308" width="17.6640625" style="1" customWidth="1"/>
    <col min="2309" max="2309" width="8.88671875" style="1"/>
    <col min="2310" max="2310" width="11.88671875" style="1" customWidth="1"/>
    <col min="2311" max="2311" width="15.5546875" style="1" customWidth="1"/>
    <col min="2312" max="2314" width="17" style="1" customWidth="1"/>
    <col min="2315" max="2560" width="8.88671875" style="1"/>
    <col min="2561" max="2561" width="78.6640625" style="1" customWidth="1"/>
    <col min="2562" max="2563" width="8.88671875" style="1"/>
    <col min="2564" max="2564" width="17.6640625" style="1" customWidth="1"/>
    <col min="2565" max="2565" width="8.88671875" style="1"/>
    <col min="2566" max="2566" width="11.88671875" style="1" customWidth="1"/>
    <col min="2567" max="2567" width="15.5546875" style="1" customWidth="1"/>
    <col min="2568" max="2570" width="17" style="1" customWidth="1"/>
    <col min="2571" max="2816" width="8.88671875" style="1"/>
    <col min="2817" max="2817" width="78.6640625" style="1" customWidth="1"/>
    <col min="2818" max="2819" width="8.88671875" style="1"/>
    <col min="2820" max="2820" width="17.6640625" style="1" customWidth="1"/>
    <col min="2821" max="2821" width="8.88671875" style="1"/>
    <col min="2822" max="2822" width="11.88671875" style="1" customWidth="1"/>
    <col min="2823" max="2823" width="15.5546875" style="1" customWidth="1"/>
    <col min="2824" max="2826" width="17" style="1" customWidth="1"/>
    <col min="2827" max="3072" width="8.88671875" style="1"/>
    <col min="3073" max="3073" width="78.6640625" style="1" customWidth="1"/>
    <col min="3074" max="3075" width="8.88671875" style="1"/>
    <col min="3076" max="3076" width="17.6640625" style="1" customWidth="1"/>
    <col min="3077" max="3077" width="8.88671875" style="1"/>
    <col min="3078" max="3078" width="11.88671875" style="1" customWidth="1"/>
    <col min="3079" max="3079" width="15.5546875" style="1" customWidth="1"/>
    <col min="3080" max="3082" width="17" style="1" customWidth="1"/>
    <col min="3083" max="3328" width="8.88671875" style="1"/>
    <col min="3329" max="3329" width="78.6640625" style="1" customWidth="1"/>
    <col min="3330" max="3331" width="8.88671875" style="1"/>
    <col min="3332" max="3332" width="17.6640625" style="1" customWidth="1"/>
    <col min="3333" max="3333" width="8.88671875" style="1"/>
    <col min="3334" max="3334" width="11.88671875" style="1" customWidth="1"/>
    <col min="3335" max="3335" width="15.5546875" style="1" customWidth="1"/>
    <col min="3336" max="3338" width="17" style="1" customWidth="1"/>
    <col min="3339" max="3584" width="8.88671875" style="1"/>
    <col min="3585" max="3585" width="78.6640625" style="1" customWidth="1"/>
    <col min="3586" max="3587" width="8.88671875" style="1"/>
    <col min="3588" max="3588" width="17.6640625" style="1" customWidth="1"/>
    <col min="3589" max="3589" width="8.88671875" style="1"/>
    <col min="3590" max="3590" width="11.88671875" style="1" customWidth="1"/>
    <col min="3591" max="3591" width="15.5546875" style="1" customWidth="1"/>
    <col min="3592" max="3594" width="17" style="1" customWidth="1"/>
    <col min="3595" max="3840" width="8.88671875" style="1"/>
    <col min="3841" max="3841" width="78.6640625" style="1" customWidth="1"/>
    <col min="3842" max="3843" width="8.88671875" style="1"/>
    <col min="3844" max="3844" width="17.6640625" style="1" customWidth="1"/>
    <col min="3845" max="3845" width="8.88671875" style="1"/>
    <col min="3846" max="3846" width="11.88671875" style="1" customWidth="1"/>
    <col min="3847" max="3847" width="15.5546875" style="1" customWidth="1"/>
    <col min="3848" max="3850" width="17" style="1" customWidth="1"/>
    <col min="3851" max="4096" width="8.88671875" style="1"/>
    <col min="4097" max="4097" width="78.6640625" style="1" customWidth="1"/>
    <col min="4098" max="4099" width="8.88671875" style="1"/>
    <col min="4100" max="4100" width="17.6640625" style="1" customWidth="1"/>
    <col min="4101" max="4101" width="8.88671875" style="1"/>
    <col min="4102" max="4102" width="11.88671875" style="1" customWidth="1"/>
    <col min="4103" max="4103" width="15.5546875" style="1" customWidth="1"/>
    <col min="4104" max="4106" width="17" style="1" customWidth="1"/>
    <col min="4107" max="4352" width="8.88671875" style="1"/>
    <col min="4353" max="4353" width="78.6640625" style="1" customWidth="1"/>
    <col min="4354" max="4355" width="8.88671875" style="1"/>
    <col min="4356" max="4356" width="17.6640625" style="1" customWidth="1"/>
    <col min="4357" max="4357" width="8.88671875" style="1"/>
    <col min="4358" max="4358" width="11.88671875" style="1" customWidth="1"/>
    <col min="4359" max="4359" width="15.5546875" style="1" customWidth="1"/>
    <col min="4360" max="4362" width="17" style="1" customWidth="1"/>
    <col min="4363" max="4608" width="8.88671875" style="1"/>
    <col min="4609" max="4609" width="78.6640625" style="1" customWidth="1"/>
    <col min="4610" max="4611" width="8.88671875" style="1"/>
    <col min="4612" max="4612" width="17.6640625" style="1" customWidth="1"/>
    <col min="4613" max="4613" width="8.88671875" style="1"/>
    <col min="4614" max="4614" width="11.88671875" style="1" customWidth="1"/>
    <col min="4615" max="4615" width="15.5546875" style="1" customWidth="1"/>
    <col min="4616" max="4618" width="17" style="1" customWidth="1"/>
    <col min="4619" max="4864" width="8.88671875" style="1"/>
    <col min="4865" max="4865" width="78.6640625" style="1" customWidth="1"/>
    <col min="4866" max="4867" width="8.88671875" style="1"/>
    <col min="4868" max="4868" width="17.6640625" style="1" customWidth="1"/>
    <col min="4869" max="4869" width="8.88671875" style="1"/>
    <col min="4870" max="4870" width="11.88671875" style="1" customWidth="1"/>
    <col min="4871" max="4871" width="15.5546875" style="1" customWidth="1"/>
    <col min="4872" max="4874" width="17" style="1" customWidth="1"/>
    <col min="4875" max="5120" width="8.88671875" style="1"/>
    <col min="5121" max="5121" width="78.6640625" style="1" customWidth="1"/>
    <col min="5122" max="5123" width="8.88671875" style="1"/>
    <col min="5124" max="5124" width="17.6640625" style="1" customWidth="1"/>
    <col min="5125" max="5125" width="8.88671875" style="1"/>
    <col min="5126" max="5126" width="11.88671875" style="1" customWidth="1"/>
    <col min="5127" max="5127" width="15.5546875" style="1" customWidth="1"/>
    <col min="5128" max="5130" width="17" style="1" customWidth="1"/>
    <col min="5131" max="5376" width="8.88671875" style="1"/>
    <col min="5377" max="5377" width="78.6640625" style="1" customWidth="1"/>
    <col min="5378" max="5379" width="8.88671875" style="1"/>
    <col min="5380" max="5380" width="17.6640625" style="1" customWidth="1"/>
    <col min="5381" max="5381" width="8.88671875" style="1"/>
    <col min="5382" max="5382" width="11.88671875" style="1" customWidth="1"/>
    <col min="5383" max="5383" width="15.5546875" style="1" customWidth="1"/>
    <col min="5384" max="5386" width="17" style="1" customWidth="1"/>
    <col min="5387" max="5632" width="8.88671875" style="1"/>
    <col min="5633" max="5633" width="78.6640625" style="1" customWidth="1"/>
    <col min="5634" max="5635" width="8.88671875" style="1"/>
    <col min="5636" max="5636" width="17.6640625" style="1" customWidth="1"/>
    <col min="5637" max="5637" width="8.88671875" style="1"/>
    <col min="5638" max="5638" width="11.88671875" style="1" customWidth="1"/>
    <col min="5639" max="5639" width="15.5546875" style="1" customWidth="1"/>
    <col min="5640" max="5642" width="17" style="1" customWidth="1"/>
    <col min="5643" max="5888" width="8.88671875" style="1"/>
    <col min="5889" max="5889" width="78.6640625" style="1" customWidth="1"/>
    <col min="5890" max="5891" width="8.88671875" style="1"/>
    <col min="5892" max="5892" width="17.6640625" style="1" customWidth="1"/>
    <col min="5893" max="5893" width="8.88671875" style="1"/>
    <col min="5894" max="5894" width="11.88671875" style="1" customWidth="1"/>
    <col min="5895" max="5895" width="15.5546875" style="1" customWidth="1"/>
    <col min="5896" max="5898" width="17" style="1" customWidth="1"/>
    <col min="5899" max="6144" width="8.88671875" style="1"/>
    <col min="6145" max="6145" width="78.6640625" style="1" customWidth="1"/>
    <col min="6146" max="6147" width="8.88671875" style="1"/>
    <col min="6148" max="6148" width="17.6640625" style="1" customWidth="1"/>
    <col min="6149" max="6149" width="8.88671875" style="1"/>
    <col min="6150" max="6150" width="11.88671875" style="1" customWidth="1"/>
    <col min="6151" max="6151" width="15.5546875" style="1" customWidth="1"/>
    <col min="6152" max="6154" width="17" style="1" customWidth="1"/>
    <col min="6155" max="6400" width="8.88671875" style="1"/>
    <col min="6401" max="6401" width="78.6640625" style="1" customWidth="1"/>
    <col min="6402" max="6403" width="8.88671875" style="1"/>
    <col min="6404" max="6404" width="17.6640625" style="1" customWidth="1"/>
    <col min="6405" max="6405" width="8.88671875" style="1"/>
    <col min="6406" max="6406" width="11.88671875" style="1" customWidth="1"/>
    <col min="6407" max="6407" width="15.5546875" style="1" customWidth="1"/>
    <col min="6408" max="6410" width="17" style="1" customWidth="1"/>
    <col min="6411" max="6656" width="8.88671875" style="1"/>
    <col min="6657" max="6657" width="78.6640625" style="1" customWidth="1"/>
    <col min="6658" max="6659" width="8.88671875" style="1"/>
    <col min="6660" max="6660" width="17.6640625" style="1" customWidth="1"/>
    <col min="6661" max="6661" width="8.88671875" style="1"/>
    <col min="6662" max="6662" width="11.88671875" style="1" customWidth="1"/>
    <col min="6663" max="6663" width="15.5546875" style="1" customWidth="1"/>
    <col min="6664" max="6666" width="17" style="1" customWidth="1"/>
    <col min="6667" max="6912" width="8.88671875" style="1"/>
    <col min="6913" max="6913" width="78.6640625" style="1" customWidth="1"/>
    <col min="6914" max="6915" width="8.88671875" style="1"/>
    <col min="6916" max="6916" width="17.6640625" style="1" customWidth="1"/>
    <col min="6917" max="6917" width="8.88671875" style="1"/>
    <col min="6918" max="6918" width="11.88671875" style="1" customWidth="1"/>
    <col min="6919" max="6919" width="15.5546875" style="1" customWidth="1"/>
    <col min="6920" max="6922" width="17" style="1" customWidth="1"/>
    <col min="6923" max="7168" width="8.88671875" style="1"/>
    <col min="7169" max="7169" width="78.6640625" style="1" customWidth="1"/>
    <col min="7170" max="7171" width="8.88671875" style="1"/>
    <col min="7172" max="7172" width="17.6640625" style="1" customWidth="1"/>
    <col min="7173" max="7173" width="8.88671875" style="1"/>
    <col min="7174" max="7174" width="11.88671875" style="1" customWidth="1"/>
    <col min="7175" max="7175" width="15.5546875" style="1" customWidth="1"/>
    <col min="7176" max="7178" width="17" style="1" customWidth="1"/>
    <col min="7179" max="7424" width="8.88671875" style="1"/>
    <col min="7425" max="7425" width="78.6640625" style="1" customWidth="1"/>
    <col min="7426" max="7427" width="8.88671875" style="1"/>
    <col min="7428" max="7428" width="17.6640625" style="1" customWidth="1"/>
    <col min="7429" max="7429" width="8.88671875" style="1"/>
    <col min="7430" max="7430" width="11.88671875" style="1" customWidth="1"/>
    <col min="7431" max="7431" width="15.5546875" style="1" customWidth="1"/>
    <col min="7432" max="7434" width="17" style="1" customWidth="1"/>
    <col min="7435" max="7680" width="8.88671875" style="1"/>
    <col min="7681" max="7681" width="78.6640625" style="1" customWidth="1"/>
    <col min="7682" max="7683" width="8.88671875" style="1"/>
    <col min="7684" max="7684" width="17.6640625" style="1" customWidth="1"/>
    <col min="7685" max="7685" width="8.88671875" style="1"/>
    <col min="7686" max="7686" width="11.88671875" style="1" customWidth="1"/>
    <col min="7687" max="7687" width="15.5546875" style="1" customWidth="1"/>
    <col min="7688" max="7690" width="17" style="1" customWidth="1"/>
    <col min="7691" max="7936" width="8.88671875" style="1"/>
    <col min="7937" max="7937" width="78.6640625" style="1" customWidth="1"/>
    <col min="7938" max="7939" width="8.88671875" style="1"/>
    <col min="7940" max="7940" width="17.6640625" style="1" customWidth="1"/>
    <col min="7941" max="7941" width="8.88671875" style="1"/>
    <col min="7942" max="7942" width="11.88671875" style="1" customWidth="1"/>
    <col min="7943" max="7943" width="15.5546875" style="1" customWidth="1"/>
    <col min="7944" max="7946" width="17" style="1" customWidth="1"/>
    <col min="7947" max="8192" width="8.88671875" style="1"/>
    <col min="8193" max="8193" width="78.6640625" style="1" customWidth="1"/>
    <col min="8194" max="8195" width="8.88671875" style="1"/>
    <col min="8196" max="8196" width="17.6640625" style="1" customWidth="1"/>
    <col min="8197" max="8197" width="8.88671875" style="1"/>
    <col min="8198" max="8198" width="11.88671875" style="1" customWidth="1"/>
    <col min="8199" max="8199" width="15.5546875" style="1" customWidth="1"/>
    <col min="8200" max="8202" width="17" style="1" customWidth="1"/>
    <col min="8203" max="8448" width="8.88671875" style="1"/>
    <col min="8449" max="8449" width="78.6640625" style="1" customWidth="1"/>
    <col min="8450" max="8451" width="8.88671875" style="1"/>
    <col min="8452" max="8452" width="17.6640625" style="1" customWidth="1"/>
    <col min="8453" max="8453" width="8.88671875" style="1"/>
    <col min="8454" max="8454" width="11.88671875" style="1" customWidth="1"/>
    <col min="8455" max="8455" width="15.5546875" style="1" customWidth="1"/>
    <col min="8456" max="8458" width="17" style="1" customWidth="1"/>
    <col min="8459" max="8704" width="8.88671875" style="1"/>
    <col min="8705" max="8705" width="78.6640625" style="1" customWidth="1"/>
    <col min="8706" max="8707" width="8.88671875" style="1"/>
    <col min="8708" max="8708" width="17.6640625" style="1" customWidth="1"/>
    <col min="8709" max="8709" width="8.88671875" style="1"/>
    <col min="8710" max="8710" width="11.88671875" style="1" customWidth="1"/>
    <col min="8711" max="8711" width="15.5546875" style="1" customWidth="1"/>
    <col min="8712" max="8714" width="17" style="1" customWidth="1"/>
    <col min="8715" max="8960" width="8.88671875" style="1"/>
    <col min="8961" max="8961" width="78.6640625" style="1" customWidth="1"/>
    <col min="8962" max="8963" width="8.88671875" style="1"/>
    <col min="8964" max="8964" width="17.6640625" style="1" customWidth="1"/>
    <col min="8965" max="8965" width="8.88671875" style="1"/>
    <col min="8966" max="8966" width="11.88671875" style="1" customWidth="1"/>
    <col min="8967" max="8967" width="15.5546875" style="1" customWidth="1"/>
    <col min="8968" max="8970" width="17" style="1" customWidth="1"/>
    <col min="8971" max="9216" width="8.88671875" style="1"/>
    <col min="9217" max="9217" width="78.6640625" style="1" customWidth="1"/>
    <col min="9218" max="9219" width="8.88671875" style="1"/>
    <col min="9220" max="9220" width="17.6640625" style="1" customWidth="1"/>
    <col min="9221" max="9221" width="8.88671875" style="1"/>
    <col min="9222" max="9222" width="11.88671875" style="1" customWidth="1"/>
    <col min="9223" max="9223" width="15.5546875" style="1" customWidth="1"/>
    <col min="9224" max="9226" width="17" style="1" customWidth="1"/>
    <col min="9227" max="9472" width="8.88671875" style="1"/>
    <col min="9473" max="9473" width="78.6640625" style="1" customWidth="1"/>
    <col min="9474" max="9475" width="8.88671875" style="1"/>
    <col min="9476" max="9476" width="17.6640625" style="1" customWidth="1"/>
    <col min="9477" max="9477" width="8.88671875" style="1"/>
    <col min="9478" max="9478" width="11.88671875" style="1" customWidth="1"/>
    <col min="9479" max="9479" width="15.5546875" style="1" customWidth="1"/>
    <col min="9480" max="9482" width="17" style="1" customWidth="1"/>
    <col min="9483" max="9728" width="8.88671875" style="1"/>
    <col min="9729" max="9729" width="78.6640625" style="1" customWidth="1"/>
    <col min="9730" max="9731" width="8.88671875" style="1"/>
    <col min="9732" max="9732" width="17.6640625" style="1" customWidth="1"/>
    <col min="9733" max="9733" width="8.88671875" style="1"/>
    <col min="9734" max="9734" width="11.88671875" style="1" customWidth="1"/>
    <col min="9735" max="9735" width="15.5546875" style="1" customWidth="1"/>
    <col min="9736" max="9738" width="17" style="1" customWidth="1"/>
    <col min="9739" max="9984" width="8.88671875" style="1"/>
    <col min="9985" max="9985" width="78.6640625" style="1" customWidth="1"/>
    <col min="9986" max="9987" width="8.88671875" style="1"/>
    <col min="9988" max="9988" width="17.6640625" style="1" customWidth="1"/>
    <col min="9989" max="9989" width="8.88671875" style="1"/>
    <col min="9990" max="9990" width="11.88671875" style="1" customWidth="1"/>
    <col min="9991" max="9991" width="15.5546875" style="1" customWidth="1"/>
    <col min="9992" max="9994" width="17" style="1" customWidth="1"/>
    <col min="9995" max="10240" width="8.88671875" style="1"/>
    <col min="10241" max="10241" width="78.6640625" style="1" customWidth="1"/>
    <col min="10242" max="10243" width="8.88671875" style="1"/>
    <col min="10244" max="10244" width="17.6640625" style="1" customWidth="1"/>
    <col min="10245" max="10245" width="8.88671875" style="1"/>
    <col min="10246" max="10246" width="11.88671875" style="1" customWidth="1"/>
    <col min="10247" max="10247" width="15.5546875" style="1" customWidth="1"/>
    <col min="10248" max="10250" width="17" style="1" customWidth="1"/>
    <col min="10251" max="10496" width="8.88671875" style="1"/>
    <col min="10497" max="10497" width="78.6640625" style="1" customWidth="1"/>
    <col min="10498" max="10499" width="8.88671875" style="1"/>
    <col min="10500" max="10500" width="17.6640625" style="1" customWidth="1"/>
    <col min="10501" max="10501" width="8.88671875" style="1"/>
    <col min="10502" max="10502" width="11.88671875" style="1" customWidth="1"/>
    <col min="10503" max="10503" width="15.5546875" style="1" customWidth="1"/>
    <col min="10504" max="10506" width="17" style="1" customWidth="1"/>
    <col min="10507" max="10752" width="8.88671875" style="1"/>
    <col min="10753" max="10753" width="78.6640625" style="1" customWidth="1"/>
    <col min="10754" max="10755" width="8.88671875" style="1"/>
    <col min="10756" max="10756" width="17.6640625" style="1" customWidth="1"/>
    <col min="10757" max="10757" width="8.88671875" style="1"/>
    <col min="10758" max="10758" width="11.88671875" style="1" customWidth="1"/>
    <col min="10759" max="10759" width="15.5546875" style="1" customWidth="1"/>
    <col min="10760" max="10762" width="17" style="1" customWidth="1"/>
    <col min="10763" max="11008" width="8.88671875" style="1"/>
    <col min="11009" max="11009" width="78.6640625" style="1" customWidth="1"/>
    <col min="11010" max="11011" width="8.88671875" style="1"/>
    <col min="11012" max="11012" width="17.6640625" style="1" customWidth="1"/>
    <col min="11013" max="11013" width="8.88671875" style="1"/>
    <col min="11014" max="11014" width="11.88671875" style="1" customWidth="1"/>
    <col min="11015" max="11015" width="15.5546875" style="1" customWidth="1"/>
    <col min="11016" max="11018" width="17" style="1" customWidth="1"/>
    <col min="11019" max="11264" width="8.88671875" style="1"/>
    <col min="11265" max="11265" width="78.6640625" style="1" customWidth="1"/>
    <col min="11266" max="11267" width="8.88671875" style="1"/>
    <col min="11268" max="11268" width="17.6640625" style="1" customWidth="1"/>
    <col min="11269" max="11269" width="8.88671875" style="1"/>
    <col min="11270" max="11270" width="11.88671875" style="1" customWidth="1"/>
    <col min="11271" max="11271" width="15.5546875" style="1" customWidth="1"/>
    <col min="11272" max="11274" width="17" style="1" customWidth="1"/>
    <col min="11275" max="11520" width="8.88671875" style="1"/>
    <col min="11521" max="11521" width="78.6640625" style="1" customWidth="1"/>
    <col min="11522" max="11523" width="8.88671875" style="1"/>
    <col min="11524" max="11524" width="17.6640625" style="1" customWidth="1"/>
    <col min="11525" max="11525" width="8.88671875" style="1"/>
    <col min="11526" max="11526" width="11.88671875" style="1" customWidth="1"/>
    <col min="11527" max="11527" width="15.5546875" style="1" customWidth="1"/>
    <col min="11528" max="11530" width="17" style="1" customWidth="1"/>
    <col min="11531" max="11776" width="8.88671875" style="1"/>
    <col min="11777" max="11777" width="78.6640625" style="1" customWidth="1"/>
    <col min="11778" max="11779" width="8.88671875" style="1"/>
    <col min="11780" max="11780" width="17.6640625" style="1" customWidth="1"/>
    <col min="11781" max="11781" width="8.88671875" style="1"/>
    <col min="11782" max="11782" width="11.88671875" style="1" customWidth="1"/>
    <col min="11783" max="11783" width="15.5546875" style="1" customWidth="1"/>
    <col min="11784" max="11786" width="17" style="1" customWidth="1"/>
    <col min="11787" max="12032" width="8.88671875" style="1"/>
    <col min="12033" max="12033" width="78.6640625" style="1" customWidth="1"/>
    <col min="12034" max="12035" width="8.88671875" style="1"/>
    <col min="12036" max="12036" width="17.6640625" style="1" customWidth="1"/>
    <col min="12037" max="12037" width="8.88671875" style="1"/>
    <col min="12038" max="12038" width="11.88671875" style="1" customWidth="1"/>
    <col min="12039" max="12039" width="15.5546875" style="1" customWidth="1"/>
    <col min="12040" max="12042" width="17" style="1" customWidth="1"/>
    <col min="12043" max="12288" width="8.88671875" style="1"/>
    <col min="12289" max="12289" width="78.6640625" style="1" customWidth="1"/>
    <col min="12290" max="12291" width="8.88671875" style="1"/>
    <col min="12292" max="12292" width="17.6640625" style="1" customWidth="1"/>
    <col min="12293" max="12293" width="8.88671875" style="1"/>
    <col min="12294" max="12294" width="11.88671875" style="1" customWidth="1"/>
    <col min="12295" max="12295" width="15.5546875" style="1" customWidth="1"/>
    <col min="12296" max="12298" width="17" style="1" customWidth="1"/>
    <col min="12299" max="12544" width="8.88671875" style="1"/>
    <col min="12545" max="12545" width="78.6640625" style="1" customWidth="1"/>
    <col min="12546" max="12547" width="8.88671875" style="1"/>
    <col min="12548" max="12548" width="17.6640625" style="1" customWidth="1"/>
    <col min="12549" max="12549" width="8.88671875" style="1"/>
    <col min="12550" max="12550" width="11.88671875" style="1" customWidth="1"/>
    <col min="12551" max="12551" width="15.5546875" style="1" customWidth="1"/>
    <col min="12552" max="12554" width="17" style="1" customWidth="1"/>
    <col min="12555" max="12800" width="8.88671875" style="1"/>
    <col min="12801" max="12801" width="78.6640625" style="1" customWidth="1"/>
    <col min="12802" max="12803" width="8.88671875" style="1"/>
    <col min="12804" max="12804" width="17.6640625" style="1" customWidth="1"/>
    <col min="12805" max="12805" width="8.88671875" style="1"/>
    <col min="12806" max="12806" width="11.88671875" style="1" customWidth="1"/>
    <col min="12807" max="12807" width="15.5546875" style="1" customWidth="1"/>
    <col min="12808" max="12810" width="17" style="1" customWidth="1"/>
    <col min="12811" max="13056" width="8.88671875" style="1"/>
    <col min="13057" max="13057" width="78.6640625" style="1" customWidth="1"/>
    <col min="13058" max="13059" width="8.88671875" style="1"/>
    <col min="13060" max="13060" width="17.6640625" style="1" customWidth="1"/>
    <col min="13061" max="13061" width="8.88671875" style="1"/>
    <col min="13062" max="13062" width="11.88671875" style="1" customWidth="1"/>
    <col min="13063" max="13063" width="15.5546875" style="1" customWidth="1"/>
    <col min="13064" max="13066" width="17" style="1" customWidth="1"/>
    <col min="13067" max="13312" width="8.88671875" style="1"/>
    <col min="13313" max="13313" width="78.6640625" style="1" customWidth="1"/>
    <col min="13314" max="13315" width="8.88671875" style="1"/>
    <col min="13316" max="13316" width="17.6640625" style="1" customWidth="1"/>
    <col min="13317" max="13317" width="8.88671875" style="1"/>
    <col min="13318" max="13318" width="11.88671875" style="1" customWidth="1"/>
    <col min="13319" max="13319" width="15.5546875" style="1" customWidth="1"/>
    <col min="13320" max="13322" width="17" style="1" customWidth="1"/>
    <col min="13323" max="13568" width="8.88671875" style="1"/>
    <col min="13569" max="13569" width="78.6640625" style="1" customWidth="1"/>
    <col min="13570" max="13571" width="8.88671875" style="1"/>
    <col min="13572" max="13572" width="17.6640625" style="1" customWidth="1"/>
    <col min="13573" max="13573" width="8.88671875" style="1"/>
    <col min="13574" max="13574" width="11.88671875" style="1" customWidth="1"/>
    <col min="13575" max="13575" width="15.5546875" style="1" customWidth="1"/>
    <col min="13576" max="13578" width="17" style="1" customWidth="1"/>
    <col min="13579" max="13824" width="8.88671875" style="1"/>
    <col min="13825" max="13825" width="78.6640625" style="1" customWidth="1"/>
    <col min="13826" max="13827" width="8.88671875" style="1"/>
    <col min="13828" max="13828" width="17.6640625" style="1" customWidth="1"/>
    <col min="13829" max="13829" width="8.88671875" style="1"/>
    <col min="13830" max="13830" width="11.88671875" style="1" customWidth="1"/>
    <col min="13831" max="13831" width="15.5546875" style="1" customWidth="1"/>
    <col min="13832" max="13834" width="17" style="1" customWidth="1"/>
    <col min="13835" max="14080" width="8.88671875" style="1"/>
    <col min="14081" max="14081" width="78.6640625" style="1" customWidth="1"/>
    <col min="14082" max="14083" width="8.88671875" style="1"/>
    <col min="14084" max="14084" width="17.6640625" style="1" customWidth="1"/>
    <col min="14085" max="14085" width="8.88671875" style="1"/>
    <col min="14086" max="14086" width="11.88671875" style="1" customWidth="1"/>
    <col min="14087" max="14087" width="15.5546875" style="1" customWidth="1"/>
    <col min="14088" max="14090" width="17" style="1" customWidth="1"/>
    <col min="14091" max="14336" width="8.88671875" style="1"/>
    <col min="14337" max="14337" width="78.6640625" style="1" customWidth="1"/>
    <col min="14338" max="14339" width="8.88671875" style="1"/>
    <col min="14340" max="14340" width="17.6640625" style="1" customWidth="1"/>
    <col min="14341" max="14341" width="8.88671875" style="1"/>
    <col min="14342" max="14342" width="11.88671875" style="1" customWidth="1"/>
    <col min="14343" max="14343" width="15.5546875" style="1" customWidth="1"/>
    <col min="14344" max="14346" width="17" style="1" customWidth="1"/>
    <col min="14347" max="14592" width="8.88671875" style="1"/>
    <col min="14593" max="14593" width="78.6640625" style="1" customWidth="1"/>
    <col min="14594" max="14595" width="8.88671875" style="1"/>
    <col min="14596" max="14596" width="17.6640625" style="1" customWidth="1"/>
    <col min="14597" max="14597" width="8.88671875" style="1"/>
    <col min="14598" max="14598" width="11.88671875" style="1" customWidth="1"/>
    <col min="14599" max="14599" width="15.5546875" style="1" customWidth="1"/>
    <col min="14600" max="14602" width="17" style="1" customWidth="1"/>
    <col min="14603" max="14848" width="8.88671875" style="1"/>
    <col min="14849" max="14849" width="78.6640625" style="1" customWidth="1"/>
    <col min="14850" max="14851" width="8.88671875" style="1"/>
    <col min="14852" max="14852" width="17.6640625" style="1" customWidth="1"/>
    <col min="14853" max="14853" width="8.88671875" style="1"/>
    <col min="14854" max="14854" width="11.88671875" style="1" customWidth="1"/>
    <col min="14855" max="14855" width="15.5546875" style="1" customWidth="1"/>
    <col min="14856" max="14858" width="17" style="1" customWidth="1"/>
    <col min="14859" max="15104" width="8.88671875" style="1"/>
    <col min="15105" max="15105" width="78.6640625" style="1" customWidth="1"/>
    <col min="15106" max="15107" width="8.88671875" style="1"/>
    <col min="15108" max="15108" width="17.6640625" style="1" customWidth="1"/>
    <col min="15109" max="15109" width="8.88671875" style="1"/>
    <col min="15110" max="15110" width="11.88671875" style="1" customWidth="1"/>
    <col min="15111" max="15111" width="15.5546875" style="1" customWidth="1"/>
    <col min="15112" max="15114" width="17" style="1" customWidth="1"/>
    <col min="15115" max="15360" width="8.88671875" style="1"/>
    <col min="15361" max="15361" width="78.6640625" style="1" customWidth="1"/>
    <col min="15362" max="15363" width="8.88671875" style="1"/>
    <col min="15364" max="15364" width="17.6640625" style="1" customWidth="1"/>
    <col min="15365" max="15365" width="8.88671875" style="1"/>
    <col min="15366" max="15366" width="11.88671875" style="1" customWidth="1"/>
    <col min="15367" max="15367" width="15.5546875" style="1" customWidth="1"/>
    <col min="15368" max="15370" width="17" style="1" customWidth="1"/>
    <col min="15371" max="15616" width="8.88671875" style="1"/>
    <col min="15617" max="15617" width="78.6640625" style="1" customWidth="1"/>
    <col min="15618" max="15619" width="8.88671875" style="1"/>
    <col min="15620" max="15620" width="17.6640625" style="1" customWidth="1"/>
    <col min="15621" max="15621" width="8.88671875" style="1"/>
    <col min="15622" max="15622" width="11.88671875" style="1" customWidth="1"/>
    <col min="15623" max="15623" width="15.5546875" style="1" customWidth="1"/>
    <col min="15624" max="15626" width="17" style="1" customWidth="1"/>
    <col min="15627" max="15872" width="8.88671875" style="1"/>
    <col min="15873" max="15873" width="78.6640625" style="1" customWidth="1"/>
    <col min="15874" max="15875" width="8.88671875" style="1"/>
    <col min="15876" max="15876" width="17.6640625" style="1" customWidth="1"/>
    <col min="15877" max="15877" width="8.88671875" style="1"/>
    <col min="15878" max="15878" width="11.88671875" style="1" customWidth="1"/>
    <col min="15879" max="15879" width="15.5546875" style="1" customWidth="1"/>
    <col min="15880" max="15882" width="17" style="1" customWidth="1"/>
    <col min="15883" max="16128" width="8.88671875" style="1"/>
    <col min="16129" max="16129" width="78.6640625" style="1" customWidth="1"/>
    <col min="16130" max="16131" width="8.88671875" style="1"/>
    <col min="16132" max="16132" width="17.6640625" style="1" customWidth="1"/>
    <col min="16133" max="16133" width="8.88671875" style="1"/>
    <col min="16134" max="16134" width="11.88671875" style="1" customWidth="1"/>
    <col min="16135" max="16135" width="15.5546875" style="1" customWidth="1"/>
    <col min="16136" max="16138" width="17" style="1" customWidth="1"/>
    <col min="16139" max="16384" width="8.88671875" style="1"/>
  </cols>
  <sheetData>
    <row r="1" spans="1:11" x14ac:dyDescent="0.25">
      <c r="J1" s="2" t="s">
        <v>96</v>
      </c>
      <c r="K1" s="2"/>
    </row>
    <row r="2" spans="1:11" x14ac:dyDescent="0.25">
      <c r="H2" s="2"/>
      <c r="J2" s="2" t="s">
        <v>0</v>
      </c>
      <c r="K2" s="2"/>
    </row>
    <row r="3" spans="1:11" x14ac:dyDescent="0.25">
      <c r="H3" s="2"/>
      <c r="J3" s="2" t="s">
        <v>1</v>
      </c>
      <c r="K3" s="2"/>
    </row>
    <row r="4" spans="1:11" x14ac:dyDescent="0.25">
      <c r="H4" s="2"/>
      <c r="J4" s="2" t="s">
        <v>2</v>
      </c>
      <c r="K4" s="2"/>
    </row>
    <row r="5" spans="1:11" x14ac:dyDescent="0.25">
      <c r="H5" s="2"/>
      <c r="J5" s="2" t="s">
        <v>3</v>
      </c>
      <c r="K5" s="2"/>
    </row>
    <row r="6" spans="1:11" x14ac:dyDescent="0.25">
      <c r="H6" s="2"/>
      <c r="J6" s="2" t="s">
        <v>4</v>
      </c>
      <c r="K6" s="2"/>
    </row>
    <row r="7" spans="1:11" x14ac:dyDescent="0.25">
      <c r="H7" s="2"/>
      <c r="J7" s="2" t="s">
        <v>5</v>
      </c>
      <c r="K7" s="2"/>
    </row>
    <row r="8" spans="1:11" x14ac:dyDescent="0.25">
      <c r="H8" s="2"/>
      <c r="J8" s="2" t="s">
        <v>97</v>
      </c>
      <c r="K8" s="2"/>
    </row>
    <row r="9" spans="1:11" ht="13.8" x14ac:dyDescent="0.25">
      <c r="A9" s="111"/>
      <c r="B9" s="111"/>
      <c r="C9" s="111"/>
      <c r="D9" s="111"/>
      <c r="E9" s="111"/>
      <c r="F9" s="111"/>
      <c r="G9" s="111"/>
      <c r="H9" s="111"/>
      <c r="I9" s="3"/>
      <c r="J9" s="3"/>
    </row>
    <row r="10" spans="1:11" ht="13.8" x14ac:dyDescent="0.25">
      <c r="A10" s="56"/>
      <c r="B10" s="56"/>
      <c r="C10" s="56"/>
      <c r="D10" s="56"/>
      <c r="E10" s="56"/>
      <c r="F10" s="112" t="s">
        <v>6</v>
      </c>
      <c r="G10" s="112"/>
      <c r="H10" s="112"/>
      <c r="I10" s="112"/>
      <c r="J10" s="112"/>
    </row>
    <row r="11" spans="1:11" ht="14.4" customHeight="1" x14ac:dyDescent="0.25">
      <c r="A11" s="56"/>
      <c r="B11" s="56"/>
      <c r="C11" s="56"/>
      <c r="D11" s="56"/>
      <c r="E11" s="56"/>
      <c r="F11" s="113" t="s">
        <v>94</v>
      </c>
      <c r="G11" s="113"/>
      <c r="H11" s="113"/>
      <c r="I11" s="113"/>
      <c r="J11" s="113"/>
    </row>
    <row r="12" spans="1:11" ht="12" customHeight="1" x14ac:dyDescent="0.25">
      <c r="A12" s="56"/>
      <c r="B12" s="56"/>
      <c r="C12" s="56"/>
      <c r="D12" s="56"/>
      <c r="E12" s="56"/>
      <c r="F12" s="114" t="s">
        <v>7</v>
      </c>
      <c r="G12" s="114"/>
      <c r="H12" s="114"/>
      <c r="I12" s="114"/>
      <c r="J12" s="3"/>
    </row>
    <row r="13" spans="1:11" ht="13.8" x14ac:dyDescent="0.25">
      <c r="A13" s="56"/>
      <c r="B13" s="56"/>
      <c r="C13" s="56"/>
      <c r="D13" s="56"/>
      <c r="E13" s="56"/>
      <c r="G13" s="4"/>
      <c r="J13" s="3"/>
    </row>
    <row r="14" spans="1:11" ht="13.95" customHeight="1" x14ac:dyDescent="0.25">
      <c r="A14" s="56"/>
      <c r="B14" s="56"/>
      <c r="C14" s="56"/>
      <c r="D14" s="56"/>
      <c r="E14" s="56"/>
      <c r="F14" s="113" t="s">
        <v>8</v>
      </c>
      <c r="G14" s="113"/>
      <c r="H14" s="113"/>
      <c r="I14" s="113"/>
      <c r="J14" s="113"/>
    </row>
    <row r="15" spans="1:11" ht="18.75" customHeight="1" x14ac:dyDescent="0.25">
      <c r="A15" s="56"/>
      <c r="B15" s="56"/>
      <c r="C15" s="56"/>
      <c r="D15" s="56"/>
      <c r="E15" s="56"/>
      <c r="F15" s="110" t="s">
        <v>9</v>
      </c>
      <c r="G15" s="110"/>
      <c r="H15" s="110"/>
      <c r="I15" s="110"/>
      <c r="J15" s="110"/>
    </row>
    <row r="16" spans="1:11" ht="13.8" x14ac:dyDescent="0.25">
      <c r="A16" s="56"/>
      <c r="B16" s="56"/>
      <c r="C16" s="56"/>
      <c r="D16" s="56"/>
      <c r="E16" s="56"/>
      <c r="G16" s="4"/>
      <c r="J16" s="3"/>
    </row>
    <row r="17" spans="1:10" ht="13.95" customHeight="1" x14ac:dyDescent="0.3">
      <c r="A17" s="56"/>
      <c r="B17" s="56"/>
      <c r="C17" s="56"/>
      <c r="D17" s="56"/>
      <c r="E17" s="56"/>
      <c r="F17" s="5"/>
      <c r="G17" s="6"/>
      <c r="H17" s="6"/>
      <c r="I17" s="113" t="s">
        <v>95</v>
      </c>
      <c r="J17" s="113"/>
    </row>
    <row r="18" spans="1:10" ht="10.95" customHeight="1" x14ac:dyDescent="0.25">
      <c r="A18" s="56"/>
      <c r="B18" s="56"/>
      <c r="C18" s="56"/>
      <c r="D18" s="56"/>
      <c r="E18" s="56"/>
      <c r="G18" s="118" t="s">
        <v>91</v>
      </c>
      <c r="H18" s="118"/>
      <c r="I18" s="119" t="s">
        <v>98</v>
      </c>
      <c r="J18" s="119"/>
    </row>
    <row r="19" spans="1:10" ht="14.4" x14ac:dyDescent="0.3">
      <c r="A19" s="56"/>
      <c r="B19" s="56"/>
      <c r="C19" s="56"/>
      <c r="D19" s="56"/>
      <c r="E19" s="56"/>
      <c r="F19" s="7" t="s">
        <v>155</v>
      </c>
      <c r="G19" s="7"/>
      <c r="H19" s="8"/>
      <c r="I19" s="9"/>
      <c r="J19" s="3"/>
    </row>
    <row r="20" spans="1:10" ht="14.4" x14ac:dyDescent="0.3">
      <c r="A20" s="56"/>
      <c r="B20" s="56"/>
      <c r="C20" s="56"/>
      <c r="D20" s="56"/>
      <c r="E20" s="56"/>
      <c r="F20" s="8"/>
      <c r="G20" s="8"/>
      <c r="H20" s="8"/>
      <c r="I20" s="9"/>
      <c r="J20" s="3"/>
    </row>
    <row r="21" spans="1:10" ht="13.8" x14ac:dyDescent="0.25">
      <c r="A21" s="120" t="s">
        <v>143</v>
      </c>
      <c r="B21" s="120"/>
      <c r="C21" s="120"/>
      <c r="D21" s="120"/>
      <c r="E21" s="120"/>
      <c r="F21" s="120"/>
      <c r="G21" s="120"/>
      <c r="H21" s="120"/>
      <c r="I21" s="120"/>
      <c r="J21" s="120"/>
    </row>
    <row r="22" spans="1:10" x14ac:dyDescent="0.25">
      <c r="A22" s="10"/>
      <c r="B22" s="121" t="s">
        <v>156</v>
      </c>
      <c r="C22" s="121"/>
      <c r="D22" s="121"/>
      <c r="E22" s="121"/>
      <c r="F22" s="121"/>
      <c r="G22" s="121"/>
      <c r="H22" s="10"/>
      <c r="I22" s="10"/>
      <c r="J22" s="10"/>
    </row>
    <row r="23" spans="1:10" x14ac:dyDescent="0.25">
      <c r="A23" s="11"/>
      <c r="B23" s="122" t="s">
        <v>99</v>
      </c>
      <c r="C23" s="122"/>
      <c r="D23" s="122"/>
      <c r="E23" s="122"/>
      <c r="F23" s="122"/>
      <c r="G23" s="122"/>
      <c r="H23" s="12"/>
      <c r="I23" s="12"/>
      <c r="J23" s="11"/>
    </row>
    <row r="24" spans="1:10" ht="14.4" x14ac:dyDescent="0.3">
      <c r="I24" s="8"/>
      <c r="J24" s="13" t="s">
        <v>10</v>
      </c>
    </row>
    <row r="25" spans="1:10" x14ac:dyDescent="0.25">
      <c r="B25" s="4"/>
      <c r="C25" s="4"/>
      <c r="E25" s="4"/>
      <c r="G25" s="4"/>
      <c r="I25" s="2" t="s">
        <v>11</v>
      </c>
      <c r="J25" s="14" t="s">
        <v>12</v>
      </c>
    </row>
    <row r="26" spans="1:10" x14ac:dyDescent="0.25">
      <c r="B26" s="4"/>
      <c r="C26" s="4"/>
      <c r="E26" s="4"/>
      <c r="G26" s="4"/>
      <c r="I26" s="2" t="s">
        <v>13</v>
      </c>
      <c r="J26" s="15">
        <v>45643</v>
      </c>
    </row>
    <row r="27" spans="1:10" x14ac:dyDescent="0.25">
      <c r="A27" s="16"/>
      <c r="B27" s="16"/>
      <c r="C27" s="16"/>
      <c r="D27" s="16"/>
      <c r="E27" s="16"/>
      <c r="F27" s="16"/>
      <c r="G27" s="16"/>
      <c r="I27" s="2" t="s">
        <v>14</v>
      </c>
      <c r="J27" s="17">
        <v>55494986</v>
      </c>
    </row>
    <row r="28" spans="1:10" ht="34.200000000000003" customHeight="1" x14ac:dyDescent="0.3">
      <c r="A28" s="1" t="s">
        <v>15</v>
      </c>
      <c r="B28" s="123" t="s">
        <v>147</v>
      </c>
      <c r="C28" s="123"/>
      <c r="D28" s="123"/>
      <c r="E28" s="123"/>
      <c r="F28" s="123"/>
      <c r="G28" s="123"/>
      <c r="I28" s="18"/>
      <c r="J28" s="17"/>
    </row>
    <row r="29" spans="1:10" x14ac:dyDescent="0.25">
      <c r="A29" s="1" t="s">
        <v>16</v>
      </c>
      <c r="B29" s="19" t="s">
        <v>100</v>
      </c>
      <c r="C29" s="19"/>
      <c r="D29" s="19"/>
      <c r="E29" s="19"/>
      <c r="F29" s="19"/>
      <c r="G29" s="19"/>
      <c r="I29" s="20"/>
      <c r="J29" s="17"/>
    </row>
    <row r="30" spans="1:10" x14ac:dyDescent="0.25">
      <c r="A30" s="1" t="s">
        <v>17</v>
      </c>
      <c r="B30" s="19" t="s">
        <v>100</v>
      </c>
      <c r="C30" s="19"/>
      <c r="D30" s="19"/>
      <c r="E30" s="19"/>
      <c r="F30" s="19"/>
      <c r="G30" s="19"/>
      <c r="I30" s="2" t="s">
        <v>18</v>
      </c>
      <c r="J30" s="14" t="s">
        <v>19</v>
      </c>
    </row>
    <row r="31" spans="1:10" x14ac:dyDescent="0.25">
      <c r="A31" s="1" t="s">
        <v>20</v>
      </c>
      <c r="B31" s="21" t="s">
        <v>101</v>
      </c>
      <c r="C31" s="21"/>
      <c r="D31" s="21"/>
      <c r="E31" s="21"/>
      <c r="F31" s="21"/>
      <c r="G31" s="21"/>
      <c r="I31" s="2" t="s">
        <v>21</v>
      </c>
      <c r="J31" s="17">
        <v>86636440</v>
      </c>
    </row>
    <row r="32" spans="1:10" x14ac:dyDescent="0.25">
      <c r="A32" s="1" t="s">
        <v>22</v>
      </c>
      <c r="B32" s="21" t="s">
        <v>23</v>
      </c>
      <c r="C32" s="21"/>
      <c r="D32" s="21"/>
      <c r="E32" s="21"/>
      <c r="F32" s="21"/>
      <c r="G32" s="21"/>
      <c r="I32" s="2" t="s">
        <v>24</v>
      </c>
      <c r="J32" s="17">
        <v>383</v>
      </c>
    </row>
    <row r="33" spans="1:17" ht="13.8" thickBot="1" x14ac:dyDescent="0.3">
      <c r="O33" s="22"/>
      <c r="P33" s="22"/>
      <c r="Q33" s="22"/>
    </row>
    <row r="34" spans="1:17" s="22" customFormat="1" ht="44.4" customHeight="1" x14ac:dyDescent="0.25">
      <c r="A34" s="23" t="s">
        <v>25</v>
      </c>
      <c r="B34" s="24" t="s">
        <v>26</v>
      </c>
      <c r="C34" s="24" t="s">
        <v>27</v>
      </c>
      <c r="D34" s="24" t="s">
        <v>28</v>
      </c>
      <c r="E34" s="24" t="s">
        <v>29</v>
      </c>
      <c r="F34" s="24" t="s">
        <v>30</v>
      </c>
      <c r="G34" s="24" t="s">
        <v>31</v>
      </c>
      <c r="H34" s="25" t="s">
        <v>157</v>
      </c>
      <c r="I34" s="25" t="s">
        <v>102</v>
      </c>
      <c r="J34" s="26" t="s">
        <v>103</v>
      </c>
    </row>
    <row r="35" spans="1:17" s="22" customFormat="1" x14ac:dyDescent="0.25">
      <c r="A35" s="27">
        <v>1</v>
      </c>
      <c r="B35" s="28">
        <f t="shared" ref="B35:G35" si="0">SUM(A35+1)</f>
        <v>2</v>
      </c>
      <c r="C35" s="28">
        <f t="shared" si="0"/>
        <v>3</v>
      </c>
      <c r="D35" s="28">
        <f t="shared" si="0"/>
        <v>4</v>
      </c>
      <c r="E35" s="28">
        <f t="shared" si="0"/>
        <v>5</v>
      </c>
      <c r="F35" s="28">
        <f t="shared" si="0"/>
        <v>6</v>
      </c>
      <c r="G35" s="28">
        <f t="shared" si="0"/>
        <v>7</v>
      </c>
      <c r="H35" s="29">
        <v>8</v>
      </c>
      <c r="I35" s="28">
        <v>9</v>
      </c>
      <c r="J35" s="30">
        <v>10</v>
      </c>
    </row>
    <row r="36" spans="1:17" s="22" customFormat="1" ht="15.75" customHeight="1" x14ac:dyDescent="0.25">
      <c r="A36" s="124" t="s">
        <v>32</v>
      </c>
      <c r="B36" s="125"/>
      <c r="C36" s="125"/>
      <c r="D36" s="125"/>
      <c r="E36" s="125"/>
      <c r="F36" s="125"/>
      <c r="G36" s="125"/>
      <c r="H36" s="125"/>
      <c r="I36" s="125"/>
      <c r="J36" s="126"/>
    </row>
    <row r="37" spans="1:17" s="40" customFormat="1" ht="13.8" x14ac:dyDescent="0.25">
      <c r="A37" s="39" t="s">
        <v>33</v>
      </c>
      <c r="B37" s="43" t="s">
        <v>34</v>
      </c>
      <c r="C37" s="43" t="s">
        <v>35</v>
      </c>
      <c r="D37" s="72" t="s">
        <v>36</v>
      </c>
      <c r="E37" s="72" t="s">
        <v>37</v>
      </c>
      <c r="F37" s="72" t="s">
        <v>38</v>
      </c>
      <c r="G37" s="72" t="s">
        <v>39</v>
      </c>
      <c r="H37" s="57">
        <v>2232909.7200000002</v>
      </c>
      <c r="I37" s="58">
        <v>2232909.7200000002</v>
      </c>
      <c r="J37" s="59">
        <v>2232909.7200000002</v>
      </c>
    </row>
    <row r="38" spans="1:17" s="40" customFormat="1" ht="42.75" customHeight="1" x14ac:dyDescent="0.25">
      <c r="A38" s="39" t="s">
        <v>40</v>
      </c>
      <c r="B38" s="43" t="s">
        <v>34</v>
      </c>
      <c r="C38" s="43" t="s">
        <v>35</v>
      </c>
      <c r="D38" s="72" t="s">
        <v>36</v>
      </c>
      <c r="E38" s="72" t="s">
        <v>104</v>
      </c>
      <c r="F38" s="72" t="s">
        <v>105</v>
      </c>
      <c r="G38" s="72" t="s">
        <v>39</v>
      </c>
      <c r="H38" s="57">
        <v>30000</v>
      </c>
      <c r="I38" s="58">
        <v>20000</v>
      </c>
      <c r="J38" s="59">
        <v>20000</v>
      </c>
    </row>
    <row r="39" spans="1:17" s="40" customFormat="1" ht="48" hidden="1" customHeight="1" x14ac:dyDescent="0.25">
      <c r="A39" s="39" t="s">
        <v>148</v>
      </c>
      <c r="B39" s="43" t="s">
        <v>34</v>
      </c>
      <c r="C39" s="43" t="s">
        <v>35</v>
      </c>
      <c r="D39" s="72" t="s">
        <v>36</v>
      </c>
      <c r="E39" s="72" t="s">
        <v>104</v>
      </c>
      <c r="F39" s="72" t="s">
        <v>149</v>
      </c>
      <c r="G39" s="72" t="s">
        <v>39</v>
      </c>
      <c r="H39" s="57">
        <v>0</v>
      </c>
      <c r="I39" s="58">
        <v>0</v>
      </c>
      <c r="J39" s="59">
        <v>0</v>
      </c>
    </row>
    <row r="40" spans="1:17" s="40" customFormat="1" ht="19.2" customHeight="1" x14ac:dyDescent="0.25">
      <c r="A40" s="39" t="s">
        <v>41</v>
      </c>
      <c r="B40" s="43" t="s">
        <v>34</v>
      </c>
      <c r="C40" s="43" t="s">
        <v>35</v>
      </c>
      <c r="D40" s="72" t="s">
        <v>36</v>
      </c>
      <c r="E40" s="72" t="s">
        <v>42</v>
      </c>
      <c r="F40" s="72" t="s">
        <v>43</v>
      </c>
      <c r="G40" s="72" t="s">
        <v>39</v>
      </c>
      <c r="H40" s="60">
        <v>674338.74</v>
      </c>
      <c r="I40" s="60">
        <v>674338.74</v>
      </c>
      <c r="J40" s="61">
        <v>674338.74</v>
      </c>
    </row>
    <row r="41" spans="1:17" s="40" customFormat="1" ht="13.8" hidden="1" x14ac:dyDescent="0.25">
      <c r="A41" s="39" t="s">
        <v>44</v>
      </c>
      <c r="B41" s="43" t="s">
        <v>34</v>
      </c>
      <c r="C41" s="43" t="s">
        <v>35</v>
      </c>
      <c r="D41" s="72" t="s">
        <v>36</v>
      </c>
      <c r="E41" s="72" t="s">
        <v>45</v>
      </c>
      <c r="F41" s="72" t="s">
        <v>46</v>
      </c>
      <c r="G41" s="72" t="s">
        <v>39</v>
      </c>
      <c r="H41" s="60">
        <v>0</v>
      </c>
      <c r="I41" s="61">
        <v>0</v>
      </c>
      <c r="J41" s="62">
        <v>0</v>
      </c>
    </row>
    <row r="42" spans="1:17" s="40" customFormat="1" ht="16.5" customHeight="1" x14ac:dyDescent="0.25">
      <c r="A42" s="39" t="s">
        <v>146</v>
      </c>
      <c r="B42" s="43" t="s">
        <v>34</v>
      </c>
      <c r="C42" s="43" t="s">
        <v>35</v>
      </c>
      <c r="D42" s="72" t="s">
        <v>36</v>
      </c>
      <c r="E42" s="72" t="s">
        <v>45</v>
      </c>
      <c r="F42" s="72" t="s">
        <v>87</v>
      </c>
      <c r="G42" s="72" t="s">
        <v>39</v>
      </c>
      <c r="H42" s="61">
        <v>17098</v>
      </c>
      <c r="I42" s="61">
        <v>21372.75</v>
      </c>
      <c r="J42" s="63">
        <v>26715.94</v>
      </c>
    </row>
    <row r="43" spans="1:17" s="40" customFormat="1" ht="20.25" customHeight="1" x14ac:dyDescent="0.25">
      <c r="A43" s="39" t="s">
        <v>108</v>
      </c>
      <c r="B43" s="43" t="s">
        <v>34</v>
      </c>
      <c r="C43" s="43" t="s">
        <v>35</v>
      </c>
      <c r="D43" s="72" t="s">
        <v>36</v>
      </c>
      <c r="E43" s="72" t="s">
        <v>45</v>
      </c>
      <c r="F43" s="72" t="s">
        <v>57</v>
      </c>
      <c r="G43" s="72" t="s">
        <v>39</v>
      </c>
      <c r="H43" s="60">
        <v>56822.59</v>
      </c>
      <c r="I43" s="61">
        <v>62032.83</v>
      </c>
      <c r="J43" s="62">
        <v>64925.22</v>
      </c>
    </row>
    <row r="44" spans="1:17" s="40" customFormat="1" ht="28.5" customHeight="1" x14ac:dyDescent="0.25">
      <c r="A44" s="39" t="s">
        <v>58</v>
      </c>
      <c r="B44" s="43" t="s">
        <v>34</v>
      </c>
      <c r="C44" s="43" t="s">
        <v>35</v>
      </c>
      <c r="D44" s="72" t="s">
        <v>36</v>
      </c>
      <c r="E44" s="72" t="s">
        <v>45</v>
      </c>
      <c r="F44" s="72" t="s">
        <v>59</v>
      </c>
      <c r="G44" s="72" t="s">
        <v>39</v>
      </c>
      <c r="H44" s="60">
        <v>26250</v>
      </c>
      <c r="I44" s="61">
        <v>32812.5</v>
      </c>
      <c r="J44" s="62">
        <v>41015.629999999997</v>
      </c>
    </row>
    <row r="45" spans="1:17" s="40" customFormat="1" ht="18" customHeight="1" x14ac:dyDescent="0.25">
      <c r="A45" s="39" t="s">
        <v>82</v>
      </c>
      <c r="B45" s="43" t="s">
        <v>34</v>
      </c>
      <c r="C45" s="43" t="s">
        <v>35</v>
      </c>
      <c r="D45" s="72" t="s">
        <v>36</v>
      </c>
      <c r="E45" s="72" t="s">
        <v>45</v>
      </c>
      <c r="F45" s="72" t="s">
        <v>60</v>
      </c>
      <c r="G45" s="72" t="s">
        <v>39</v>
      </c>
      <c r="H45" s="60">
        <v>101350</v>
      </c>
      <c r="I45" s="61">
        <v>101687.5</v>
      </c>
      <c r="J45" s="62">
        <v>127109.38</v>
      </c>
    </row>
    <row r="46" spans="1:17" s="40" customFormat="1" ht="19.2" customHeight="1" x14ac:dyDescent="0.25">
      <c r="A46" s="39" t="s">
        <v>64</v>
      </c>
      <c r="B46" s="43" t="s">
        <v>34</v>
      </c>
      <c r="C46" s="43" t="s">
        <v>35</v>
      </c>
      <c r="D46" s="72" t="s">
        <v>36</v>
      </c>
      <c r="E46" s="72" t="s">
        <v>45</v>
      </c>
      <c r="F46" s="72" t="s">
        <v>61</v>
      </c>
      <c r="G46" s="72" t="s">
        <v>39</v>
      </c>
      <c r="H46" s="60">
        <v>74515</v>
      </c>
      <c r="I46" s="61">
        <v>71268.75</v>
      </c>
      <c r="J46" s="62">
        <v>89085.94</v>
      </c>
    </row>
    <row r="47" spans="1:17" s="40" customFormat="1" ht="18.75" customHeight="1" x14ac:dyDescent="0.25">
      <c r="A47" s="39" t="s">
        <v>109</v>
      </c>
      <c r="B47" s="43" t="s">
        <v>34</v>
      </c>
      <c r="C47" s="43" t="s">
        <v>35</v>
      </c>
      <c r="D47" s="72" t="s">
        <v>36</v>
      </c>
      <c r="E47" s="72" t="s">
        <v>45</v>
      </c>
      <c r="F47" s="72" t="s">
        <v>62</v>
      </c>
      <c r="G47" s="72" t="s">
        <v>39</v>
      </c>
      <c r="H47" s="60">
        <v>63846</v>
      </c>
      <c r="I47" s="61">
        <v>74495</v>
      </c>
      <c r="J47" s="62">
        <v>91556.25</v>
      </c>
    </row>
    <row r="48" spans="1:17" s="40" customFormat="1" ht="30.75" customHeight="1" x14ac:dyDescent="0.25">
      <c r="A48" s="39" t="s">
        <v>110</v>
      </c>
      <c r="B48" s="43" t="s">
        <v>34</v>
      </c>
      <c r="C48" s="43" t="s">
        <v>35</v>
      </c>
      <c r="D48" s="72" t="s">
        <v>36</v>
      </c>
      <c r="E48" s="72" t="s">
        <v>45</v>
      </c>
      <c r="F48" s="72" t="s">
        <v>63</v>
      </c>
      <c r="G48" s="72" t="s">
        <v>39</v>
      </c>
      <c r="H48" s="57">
        <v>197500</v>
      </c>
      <c r="I48" s="58">
        <v>271218.75</v>
      </c>
      <c r="J48" s="59">
        <v>339023.44</v>
      </c>
    </row>
    <row r="49" spans="1:48" s="40" customFormat="1" ht="22.2" customHeight="1" x14ac:dyDescent="0.25">
      <c r="A49" s="39" t="s">
        <v>64</v>
      </c>
      <c r="B49" s="43" t="s">
        <v>34</v>
      </c>
      <c r="C49" s="43" t="s">
        <v>35</v>
      </c>
      <c r="D49" s="72" t="s">
        <v>36</v>
      </c>
      <c r="E49" s="72" t="s">
        <v>45</v>
      </c>
      <c r="F49" s="72" t="s">
        <v>65</v>
      </c>
      <c r="G49" s="72" t="s">
        <v>39</v>
      </c>
      <c r="H49" s="60">
        <v>29185</v>
      </c>
      <c r="I49" s="61">
        <v>30231.25</v>
      </c>
      <c r="J49" s="62">
        <v>37789.06</v>
      </c>
    </row>
    <row r="50" spans="1:48" s="40" customFormat="1" ht="33.75" hidden="1" customHeight="1" x14ac:dyDescent="0.25">
      <c r="A50" s="39" t="s">
        <v>106</v>
      </c>
      <c r="B50" s="43" t="s">
        <v>34</v>
      </c>
      <c r="C50" s="43" t="s">
        <v>35</v>
      </c>
      <c r="D50" s="72" t="s">
        <v>36</v>
      </c>
      <c r="E50" s="72" t="s">
        <v>37</v>
      </c>
      <c r="F50" s="72" t="s">
        <v>107</v>
      </c>
      <c r="G50" s="72" t="s">
        <v>39</v>
      </c>
      <c r="H50" s="57">
        <v>0</v>
      </c>
      <c r="I50" s="58">
        <v>0</v>
      </c>
      <c r="J50" s="59">
        <v>0</v>
      </c>
    </row>
    <row r="51" spans="1:48" s="40" customFormat="1" ht="21" customHeight="1" x14ac:dyDescent="0.25">
      <c r="A51" s="39" t="s">
        <v>69</v>
      </c>
      <c r="B51" s="43" t="s">
        <v>34</v>
      </c>
      <c r="C51" s="43" t="s">
        <v>35</v>
      </c>
      <c r="D51" s="72" t="s">
        <v>36</v>
      </c>
      <c r="E51" s="72" t="s">
        <v>45</v>
      </c>
      <c r="F51" s="72" t="s">
        <v>70</v>
      </c>
      <c r="G51" s="72" t="s">
        <v>39</v>
      </c>
      <c r="H51" s="60">
        <v>661429.43999999994</v>
      </c>
      <c r="I51" s="61">
        <v>661429.43999999994</v>
      </c>
      <c r="J51" s="62">
        <v>661429.43999999994</v>
      </c>
    </row>
    <row r="52" spans="1:48" s="40" customFormat="1" ht="21.6" customHeight="1" x14ac:dyDescent="0.25">
      <c r="A52" s="39" t="s">
        <v>71</v>
      </c>
      <c r="B52" s="43" t="s">
        <v>34</v>
      </c>
      <c r="C52" s="43" t="s">
        <v>35</v>
      </c>
      <c r="D52" s="72" t="s">
        <v>36</v>
      </c>
      <c r="E52" s="72" t="s">
        <v>45</v>
      </c>
      <c r="F52" s="72" t="s">
        <v>72</v>
      </c>
      <c r="G52" s="72" t="s">
        <v>39</v>
      </c>
      <c r="H52" s="60">
        <v>35476.25</v>
      </c>
      <c r="I52" s="61">
        <v>44345.31</v>
      </c>
      <c r="J52" s="62">
        <v>55431.64</v>
      </c>
    </row>
    <row r="53" spans="1:48" s="40" customFormat="1" ht="17.399999999999999" customHeight="1" x14ac:dyDescent="0.25">
      <c r="A53" s="39" t="s">
        <v>83</v>
      </c>
      <c r="B53" s="43" t="s">
        <v>34</v>
      </c>
      <c r="C53" s="43" t="s">
        <v>35</v>
      </c>
      <c r="D53" s="72" t="s">
        <v>36</v>
      </c>
      <c r="E53" s="72" t="s">
        <v>45</v>
      </c>
      <c r="F53" s="72" t="s">
        <v>84</v>
      </c>
      <c r="G53" s="72" t="s">
        <v>39</v>
      </c>
      <c r="H53" s="60">
        <v>35364.06</v>
      </c>
      <c r="I53" s="61">
        <v>39680.660000000003</v>
      </c>
      <c r="J53" s="62">
        <v>55256.35</v>
      </c>
    </row>
    <row r="54" spans="1:48" s="40" customFormat="1" ht="17.399999999999999" customHeight="1" x14ac:dyDescent="0.25">
      <c r="A54" s="39" t="s">
        <v>73</v>
      </c>
      <c r="B54" s="43" t="s">
        <v>34</v>
      </c>
      <c r="C54" s="43" t="s">
        <v>35</v>
      </c>
      <c r="D54" s="72" t="s">
        <v>36</v>
      </c>
      <c r="E54" s="72" t="s">
        <v>45</v>
      </c>
      <c r="F54" s="72" t="s">
        <v>74</v>
      </c>
      <c r="G54" s="72" t="s">
        <v>39</v>
      </c>
      <c r="H54" s="60">
        <v>80000</v>
      </c>
      <c r="I54" s="60">
        <v>80000</v>
      </c>
      <c r="J54" s="60">
        <v>80000</v>
      </c>
    </row>
    <row r="55" spans="1:48" s="40" customFormat="1" ht="17.399999999999999" customHeight="1" x14ac:dyDescent="0.25">
      <c r="A55" s="39" t="s">
        <v>150</v>
      </c>
      <c r="B55" s="43" t="s">
        <v>34</v>
      </c>
      <c r="C55" s="43" t="s">
        <v>35</v>
      </c>
      <c r="D55" s="72" t="s">
        <v>36</v>
      </c>
      <c r="E55" s="72" t="s">
        <v>45</v>
      </c>
      <c r="F55" s="72" t="s">
        <v>117</v>
      </c>
      <c r="G55" s="72" t="s">
        <v>39</v>
      </c>
      <c r="H55" s="60">
        <v>5000</v>
      </c>
      <c r="I55" s="61">
        <v>6250</v>
      </c>
      <c r="J55" s="62">
        <v>7812</v>
      </c>
    </row>
    <row r="56" spans="1:48" s="40" customFormat="1" ht="17.399999999999999" customHeight="1" x14ac:dyDescent="0.25">
      <c r="A56" s="39" t="s">
        <v>48</v>
      </c>
      <c r="B56" s="43" t="s">
        <v>34</v>
      </c>
      <c r="C56" s="43" t="s">
        <v>35</v>
      </c>
      <c r="D56" s="72" t="s">
        <v>36</v>
      </c>
      <c r="E56" s="72" t="s">
        <v>49</v>
      </c>
      <c r="F56" s="72" t="s">
        <v>50</v>
      </c>
      <c r="G56" s="72" t="s">
        <v>39</v>
      </c>
      <c r="H56" s="60">
        <v>1796103.33</v>
      </c>
      <c r="I56" s="61">
        <v>1965211.41</v>
      </c>
      <c r="J56" s="62">
        <v>2123117.88</v>
      </c>
    </row>
    <row r="57" spans="1:48" s="40" customFormat="1" ht="17.399999999999999" customHeight="1" x14ac:dyDescent="0.25">
      <c r="A57" s="39" t="s">
        <v>51</v>
      </c>
      <c r="B57" s="43" t="s">
        <v>34</v>
      </c>
      <c r="C57" s="43" t="s">
        <v>35</v>
      </c>
      <c r="D57" s="72" t="s">
        <v>36</v>
      </c>
      <c r="E57" s="72" t="s">
        <v>49</v>
      </c>
      <c r="F57" s="72" t="s">
        <v>52</v>
      </c>
      <c r="G57" s="72" t="s">
        <v>39</v>
      </c>
      <c r="H57" s="60">
        <v>593448.43000000005</v>
      </c>
      <c r="I57" s="61">
        <v>696807.87</v>
      </c>
      <c r="J57" s="62">
        <v>754097.77</v>
      </c>
    </row>
    <row r="58" spans="1:48" s="40" customFormat="1" ht="17.399999999999999" customHeight="1" x14ac:dyDescent="0.25">
      <c r="A58" s="39" t="s">
        <v>53</v>
      </c>
      <c r="B58" s="43" t="s">
        <v>34</v>
      </c>
      <c r="C58" s="43" t="s">
        <v>35</v>
      </c>
      <c r="D58" s="72" t="s">
        <v>36</v>
      </c>
      <c r="E58" s="72" t="s">
        <v>49</v>
      </c>
      <c r="F58" s="72" t="s">
        <v>54</v>
      </c>
      <c r="G58" s="72" t="s">
        <v>39</v>
      </c>
      <c r="H58" s="60">
        <v>144090.45000000001</v>
      </c>
      <c r="I58" s="61">
        <v>149737.71</v>
      </c>
      <c r="J58" s="62">
        <v>160728.46</v>
      </c>
    </row>
    <row r="59" spans="1:48" s="40" customFormat="1" ht="17.399999999999999" customHeight="1" x14ac:dyDescent="0.25">
      <c r="A59" s="39" t="s">
        <v>55</v>
      </c>
      <c r="B59" s="43" t="s">
        <v>34</v>
      </c>
      <c r="C59" s="43" t="s">
        <v>35</v>
      </c>
      <c r="D59" s="72" t="s">
        <v>36</v>
      </c>
      <c r="E59" s="72" t="s">
        <v>49</v>
      </c>
      <c r="F59" s="72" t="s">
        <v>56</v>
      </c>
      <c r="G59" s="72" t="s">
        <v>39</v>
      </c>
      <c r="H59" s="60">
        <v>225403.07</v>
      </c>
      <c r="I59" s="61">
        <v>234240.84</v>
      </c>
      <c r="J59" s="62">
        <v>251432.47</v>
      </c>
    </row>
    <row r="60" spans="1:48" s="40" customFormat="1" ht="17.399999999999999" customHeight="1" x14ac:dyDescent="0.25">
      <c r="A60" s="39" t="s">
        <v>75</v>
      </c>
      <c r="B60" s="43" t="s">
        <v>34</v>
      </c>
      <c r="C60" s="43" t="s">
        <v>35</v>
      </c>
      <c r="D60" s="72" t="s">
        <v>36</v>
      </c>
      <c r="E60" s="72" t="s">
        <v>76</v>
      </c>
      <c r="F60" s="72" t="s">
        <v>77</v>
      </c>
      <c r="G60" s="72" t="s">
        <v>39</v>
      </c>
      <c r="H60" s="57">
        <v>8892</v>
      </c>
      <c r="I60" s="58">
        <v>8892</v>
      </c>
      <c r="J60" s="59">
        <v>8892</v>
      </c>
    </row>
    <row r="61" spans="1:48" s="40" customFormat="1" ht="26.4" customHeight="1" x14ac:dyDescent="0.25">
      <c r="A61" s="39" t="s">
        <v>111</v>
      </c>
      <c r="B61" s="43" t="s">
        <v>34</v>
      </c>
      <c r="C61" s="43" t="s">
        <v>35</v>
      </c>
      <c r="D61" s="72" t="s">
        <v>36</v>
      </c>
      <c r="E61" s="72" t="s">
        <v>76</v>
      </c>
      <c r="F61" s="72" t="s">
        <v>78</v>
      </c>
      <c r="G61" s="72" t="s">
        <v>39</v>
      </c>
      <c r="H61" s="57">
        <v>15152</v>
      </c>
      <c r="I61" s="58">
        <v>15152</v>
      </c>
      <c r="J61" s="59">
        <v>15152</v>
      </c>
    </row>
    <row r="62" spans="1:48" s="34" customFormat="1" ht="16.8" customHeight="1" x14ac:dyDescent="0.25">
      <c r="A62" s="127" t="s">
        <v>112</v>
      </c>
      <c r="B62" s="128"/>
      <c r="C62" s="128"/>
      <c r="D62" s="128"/>
      <c r="E62" s="128"/>
      <c r="F62" s="128"/>
      <c r="G62" s="128"/>
      <c r="H62" s="73">
        <f>SUM(H37:H61)</f>
        <v>7104174.0800000001</v>
      </c>
      <c r="I62" s="74">
        <f>SUM(I37:I61)</f>
        <v>7494115.0300000003</v>
      </c>
      <c r="J62" s="75">
        <f>SUM(J37:J61)</f>
        <v>7917819.3299999982</v>
      </c>
      <c r="K62" s="32"/>
      <c r="L62" s="32"/>
      <c r="M62" s="32"/>
      <c r="N62" s="32"/>
      <c r="O62" s="33"/>
      <c r="P62" s="33"/>
      <c r="Q62" s="33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</row>
    <row r="63" spans="1:48" s="22" customFormat="1" ht="17.25" customHeight="1" x14ac:dyDescent="0.25">
      <c r="A63" s="124" t="s">
        <v>32</v>
      </c>
      <c r="B63" s="125"/>
      <c r="C63" s="125"/>
      <c r="D63" s="125"/>
      <c r="E63" s="125"/>
      <c r="F63" s="125"/>
      <c r="G63" s="125"/>
      <c r="H63" s="125"/>
      <c r="I63" s="125"/>
      <c r="J63" s="126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</row>
    <row r="64" spans="1:48" s="79" customFormat="1" ht="13.8" x14ac:dyDescent="0.25">
      <c r="A64" s="76" t="s">
        <v>79</v>
      </c>
      <c r="B64" s="35" t="s">
        <v>34</v>
      </c>
      <c r="C64" s="35" t="s">
        <v>80</v>
      </c>
      <c r="D64" s="36" t="s">
        <v>81</v>
      </c>
      <c r="E64" s="77">
        <v>111</v>
      </c>
      <c r="F64" s="78">
        <v>211000</v>
      </c>
      <c r="G64" s="77">
        <v>1000</v>
      </c>
      <c r="H64" s="65">
        <v>295081.44</v>
      </c>
      <c r="I64" s="65">
        <v>295081.44</v>
      </c>
      <c r="J64" s="65">
        <v>295081.44</v>
      </c>
    </row>
    <row r="65" spans="1:10" s="79" customFormat="1" ht="42" customHeight="1" x14ac:dyDescent="0.25">
      <c r="A65" s="37" t="s">
        <v>113</v>
      </c>
      <c r="B65" s="35" t="s">
        <v>34</v>
      </c>
      <c r="C65" s="35" t="s">
        <v>80</v>
      </c>
      <c r="D65" s="36" t="s">
        <v>81</v>
      </c>
      <c r="E65" s="36" t="s">
        <v>104</v>
      </c>
      <c r="F65" s="36" t="s">
        <v>105</v>
      </c>
      <c r="G65" s="36" t="s">
        <v>39</v>
      </c>
      <c r="H65" s="64">
        <v>30000</v>
      </c>
      <c r="I65" s="67">
        <v>20000</v>
      </c>
      <c r="J65" s="68">
        <v>20000</v>
      </c>
    </row>
    <row r="66" spans="1:10" s="79" customFormat="1" ht="35.4" hidden="1" customHeight="1" x14ac:dyDescent="0.25">
      <c r="A66" s="37" t="s">
        <v>106</v>
      </c>
      <c r="B66" s="35" t="s">
        <v>34</v>
      </c>
      <c r="C66" s="35" t="s">
        <v>80</v>
      </c>
      <c r="D66" s="36" t="s">
        <v>81</v>
      </c>
      <c r="E66" s="77">
        <v>111</v>
      </c>
      <c r="F66" s="77">
        <v>266100</v>
      </c>
      <c r="G66" s="77">
        <v>1000</v>
      </c>
      <c r="H66" s="64">
        <v>0</v>
      </c>
      <c r="I66" s="67">
        <v>0</v>
      </c>
      <c r="J66" s="68">
        <v>0</v>
      </c>
    </row>
    <row r="67" spans="1:10" s="79" customFormat="1" ht="20.399999999999999" customHeight="1" x14ac:dyDescent="0.25">
      <c r="A67" s="76" t="s">
        <v>41</v>
      </c>
      <c r="B67" s="35" t="s">
        <v>34</v>
      </c>
      <c r="C67" s="35" t="s">
        <v>80</v>
      </c>
      <c r="D67" s="36" t="s">
        <v>81</v>
      </c>
      <c r="E67" s="77">
        <v>119</v>
      </c>
      <c r="F67" s="77">
        <v>213000</v>
      </c>
      <c r="G67" s="77">
        <v>1000</v>
      </c>
      <c r="H67" s="64">
        <v>89114.59</v>
      </c>
      <c r="I67" s="64">
        <v>89114.59</v>
      </c>
      <c r="J67" s="64">
        <v>89114.59</v>
      </c>
    </row>
    <row r="68" spans="1:10" s="79" customFormat="1" ht="20.399999999999999" customHeight="1" x14ac:dyDescent="0.25">
      <c r="A68" s="76" t="s">
        <v>44</v>
      </c>
      <c r="B68" s="35" t="s">
        <v>34</v>
      </c>
      <c r="C68" s="35" t="s">
        <v>80</v>
      </c>
      <c r="D68" s="36" t="s">
        <v>81</v>
      </c>
      <c r="E68" s="36" t="s">
        <v>45</v>
      </c>
      <c r="F68" s="36" t="s">
        <v>46</v>
      </c>
      <c r="G68" s="36" t="s">
        <v>39</v>
      </c>
      <c r="H68" s="65">
        <v>24125.81</v>
      </c>
      <c r="I68" s="69">
        <v>27744.68</v>
      </c>
      <c r="J68" s="70">
        <v>31906.38</v>
      </c>
    </row>
    <row r="69" spans="1:10" s="79" customFormat="1" ht="20.399999999999999" customHeight="1" x14ac:dyDescent="0.25">
      <c r="A69" s="76" t="s">
        <v>151</v>
      </c>
      <c r="B69" s="35" t="s">
        <v>34</v>
      </c>
      <c r="C69" s="35" t="s">
        <v>80</v>
      </c>
      <c r="D69" s="36" t="s">
        <v>81</v>
      </c>
      <c r="E69" s="36" t="s">
        <v>45</v>
      </c>
      <c r="F69" s="36" t="s">
        <v>47</v>
      </c>
      <c r="G69" s="36" t="s">
        <v>39</v>
      </c>
      <c r="H69" s="65">
        <v>8749.9500000000007</v>
      </c>
      <c r="I69" s="69">
        <v>0</v>
      </c>
      <c r="J69" s="70">
        <v>0</v>
      </c>
    </row>
    <row r="70" spans="1:10" s="79" customFormat="1" ht="20.399999999999999" customHeight="1" x14ac:dyDescent="0.25">
      <c r="A70" s="80" t="s">
        <v>108</v>
      </c>
      <c r="B70" s="35" t="s">
        <v>34</v>
      </c>
      <c r="C70" s="35" t="s">
        <v>80</v>
      </c>
      <c r="D70" s="36" t="s">
        <v>81</v>
      </c>
      <c r="E70" s="36" t="s">
        <v>45</v>
      </c>
      <c r="F70" s="36" t="s">
        <v>57</v>
      </c>
      <c r="G70" s="36" t="s">
        <v>39</v>
      </c>
      <c r="H70" s="65">
        <v>46244.72</v>
      </c>
      <c r="I70" s="69">
        <v>50485.04</v>
      </c>
      <c r="J70" s="70">
        <v>52839</v>
      </c>
    </row>
    <row r="71" spans="1:10" s="79" customFormat="1" ht="30.75" customHeight="1" x14ac:dyDescent="0.25">
      <c r="A71" s="37" t="s">
        <v>58</v>
      </c>
      <c r="B71" s="35" t="s">
        <v>34</v>
      </c>
      <c r="C71" s="35" t="s">
        <v>80</v>
      </c>
      <c r="D71" s="36" t="s">
        <v>81</v>
      </c>
      <c r="E71" s="36" t="s">
        <v>45</v>
      </c>
      <c r="F71" s="36" t="s">
        <v>59</v>
      </c>
      <c r="G71" s="36" t="s">
        <v>39</v>
      </c>
      <c r="H71" s="65">
        <v>26250</v>
      </c>
      <c r="I71" s="69">
        <v>32812.5</v>
      </c>
      <c r="J71" s="70">
        <v>41015.629999999997</v>
      </c>
    </row>
    <row r="72" spans="1:10" s="79" customFormat="1" ht="22.8" customHeight="1" x14ac:dyDescent="0.25">
      <c r="A72" s="37" t="s">
        <v>82</v>
      </c>
      <c r="B72" s="35" t="s">
        <v>34</v>
      </c>
      <c r="C72" s="35" t="s">
        <v>80</v>
      </c>
      <c r="D72" s="36" t="s">
        <v>81</v>
      </c>
      <c r="E72" s="36" t="s">
        <v>45</v>
      </c>
      <c r="F72" s="36" t="s">
        <v>60</v>
      </c>
      <c r="G72" s="36" t="s">
        <v>39</v>
      </c>
      <c r="H72" s="65">
        <v>128950</v>
      </c>
      <c r="I72" s="69">
        <v>133427.5</v>
      </c>
      <c r="J72" s="70">
        <v>163610.38</v>
      </c>
    </row>
    <row r="73" spans="1:10" s="79" customFormat="1" ht="18" customHeight="1" x14ac:dyDescent="0.25">
      <c r="A73" s="37" t="s">
        <v>64</v>
      </c>
      <c r="B73" s="35" t="s">
        <v>34</v>
      </c>
      <c r="C73" s="35" t="s">
        <v>80</v>
      </c>
      <c r="D73" s="36" t="s">
        <v>81</v>
      </c>
      <c r="E73" s="36" t="s">
        <v>45</v>
      </c>
      <c r="F73" s="36" t="s">
        <v>61</v>
      </c>
      <c r="G73" s="36" t="s">
        <v>39</v>
      </c>
      <c r="H73" s="65">
        <v>80234</v>
      </c>
      <c r="I73" s="69">
        <v>69062.5</v>
      </c>
      <c r="J73" s="70">
        <v>86328.13</v>
      </c>
    </row>
    <row r="74" spans="1:10" s="79" customFormat="1" ht="20.25" customHeight="1" x14ac:dyDescent="0.25">
      <c r="A74" s="37" t="s">
        <v>114</v>
      </c>
      <c r="B74" s="35" t="s">
        <v>34</v>
      </c>
      <c r="C74" s="35" t="s">
        <v>80</v>
      </c>
      <c r="D74" s="36" t="s">
        <v>81</v>
      </c>
      <c r="E74" s="36" t="s">
        <v>45</v>
      </c>
      <c r="F74" s="36" t="s">
        <v>62</v>
      </c>
      <c r="G74" s="36" t="s">
        <v>39</v>
      </c>
      <c r="H74" s="65">
        <v>57478</v>
      </c>
      <c r="I74" s="69">
        <v>71347.5</v>
      </c>
      <c r="J74" s="70">
        <v>88684.38</v>
      </c>
    </row>
    <row r="75" spans="1:10" s="79" customFormat="1" ht="18" hidden="1" customHeight="1" x14ac:dyDescent="0.25">
      <c r="A75" s="39" t="s">
        <v>144</v>
      </c>
      <c r="B75" s="35" t="s">
        <v>34</v>
      </c>
      <c r="C75" s="35" t="s">
        <v>80</v>
      </c>
      <c r="D75" s="36" t="s">
        <v>81</v>
      </c>
      <c r="E75" s="36" t="s">
        <v>45</v>
      </c>
      <c r="F75" s="36" t="s">
        <v>145</v>
      </c>
      <c r="G75" s="36" t="s">
        <v>39</v>
      </c>
      <c r="H75" s="65"/>
      <c r="I75" s="69"/>
      <c r="J75" s="70"/>
    </row>
    <row r="76" spans="1:10" s="79" customFormat="1" ht="27.6" x14ac:dyDescent="0.25">
      <c r="A76" s="39" t="s">
        <v>110</v>
      </c>
      <c r="B76" s="35" t="s">
        <v>34</v>
      </c>
      <c r="C76" s="35" t="s">
        <v>80</v>
      </c>
      <c r="D76" s="36" t="s">
        <v>81</v>
      </c>
      <c r="E76" s="36" t="s">
        <v>45</v>
      </c>
      <c r="F76" s="36" t="s">
        <v>63</v>
      </c>
      <c r="G76" s="36" t="s">
        <v>39</v>
      </c>
      <c r="H76" s="65">
        <v>249850</v>
      </c>
      <c r="I76" s="69">
        <v>312312.5</v>
      </c>
      <c r="J76" s="70">
        <v>390390.63</v>
      </c>
    </row>
    <row r="77" spans="1:10" s="79" customFormat="1" ht="18.600000000000001" customHeight="1" x14ac:dyDescent="0.25">
      <c r="A77" s="37" t="s">
        <v>64</v>
      </c>
      <c r="B77" s="35" t="s">
        <v>34</v>
      </c>
      <c r="C77" s="35" t="s">
        <v>80</v>
      </c>
      <c r="D77" s="36" t="s">
        <v>81</v>
      </c>
      <c r="E77" s="36" t="s">
        <v>45</v>
      </c>
      <c r="F77" s="36" t="s">
        <v>65</v>
      </c>
      <c r="G77" s="36" t="s">
        <v>39</v>
      </c>
      <c r="H77" s="65">
        <v>149625</v>
      </c>
      <c r="I77" s="69">
        <v>222451.25</v>
      </c>
      <c r="J77" s="70">
        <v>233789.06</v>
      </c>
    </row>
    <row r="78" spans="1:10" s="79" customFormat="1" ht="29.25" hidden="1" customHeight="1" x14ac:dyDescent="0.25">
      <c r="A78" s="37" t="s">
        <v>115</v>
      </c>
      <c r="B78" s="35" t="s">
        <v>34</v>
      </c>
      <c r="C78" s="35" t="s">
        <v>80</v>
      </c>
      <c r="D78" s="36" t="s">
        <v>81</v>
      </c>
      <c r="E78" s="36" t="s">
        <v>45</v>
      </c>
      <c r="F78" s="36" t="s">
        <v>66</v>
      </c>
      <c r="G78" s="36" t="s">
        <v>39</v>
      </c>
      <c r="H78" s="65">
        <v>0</v>
      </c>
      <c r="I78" s="65">
        <v>0</v>
      </c>
      <c r="J78" s="66">
        <v>0</v>
      </c>
    </row>
    <row r="79" spans="1:10" s="79" customFormat="1" ht="19.5" hidden="1" customHeight="1" x14ac:dyDescent="0.25">
      <c r="A79" s="43" t="s">
        <v>67</v>
      </c>
      <c r="B79" s="35" t="s">
        <v>34</v>
      </c>
      <c r="C79" s="35" t="s">
        <v>80</v>
      </c>
      <c r="D79" s="36" t="s">
        <v>81</v>
      </c>
      <c r="E79" s="36" t="s">
        <v>45</v>
      </c>
      <c r="F79" s="36" t="s">
        <v>68</v>
      </c>
      <c r="G79" s="36" t="s">
        <v>39</v>
      </c>
      <c r="H79" s="65">
        <v>0</v>
      </c>
      <c r="I79" s="65">
        <v>0</v>
      </c>
      <c r="J79" s="66">
        <v>0</v>
      </c>
    </row>
    <row r="80" spans="1:10" s="79" customFormat="1" ht="23.4" customHeight="1" x14ac:dyDescent="0.25">
      <c r="A80" s="38" t="s">
        <v>71</v>
      </c>
      <c r="B80" s="35" t="s">
        <v>34</v>
      </c>
      <c r="C80" s="35" t="s">
        <v>80</v>
      </c>
      <c r="D80" s="36" t="s">
        <v>81</v>
      </c>
      <c r="E80" s="36" t="s">
        <v>45</v>
      </c>
      <c r="F80" s="36" t="s">
        <v>72</v>
      </c>
      <c r="G80" s="36" t="s">
        <v>39</v>
      </c>
      <c r="H80" s="65">
        <v>26248.75</v>
      </c>
      <c r="I80" s="65">
        <v>32810.94</v>
      </c>
      <c r="J80" s="66">
        <v>41013.67</v>
      </c>
    </row>
    <row r="81" spans="1:48" s="79" customFormat="1" ht="23.4" customHeight="1" x14ac:dyDescent="0.25">
      <c r="A81" s="80" t="s">
        <v>73</v>
      </c>
      <c r="B81" s="35" t="s">
        <v>34</v>
      </c>
      <c r="C81" s="35" t="s">
        <v>80</v>
      </c>
      <c r="D81" s="36" t="s">
        <v>81</v>
      </c>
      <c r="E81" s="36" t="s">
        <v>45</v>
      </c>
      <c r="F81" s="36" t="s">
        <v>74</v>
      </c>
      <c r="G81" s="36" t="s">
        <v>39</v>
      </c>
      <c r="H81" s="65">
        <v>76860</v>
      </c>
      <c r="I81" s="65">
        <v>92677.75</v>
      </c>
      <c r="J81" s="66">
        <v>114441.91</v>
      </c>
    </row>
    <row r="82" spans="1:48" s="79" customFormat="1" ht="23.4" customHeight="1" x14ac:dyDescent="0.25">
      <c r="A82" s="80" t="s">
        <v>116</v>
      </c>
      <c r="B82" s="35" t="s">
        <v>34</v>
      </c>
      <c r="C82" s="35" t="s">
        <v>80</v>
      </c>
      <c r="D82" s="36" t="s">
        <v>81</v>
      </c>
      <c r="E82" s="36" t="s">
        <v>45</v>
      </c>
      <c r="F82" s="36" t="s">
        <v>117</v>
      </c>
      <c r="G82" s="36" t="s">
        <v>39</v>
      </c>
      <c r="H82" s="65">
        <v>6250</v>
      </c>
      <c r="I82" s="69">
        <v>7812.5</v>
      </c>
      <c r="J82" s="70">
        <v>9765.6299999999992</v>
      </c>
    </row>
    <row r="83" spans="1:48" s="79" customFormat="1" ht="23.4" customHeight="1" x14ac:dyDescent="0.25">
      <c r="A83" s="37" t="s">
        <v>48</v>
      </c>
      <c r="B83" s="35" t="s">
        <v>34</v>
      </c>
      <c r="C83" s="35" t="s">
        <v>80</v>
      </c>
      <c r="D83" s="36" t="s">
        <v>81</v>
      </c>
      <c r="E83" s="36" t="s">
        <v>49</v>
      </c>
      <c r="F83" s="36" t="s">
        <v>50</v>
      </c>
      <c r="G83" s="36" t="s">
        <v>39</v>
      </c>
      <c r="H83" s="65">
        <v>2655114.7400000002</v>
      </c>
      <c r="I83" s="69">
        <v>2905876.3</v>
      </c>
      <c r="J83" s="70">
        <v>3151340.76</v>
      </c>
    </row>
    <row r="84" spans="1:48" s="79" customFormat="1" ht="23.4" customHeight="1" x14ac:dyDescent="0.25">
      <c r="A84" s="37" t="s">
        <v>51</v>
      </c>
      <c r="B84" s="35" t="s">
        <v>34</v>
      </c>
      <c r="C84" s="35" t="s">
        <v>80</v>
      </c>
      <c r="D84" s="36" t="s">
        <v>81</v>
      </c>
      <c r="E84" s="36" t="s">
        <v>49</v>
      </c>
      <c r="F84" s="36" t="s">
        <v>52</v>
      </c>
      <c r="G84" s="36" t="s">
        <v>39</v>
      </c>
      <c r="H84" s="65">
        <v>699708.8</v>
      </c>
      <c r="I84" s="69">
        <v>1003676.76</v>
      </c>
      <c r="J84" s="70">
        <v>1082434.7</v>
      </c>
    </row>
    <row r="85" spans="1:48" s="79" customFormat="1" ht="23.4" customHeight="1" x14ac:dyDescent="0.25">
      <c r="A85" s="37" t="s">
        <v>53</v>
      </c>
      <c r="B85" s="35" t="s">
        <v>34</v>
      </c>
      <c r="C85" s="35" t="s">
        <v>80</v>
      </c>
      <c r="D85" s="36" t="s">
        <v>81</v>
      </c>
      <c r="E85" s="36" t="s">
        <v>49</v>
      </c>
      <c r="F85" s="36" t="s">
        <v>54</v>
      </c>
      <c r="G85" s="36" t="s">
        <v>39</v>
      </c>
      <c r="H85" s="65">
        <v>206661.42</v>
      </c>
      <c r="I85" s="69">
        <v>225958.35</v>
      </c>
      <c r="J85" s="70">
        <v>241690.43</v>
      </c>
    </row>
    <row r="86" spans="1:48" s="79" customFormat="1" ht="23.4" customHeight="1" x14ac:dyDescent="0.25">
      <c r="A86" s="37" t="s">
        <v>55</v>
      </c>
      <c r="B86" s="35" t="s">
        <v>34</v>
      </c>
      <c r="C86" s="35" t="s">
        <v>80</v>
      </c>
      <c r="D86" s="36" t="s">
        <v>81</v>
      </c>
      <c r="E86" s="36" t="s">
        <v>49</v>
      </c>
      <c r="F86" s="36" t="s">
        <v>56</v>
      </c>
      <c r="G86" s="36" t="s">
        <v>39</v>
      </c>
      <c r="H86" s="65">
        <v>324895.87</v>
      </c>
      <c r="I86" s="69">
        <v>355238.92</v>
      </c>
      <c r="J86" s="70">
        <v>380009.79</v>
      </c>
    </row>
    <row r="87" spans="1:48" s="79" customFormat="1" ht="23.4" customHeight="1" x14ac:dyDescent="0.25">
      <c r="A87" s="37" t="s">
        <v>118</v>
      </c>
      <c r="B87" s="35" t="s">
        <v>34</v>
      </c>
      <c r="C87" s="35" t="s">
        <v>80</v>
      </c>
      <c r="D87" s="36" t="s">
        <v>81</v>
      </c>
      <c r="E87" s="36" t="s">
        <v>76</v>
      </c>
      <c r="F87" s="81" t="s">
        <v>77</v>
      </c>
      <c r="G87" s="81" t="s">
        <v>39</v>
      </c>
      <c r="H87" s="65">
        <v>25090</v>
      </c>
      <c r="I87" s="69">
        <v>25090</v>
      </c>
      <c r="J87" s="70">
        <v>25090</v>
      </c>
    </row>
    <row r="88" spans="1:48" s="79" customFormat="1" ht="23.4" customHeight="1" x14ac:dyDescent="0.25">
      <c r="A88" s="37" t="s">
        <v>111</v>
      </c>
      <c r="B88" s="35" t="s">
        <v>34</v>
      </c>
      <c r="C88" s="35" t="s">
        <v>80</v>
      </c>
      <c r="D88" s="36" t="s">
        <v>81</v>
      </c>
      <c r="E88" s="36" t="s">
        <v>76</v>
      </c>
      <c r="F88" s="81" t="s">
        <v>78</v>
      </c>
      <c r="G88" s="81" t="s">
        <v>39</v>
      </c>
      <c r="H88" s="65">
        <v>42554</v>
      </c>
      <c r="I88" s="69">
        <v>42554</v>
      </c>
      <c r="J88" s="70">
        <v>42554</v>
      </c>
      <c r="O88" s="82"/>
      <c r="P88" s="82"/>
      <c r="Q88" s="82"/>
    </row>
    <row r="89" spans="1:48" s="34" customFormat="1" ht="23.4" customHeight="1" x14ac:dyDescent="0.25">
      <c r="A89" s="127" t="s">
        <v>119</v>
      </c>
      <c r="B89" s="128"/>
      <c r="C89" s="128"/>
      <c r="D89" s="128"/>
      <c r="E89" s="128"/>
      <c r="F89" s="128"/>
      <c r="G89" s="128"/>
      <c r="H89" s="83">
        <f>SUM(H64:H88)</f>
        <v>5249087.09</v>
      </c>
      <c r="I89" s="84">
        <f>SUM(I64:I88)</f>
        <v>6015535.0199999996</v>
      </c>
      <c r="J89" s="85">
        <f>SUM(J64:J88)</f>
        <v>6581100.5099999998</v>
      </c>
      <c r="K89" s="32"/>
      <c r="L89" s="32"/>
      <c r="M89" s="32"/>
      <c r="N89" s="32"/>
      <c r="O89" s="33"/>
      <c r="P89" s="33"/>
      <c r="Q89" s="33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</row>
    <row r="90" spans="1:48" s="31" customFormat="1" ht="16.5" customHeight="1" x14ac:dyDescent="0.25">
      <c r="A90" s="115" t="s">
        <v>85</v>
      </c>
      <c r="B90" s="116"/>
      <c r="C90" s="116"/>
      <c r="D90" s="116"/>
      <c r="E90" s="116"/>
      <c r="F90" s="116"/>
      <c r="G90" s="116"/>
      <c r="H90" s="116"/>
      <c r="I90" s="116"/>
      <c r="J90" s="117"/>
    </row>
    <row r="91" spans="1:48" s="40" customFormat="1" ht="17.399999999999999" customHeight="1" x14ac:dyDescent="0.25">
      <c r="A91" s="39" t="s">
        <v>69</v>
      </c>
      <c r="B91" s="43" t="s">
        <v>120</v>
      </c>
      <c r="C91" s="43" t="s">
        <v>35</v>
      </c>
      <c r="D91" s="72" t="s">
        <v>36</v>
      </c>
      <c r="E91" s="72" t="s">
        <v>45</v>
      </c>
      <c r="F91" s="72" t="s">
        <v>70</v>
      </c>
      <c r="G91" s="72" t="s">
        <v>86</v>
      </c>
      <c r="H91" s="71">
        <v>3500000</v>
      </c>
      <c r="I91" s="71">
        <v>4414656.96</v>
      </c>
      <c r="J91" s="71">
        <v>4414656.96</v>
      </c>
    </row>
    <row r="92" spans="1:48" s="31" customFormat="1" ht="16.5" customHeight="1" thickBot="1" x14ac:dyDescent="0.3">
      <c r="A92" s="130" t="s">
        <v>121</v>
      </c>
      <c r="B92" s="131"/>
      <c r="C92" s="131"/>
      <c r="D92" s="131"/>
      <c r="E92" s="131"/>
      <c r="F92" s="132"/>
      <c r="G92" s="86"/>
      <c r="H92" s="87">
        <f>SUM(H91:H91)</f>
        <v>3500000</v>
      </c>
      <c r="I92" s="88">
        <f>SUM(I91:I91)</f>
        <v>4414656.96</v>
      </c>
      <c r="J92" s="89">
        <f>SUM(J91:J91)</f>
        <v>4414656.96</v>
      </c>
    </row>
    <row r="93" spans="1:48" s="40" customFormat="1" ht="43.5" hidden="1" customHeight="1" x14ac:dyDescent="0.25">
      <c r="A93" s="133" t="s">
        <v>124</v>
      </c>
      <c r="B93" s="134"/>
      <c r="C93" s="134"/>
      <c r="D93" s="134"/>
      <c r="E93" s="134"/>
      <c r="F93" s="134"/>
      <c r="G93" s="134"/>
      <c r="H93" s="134"/>
      <c r="I93" s="134"/>
      <c r="J93" s="135"/>
    </row>
    <row r="94" spans="1:48" s="40" customFormat="1" ht="16.5" hidden="1" customHeight="1" x14ac:dyDescent="0.25">
      <c r="A94" s="39" t="s">
        <v>125</v>
      </c>
      <c r="B94" s="90" t="s">
        <v>126</v>
      </c>
      <c r="C94" s="90" t="s">
        <v>127</v>
      </c>
      <c r="D94" s="91" t="s">
        <v>128</v>
      </c>
      <c r="E94" s="91" t="s">
        <v>129</v>
      </c>
      <c r="F94" s="91" t="s">
        <v>130</v>
      </c>
      <c r="G94" s="91" t="s">
        <v>131</v>
      </c>
      <c r="H94" s="92">
        <v>0</v>
      </c>
      <c r="I94" s="93">
        <v>0</v>
      </c>
      <c r="J94" s="94">
        <v>0</v>
      </c>
    </row>
    <row r="95" spans="1:48" s="40" customFormat="1" ht="16.5" hidden="1" customHeight="1" x14ac:dyDescent="0.25">
      <c r="A95" s="136" t="s">
        <v>132</v>
      </c>
      <c r="B95" s="137"/>
      <c r="C95" s="137"/>
      <c r="D95" s="137"/>
      <c r="E95" s="137"/>
      <c r="F95" s="137"/>
      <c r="G95" s="138"/>
      <c r="H95" s="95">
        <f>SUM(H94)</f>
        <v>0</v>
      </c>
      <c r="I95" s="96">
        <f>SUM(I94)</f>
        <v>0</v>
      </c>
      <c r="J95" s="97">
        <f>SUM(J94)</f>
        <v>0</v>
      </c>
    </row>
    <row r="96" spans="1:48" s="42" customFormat="1" ht="42.75" hidden="1" customHeight="1" x14ac:dyDescent="0.25">
      <c r="A96" s="139" t="s">
        <v>122</v>
      </c>
      <c r="B96" s="140"/>
      <c r="C96" s="140"/>
      <c r="D96" s="140"/>
      <c r="E96" s="140"/>
      <c r="F96" s="140"/>
      <c r="G96" s="140"/>
      <c r="H96" s="140"/>
      <c r="I96" s="140"/>
      <c r="J96" s="141"/>
    </row>
    <row r="97" spans="1:17" s="40" customFormat="1" ht="22.5" hidden="1" customHeight="1" x14ac:dyDescent="0.25">
      <c r="A97" s="98" t="s">
        <v>133</v>
      </c>
      <c r="B97" s="43" t="s">
        <v>126</v>
      </c>
      <c r="C97" s="43" t="s">
        <v>134</v>
      </c>
      <c r="D97" s="72" t="s">
        <v>123</v>
      </c>
      <c r="E97" s="43" t="s">
        <v>129</v>
      </c>
      <c r="F97" s="43" t="s">
        <v>130</v>
      </c>
      <c r="G97" s="43" t="s">
        <v>135</v>
      </c>
      <c r="H97" s="44">
        <v>0</v>
      </c>
      <c r="I97" s="93">
        <v>0</v>
      </c>
      <c r="J97" s="94">
        <v>0</v>
      </c>
    </row>
    <row r="98" spans="1:17" s="40" customFormat="1" ht="16.5" hidden="1" customHeight="1" x14ac:dyDescent="0.25">
      <c r="A98" s="130" t="s">
        <v>136</v>
      </c>
      <c r="B98" s="131"/>
      <c r="C98" s="131"/>
      <c r="D98" s="131"/>
      <c r="E98" s="131"/>
      <c r="F98" s="131"/>
      <c r="G98" s="142"/>
      <c r="H98" s="41">
        <f>SUM(H97)</f>
        <v>0</v>
      </c>
      <c r="I98" s="41">
        <f>SUM(I97)</f>
        <v>0</v>
      </c>
      <c r="J98" s="45">
        <f>SUM(J97)</f>
        <v>0</v>
      </c>
    </row>
    <row r="99" spans="1:17" s="22" customFormat="1" ht="34.5" hidden="1" customHeight="1" x14ac:dyDescent="0.25">
      <c r="A99" s="143" t="s">
        <v>137</v>
      </c>
      <c r="B99" s="144"/>
      <c r="C99" s="144"/>
      <c r="D99" s="144"/>
      <c r="E99" s="144"/>
      <c r="F99" s="144"/>
      <c r="G99" s="144"/>
      <c r="H99" s="144"/>
      <c r="I99" s="144"/>
      <c r="J99" s="145"/>
      <c r="O99" s="1"/>
      <c r="P99" s="1"/>
      <c r="Q99" s="1"/>
    </row>
    <row r="100" spans="1:17" s="79" customFormat="1" ht="14.4" hidden="1" thickBot="1" x14ac:dyDescent="0.3">
      <c r="A100" s="99" t="s">
        <v>133</v>
      </c>
      <c r="B100" s="46" t="s">
        <v>126</v>
      </c>
      <c r="C100" s="46" t="s">
        <v>134</v>
      </c>
      <c r="D100" s="46" t="s">
        <v>138</v>
      </c>
      <c r="E100" s="46" t="s">
        <v>129</v>
      </c>
      <c r="F100" s="46" t="s">
        <v>130</v>
      </c>
      <c r="G100" s="46" t="s">
        <v>139</v>
      </c>
      <c r="H100" s="44">
        <v>0</v>
      </c>
      <c r="I100" s="93">
        <v>0</v>
      </c>
      <c r="J100" s="94">
        <v>0</v>
      </c>
      <c r="O100" s="82"/>
      <c r="P100" s="82"/>
      <c r="Q100" s="82"/>
    </row>
    <row r="101" spans="1:17" s="40" customFormat="1" ht="16.5" hidden="1" customHeight="1" thickBot="1" x14ac:dyDescent="0.3">
      <c r="A101" s="146" t="s">
        <v>140</v>
      </c>
      <c r="B101" s="147"/>
      <c r="C101" s="147"/>
      <c r="D101" s="147"/>
      <c r="E101" s="147"/>
      <c r="F101" s="147"/>
      <c r="G101" s="148"/>
      <c r="H101" s="100">
        <f>SUM(H100)</f>
        <v>0</v>
      </c>
      <c r="I101" s="100">
        <f>SUM(I100)</f>
        <v>0</v>
      </c>
      <c r="J101" s="101">
        <f>SUM(J100)</f>
        <v>0</v>
      </c>
    </row>
    <row r="102" spans="1:17" ht="14.4" thickBot="1" x14ac:dyDescent="0.3">
      <c r="A102" s="47"/>
      <c r="B102" s="47"/>
      <c r="C102" s="47"/>
      <c r="D102" s="48"/>
      <c r="E102" s="48"/>
      <c r="F102" s="48"/>
      <c r="G102" s="49" t="s">
        <v>88</v>
      </c>
      <c r="H102" s="102">
        <f>H62+H89+H92+H95+H98+H101</f>
        <v>15853261.17</v>
      </c>
      <c r="I102" s="102">
        <f t="shared" ref="I102:J102" si="1">I62+I89+I92+I95+I98+I101</f>
        <v>17924307.010000002</v>
      </c>
      <c r="J102" s="103">
        <f t="shared" si="1"/>
        <v>18913576.799999997</v>
      </c>
    </row>
    <row r="103" spans="1:17" x14ac:dyDescent="0.25">
      <c r="A103" s="47"/>
      <c r="B103" s="47"/>
      <c r="C103" s="47"/>
      <c r="D103" s="22"/>
      <c r="E103" s="22"/>
      <c r="F103" s="22"/>
      <c r="G103" s="22"/>
      <c r="H103" s="22"/>
    </row>
    <row r="104" spans="1:17" x14ac:dyDescent="0.25">
      <c r="A104" s="50"/>
      <c r="B104" s="47"/>
      <c r="C104" s="47"/>
      <c r="D104" s="22"/>
      <c r="E104" s="22"/>
      <c r="F104" s="22"/>
      <c r="G104" s="22"/>
      <c r="H104" s="55"/>
    </row>
    <row r="105" spans="1:17" s="104" customFormat="1" ht="15.6" x14ac:dyDescent="0.3">
      <c r="A105" s="51" t="s">
        <v>89</v>
      </c>
      <c r="B105" s="52"/>
      <c r="C105" s="53"/>
      <c r="D105" s="53"/>
      <c r="E105" s="54"/>
      <c r="F105" s="129" t="s">
        <v>152</v>
      </c>
      <c r="G105" s="129"/>
    </row>
    <row r="106" spans="1:17" s="104" customFormat="1" ht="15.6" x14ac:dyDescent="0.3">
      <c r="B106" s="149" t="s">
        <v>91</v>
      </c>
      <c r="C106" s="150"/>
      <c r="D106" s="150"/>
      <c r="E106" s="105"/>
      <c r="F106" s="150" t="s">
        <v>92</v>
      </c>
      <c r="G106" s="150"/>
      <c r="I106" s="106"/>
      <c r="J106" s="106"/>
    </row>
    <row r="107" spans="1:17" s="104" customFormat="1" ht="15.6" x14ac:dyDescent="0.3">
      <c r="B107" s="107"/>
      <c r="C107" s="107"/>
      <c r="D107" s="107"/>
      <c r="E107" s="108"/>
      <c r="F107" s="108"/>
      <c r="G107" s="108"/>
    </row>
    <row r="108" spans="1:17" s="104" customFormat="1" ht="15.6" x14ac:dyDescent="0.3">
      <c r="A108" s="51" t="s">
        <v>141</v>
      </c>
      <c r="B108" s="52"/>
      <c r="C108" s="53"/>
      <c r="D108" s="53"/>
      <c r="E108" s="54"/>
      <c r="F108" s="129" t="s">
        <v>153</v>
      </c>
      <c r="G108" s="129"/>
    </row>
    <row r="109" spans="1:17" s="104" customFormat="1" ht="15.6" x14ac:dyDescent="0.3">
      <c r="A109" s="104" t="s">
        <v>90</v>
      </c>
      <c r="B109" s="149" t="s">
        <v>91</v>
      </c>
      <c r="C109" s="150"/>
      <c r="D109" s="150"/>
      <c r="E109" s="105"/>
      <c r="F109" s="150" t="s">
        <v>92</v>
      </c>
      <c r="G109" s="150"/>
    </row>
    <row r="110" spans="1:17" s="104" customFormat="1" ht="15.6" x14ac:dyDescent="0.3"/>
    <row r="111" spans="1:17" s="104" customFormat="1" ht="15.6" x14ac:dyDescent="0.3">
      <c r="A111" s="51" t="s">
        <v>142</v>
      </c>
      <c r="B111" s="52"/>
      <c r="C111" s="53"/>
      <c r="D111" s="53"/>
      <c r="E111" s="54"/>
      <c r="F111" s="129" t="s">
        <v>154</v>
      </c>
      <c r="G111" s="129"/>
    </row>
    <row r="112" spans="1:17" s="104" customFormat="1" ht="15.6" x14ac:dyDescent="0.3">
      <c r="A112" s="104" t="s">
        <v>93</v>
      </c>
      <c r="B112" s="149" t="s">
        <v>91</v>
      </c>
      <c r="C112" s="150"/>
      <c r="D112" s="150"/>
      <c r="E112" s="105"/>
      <c r="F112" s="150" t="s">
        <v>92</v>
      </c>
      <c r="G112" s="150"/>
      <c r="H112" s="109"/>
    </row>
    <row r="113" spans="1:7" s="104" customFormat="1" ht="15.6" x14ac:dyDescent="0.3">
      <c r="A113" s="104" t="str">
        <f>F19</f>
        <v>"17" декабря 2024 г.</v>
      </c>
    </row>
    <row r="114" spans="1:7" x14ac:dyDescent="0.25">
      <c r="A114" s="7"/>
      <c r="D114" s="4"/>
      <c r="E114" s="4"/>
      <c r="F114" s="4"/>
      <c r="G114" s="4"/>
    </row>
  </sheetData>
  <mergeCells count="34">
    <mergeCell ref="B112:D112"/>
    <mergeCell ref="F112:G112"/>
    <mergeCell ref="B106:D106"/>
    <mergeCell ref="F106:G106"/>
    <mergeCell ref="F108:G108"/>
    <mergeCell ref="B109:D109"/>
    <mergeCell ref="F109:G109"/>
    <mergeCell ref="F111:G111"/>
    <mergeCell ref="F105:G105"/>
    <mergeCell ref="A92:F92"/>
    <mergeCell ref="A93:J93"/>
    <mergeCell ref="A95:G95"/>
    <mergeCell ref="A96:J96"/>
    <mergeCell ref="A98:G98"/>
    <mergeCell ref="A99:J99"/>
    <mergeCell ref="A101:G101"/>
    <mergeCell ref="A90:J90"/>
    <mergeCell ref="I17:J17"/>
    <mergeCell ref="G18:H18"/>
    <mergeCell ref="I18:J18"/>
    <mergeCell ref="A21:J21"/>
    <mergeCell ref="B22:G22"/>
    <mergeCell ref="B23:G23"/>
    <mergeCell ref="B28:G28"/>
    <mergeCell ref="A36:J36"/>
    <mergeCell ref="A62:G62"/>
    <mergeCell ref="A63:J63"/>
    <mergeCell ref="A89:G89"/>
    <mergeCell ref="F15:J15"/>
    <mergeCell ref="A9:H9"/>
    <mergeCell ref="F10:J10"/>
    <mergeCell ref="F11:J11"/>
    <mergeCell ref="F12:I12"/>
    <mergeCell ref="F14:J14"/>
  </mergeCells>
  <printOptions horizontalCentered="1"/>
  <pageMargins left="0.51181102362204722" right="0.51181102362204722" top="0.55118110236220474" bottom="0.39370078740157483" header="0.31496062992125984" footer="0.31496062992125984"/>
  <pageSetup paperSize="9" scale="67" fitToHeight="3" orientation="landscape" r:id="rId1"/>
  <headerFooter alignWithMargins="0"/>
  <rowBreaks count="2" manualBreakCount="2">
    <brk id="45" max="9" man="1"/>
    <brk id="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на 2025 г.</vt:lpstr>
      <vt:lpstr>'смета на 2025 г.'!Область_печати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Высоцкая</cp:lastModifiedBy>
  <cp:lastPrinted>2024-12-25T05:40:35Z</cp:lastPrinted>
  <dcterms:created xsi:type="dcterms:W3CDTF">2024-12-17T06:53:44Z</dcterms:created>
  <dcterms:modified xsi:type="dcterms:W3CDTF">2024-12-25T05:47:23Z</dcterms:modified>
</cp:coreProperties>
</file>