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ПРОВЕРКА\"/>
    </mc:Choice>
  </mc:AlternateContent>
  <xr:revisionPtr revIDLastSave="0" documentId="13_ncr:1_{C8E9EC8A-3B24-4981-B415-D6059A9DA88D}" xr6:coauthVersionLast="47" xr6:coauthVersionMax="47" xr10:uidLastSave="{00000000-0000-0000-0000-000000000000}"/>
  <bookViews>
    <workbookView xWindow="-120" yWindow="-120" windowWidth="24240" windowHeight="13140" tabRatio="500" activeTab="2" xr2:uid="{00000000-000D-0000-FFFF-FFFF00000000}"/>
  </bookViews>
  <sheets>
    <sheet name="Детский сад" sheetId="1" r:id="rId1"/>
    <sheet name="Лист2" sheetId="2" r:id="rId2"/>
    <sheet name="Ясли" sheetId="3" r:id="rId3"/>
    <sheet name="Лист1" sheetId="4" r:id="rId4"/>
    <sheet name="Лист3" sheetId="5" r:id="rId5"/>
  </sheets>
  <definedNames>
    <definedName name="_xlnm.Print_Area" localSheetId="0">'Детский сад'!$A$1:$I$285</definedName>
    <definedName name="_xlnm.Print_Area" localSheetId="2">Ясли!$A$1:$I$285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4" i="3" l="1"/>
  <c r="C282" i="3" s="1"/>
  <c r="D274" i="1"/>
  <c r="E274" i="1"/>
  <c r="F274" i="1"/>
  <c r="G274" i="1"/>
  <c r="H274" i="1"/>
  <c r="C274" i="1"/>
  <c r="C111" i="3"/>
  <c r="C111" i="1"/>
  <c r="H95" i="1"/>
  <c r="G95" i="1"/>
  <c r="F95" i="1"/>
  <c r="E95" i="1"/>
  <c r="D95" i="1"/>
  <c r="C95" i="1"/>
  <c r="C74" i="1" l="1"/>
  <c r="H22" i="3" l="1"/>
  <c r="G22" i="3"/>
  <c r="F22" i="3"/>
  <c r="E22" i="3"/>
  <c r="D22" i="3"/>
  <c r="C22" i="3"/>
  <c r="G280" i="1"/>
  <c r="H274" i="3" l="1"/>
  <c r="G274" i="3"/>
  <c r="F274" i="3"/>
  <c r="E274" i="3"/>
  <c r="D274" i="3"/>
  <c r="H251" i="3"/>
  <c r="G251" i="3"/>
  <c r="F251" i="3"/>
  <c r="E251" i="3"/>
  <c r="D251" i="3"/>
  <c r="G232" i="3" l="1"/>
  <c r="H251" i="1"/>
  <c r="G251" i="1"/>
  <c r="F251" i="1"/>
  <c r="E251" i="1"/>
  <c r="D251" i="1"/>
  <c r="H245" i="1" l="1"/>
  <c r="G245" i="1"/>
  <c r="F245" i="1"/>
  <c r="E245" i="1"/>
  <c r="D245" i="1"/>
  <c r="C245" i="1"/>
  <c r="H133" i="1" l="1"/>
  <c r="D133" i="1"/>
  <c r="E133" i="1"/>
  <c r="F133" i="1"/>
  <c r="G133" i="1"/>
  <c r="C133" i="1"/>
  <c r="D102" i="1" l="1"/>
  <c r="G64" i="3" l="1"/>
  <c r="H195" i="3"/>
  <c r="G195" i="3"/>
  <c r="F195" i="3"/>
  <c r="E195" i="3"/>
  <c r="D195" i="3"/>
  <c r="C195" i="3"/>
  <c r="D157" i="3"/>
  <c r="E157" i="3"/>
  <c r="F157" i="3"/>
  <c r="G157" i="3"/>
  <c r="H157" i="3"/>
  <c r="C157" i="3"/>
  <c r="D139" i="1"/>
  <c r="E139" i="1"/>
  <c r="F139" i="1"/>
  <c r="G139" i="1"/>
  <c r="H139" i="1"/>
  <c r="M12" i="1"/>
  <c r="N12" i="1"/>
  <c r="O12" i="1"/>
  <c r="P12" i="1"/>
  <c r="L12" i="1"/>
  <c r="G5" i="4"/>
  <c r="F5" i="4"/>
  <c r="E5" i="4"/>
  <c r="D5" i="4"/>
  <c r="C5" i="4"/>
  <c r="G4" i="4"/>
  <c r="F4" i="4"/>
  <c r="E4" i="4"/>
  <c r="D4" i="4"/>
  <c r="C4" i="4"/>
  <c r="H280" i="3"/>
  <c r="G280" i="3"/>
  <c r="F280" i="3"/>
  <c r="E280" i="3"/>
  <c r="D280" i="3"/>
  <c r="H270" i="3"/>
  <c r="G270" i="3"/>
  <c r="F270" i="3"/>
  <c r="E270" i="3"/>
  <c r="D270" i="3"/>
  <c r="C270" i="3"/>
  <c r="H262" i="3"/>
  <c r="G262" i="3"/>
  <c r="F262" i="3"/>
  <c r="E262" i="3"/>
  <c r="D262" i="3"/>
  <c r="C262" i="3"/>
  <c r="H260" i="3"/>
  <c r="G260" i="3"/>
  <c r="F260" i="3"/>
  <c r="E260" i="3"/>
  <c r="D260" i="3"/>
  <c r="H245" i="3"/>
  <c r="G245" i="3"/>
  <c r="F245" i="3"/>
  <c r="E245" i="3"/>
  <c r="D245" i="3"/>
  <c r="C245" i="3"/>
  <c r="H241" i="3"/>
  <c r="G241" i="3"/>
  <c r="F241" i="3"/>
  <c r="E241" i="3"/>
  <c r="D241" i="3"/>
  <c r="C241" i="3"/>
  <c r="G234" i="3"/>
  <c r="C234" i="3"/>
  <c r="H234" i="3"/>
  <c r="F234" i="3"/>
  <c r="E234" i="3"/>
  <c r="D234" i="3"/>
  <c r="H232" i="3"/>
  <c r="F232" i="3"/>
  <c r="E232" i="3"/>
  <c r="D232" i="3"/>
  <c r="H223" i="3"/>
  <c r="G223" i="3"/>
  <c r="F223" i="3"/>
  <c r="E223" i="3"/>
  <c r="D223" i="3"/>
  <c r="H217" i="3"/>
  <c r="G217" i="3"/>
  <c r="F217" i="3"/>
  <c r="E217" i="3"/>
  <c r="D217" i="3"/>
  <c r="C217" i="3"/>
  <c r="H213" i="3"/>
  <c r="G213" i="3"/>
  <c r="F213" i="3"/>
  <c r="E213" i="3"/>
  <c r="D213" i="3"/>
  <c r="C213" i="3"/>
  <c r="H206" i="3"/>
  <c r="G206" i="3"/>
  <c r="F206" i="3"/>
  <c r="E206" i="3"/>
  <c r="D206" i="3"/>
  <c r="C206" i="3"/>
  <c r="H204" i="3"/>
  <c r="G204" i="3"/>
  <c r="F204" i="3"/>
  <c r="E204" i="3"/>
  <c r="D204" i="3"/>
  <c r="H188" i="3"/>
  <c r="G188" i="3"/>
  <c r="F188" i="3"/>
  <c r="E188" i="3"/>
  <c r="D188" i="3"/>
  <c r="C188" i="3"/>
  <c r="H185" i="3"/>
  <c r="G185" i="3"/>
  <c r="F185" i="3"/>
  <c r="E185" i="3"/>
  <c r="D185" i="3"/>
  <c r="C185" i="3"/>
  <c r="G178" i="3"/>
  <c r="C178" i="3"/>
  <c r="H178" i="3"/>
  <c r="F178" i="3"/>
  <c r="E178" i="3"/>
  <c r="D178" i="3"/>
  <c r="G176" i="3"/>
  <c r="F176" i="3"/>
  <c r="E176" i="3"/>
  <c r="D176" i="3"/>
  <c r="H167" i="3"/>
  <c r="G167" i="3"/>
  <c r="F167" i="3"/>
  <c r="E167" i="3"/>
  <c r="D167" i="3"/>
  <c r="H161" i="3"/>
  <c r="G161" i="3"/>
  <c r="F161" i="3"/>
  <c r="E161" i="3"/>
  <c r="D161" i="3"/>
  <c r="C161" i="3"/>
  <c r="H150" i="3"/>
  <c r="G150" i="3"/>
  <c r="F150" i="3"/>
  <c r="E150" i="3"/>
  <c r="D150" i="3"/>
  <c r="C150" i="3"/>
  <c r="H148" i="3"/>
  <c r="G148" i="3"/>
  <c r="F148" i="3"/>
  <c r="E148" i="3"/>
  <c r="D148" i="3"/>
  <c r="H139" i="3"/>
  <c r="G139" i="3"/>
  <c r="F139" i="3"/>
  <c r="E139" i="3"/>
  <c r="D139" i="3"/>
  <c r="H133" i="3"/>
  <c r="G133" i="3"/>
  <c r="F133" i="3"/>
  <c r="E133" i="3"/>
  <c r="D133" i="3"/>
  <c r="C133" i="3"/>
  <c r="H129" i="3"/>
  <c r="G129" i="3"/>
  <c r="F129" i="3"/>
  <c r="E129" i="3"/>
  <c r="D129" i="3"/>
  <c r="C129" i="3"/>
  <c r="H122" i="3"/>
  <c r="G122" i="3"/>
  <c r="F122" i="3"/>
  <c r="E122" i="3"/>
  <c r="D122" i="3"/>
  <c r="C122" i="3"/>
  <c r="H120" i="3"/>
  <c r="G120" i="3"/>
  <c r="F120" i="3"/>
  <c r="E120" i="3"/>
  <c r="D120" i="3"/>
  <c r="H111" i="3"/>
  <c r="G111" i="3"/>
  <c r="F111" i="3"/>
  <c r="E111" i="3"/>
  <c r="D111" i="3"/>
  <c r="H106" i="3"/>
  <c r="G106" i="3"/>
  <c r="F106" i="3"/>
  <c r="E106" i="3"/>
  <c r="D106" i="3"/>
  <c r="C106" i="3"/>
  <c r="H102" i="3"/>
  <c r="G102" i="3"/>
  <c r="F102" i="3"/>
  <c r="E102" i="3"/>
  <c r="D102" i="3"/>
  <c r="C102" i="3"/>
  <c r="G95" i="3"/>
  <c r="C95" i="3"/>
  <c r="H95" i="3"/>
  <c r="F95" i="3"/>
  <c r="E95" i="3"/>
  <c r="D95" i="3"/>
  <c r="H93" i="3"/>
  <c r="G93" i="3"/>
  <c r="F93" i="3"/>
  <c r="E93" i="3"/>
  <c r="D93" i="3"/>
  <c r="H84" i="3"/>
  <c r="G84" i="3"/>
  <c r="F84" i="3"/>
  <c r="E84" i="3"/>
  <c r="D84" i="3"/>
  <c r="H78" i="3"/>
  <c r="G78" i="3"/>
  <c r="F78" i="3"/>
  <c r="E78" i="3"/>
  <c r="D78" i="3"/>
  <c r="C78" i="3"/>
  <c r="H74" i="3"/>
  <c r="G74" i="3"/>
  <c r="F74" i="3"/>
  <c r="E74" i="3"/>
  <c r="D74" i="3"/>
  <c r="C74" i="3"/>
  <c r="H66" i="3"/>
  <c r="G66" i="3"/>
  <c r="F66" i="3"/>
  <c r="E66" i="3"/>
  <c r="D66" i="3"/>
  <c r="C66" i="3"/>
  <c r="H64" i="3"/>
  <c r="F64" i="3"/>
  <c r="E64" i="3"/>
  <c r="D64" i="3"/>
  <c r="H55" i="3"/>
  <c r="G55" i="3"/>
  <c r="F55" i="3"/>
  <c r="E55" i="3"/>
  <c r="D55" i="3"/>
  <c r="H49" i="3"/>
  <c r="G49" i="3"/>
  <c r="F49" i="3"/>
  <c r="E49" i="3"/>
  <c r="D49" i="3"/>
  <c r="C49" i="3"/>
  <c r="H46" i="3"/>
  <c r="G46" i="3"/>
  <c r="F46" i="3"/>
  <c r="E46" i="3"/>
  <c r="D46" i="3"/>
  <c r="C46" i="3"/>
  <c r="G39" i="3"/>
  <c r="C39" i="3"/>
  <c r="H39" i="3"/>
  <c r="F39" i="3"/>
  <c r="E39" i="3"/>
  <c r="D39" i="3"/>
  <c r="H37" i="3"/>
  <c r="G37" i="3"/>
  <c r="F37" i="3"/>
  <c r="E37" i="3"/>
  <c r="D37" i="3"/>
  <c r="H28" i="3"/>
  <c r="G28" i="3"/>
  <c r="F28" i="3"/>
  <c r="E28" i="3"/>
  <c r="D28" i="3"/>
  <c r="H18" i="3"/>
  <c r="G18" i="3"/>
  <c r="F18" i="3"/>
  <c r="E18" i="3"/>
  <c r="D18" i="3"/>
  <c r="C18" i="3"/>
  <c r="H11" i="3"/>
  <c r="G11" i="3"/>
  <c r="F11" i="3"/>
  <c r="E11" i="3"/>
  <c r="D11" i="3"/>
  <c r="C11" i="3"/>
  <c r="H9" i="3"/>
  <c r="G9" i="3"/>
  <c r="F9" i="3"/>
  <c r="E9" i="3"/>
  <c r="D9" i="3"/>
  <c r="H280" i="1"/>
  <c r="F280" i="1"/>
  <c r="E280" i="1"/>
  <c r="D280" i="1"/>
  <c r="H270" i="1"/>
  <c r="G270" i="1"/>
  <c r="F270" i="1"/>
  <c r="E270" i="1"/>
  <c r="D270" i="1"/>
  <c r="C270" i="1"/>
  <c r="H262" i="1"/>
  <c r="G262" i="1"/>
  <c r="F262" i="1"/>
  <c r="E262" i="1"/>
  <c r="D262" i="1"/>
  <c r="C262" i="1"/>
  <c r="H260" i="1"/>
  <c r="G260" i="1"/>
  <c r="F260" i="1"/>
  <c r="E260" i="1"/>
  <c r="D260" i="1"/>
  <c r="H241" i="1"/>
  <c r="G241" i="1"/>
  <c r="F241" i="1"/>
  <c r="E241" i="1"/>
  <c r="D241" i="1"/>
  <c r="C241" i="1"/>
  <c r="H234" i="1"/>
  <c r="G234" i="1"/>
  <c r="E234" i="1"/>
  <c r="D234" i="1"/>
  <c r="C234" i="1"/>
  <c r="F234" i="1"/>
  <c r="H232" i="1"/>
  <c r="G232" i="1"/>
  <c r="F232" i="1"/>
  <c r="E232" i="1"/>
  <c r="D232" i="1"/>
  <c r="H223" i="1"/>
  <c r="G223" i="1"/>
  <c r="F223" i="1"/>
  <c r="E223" i="1"/>
  <c r="D223" i="1"/>
  <c r="H217" i="1"/>
  <c r="G217" i="1"/>
  <c r="F217" i="1"/>
  <c r="E217" i="1"/>
  <c r="D217" i="1"/>
  <c r="C217" i="1"/>
  <c r="H213" i="1"/>
  <c r="G213" i="1"/>
  <c r="F213" i="1"/>
  <c r="E213" i="1"/>
  <c r="D213" i="1"/>
  <c r="C213" i="1"/>
  <c r="H206" i="1"/>
  <c r="G206" i="1"/>
  <c r="F206" i="1"/>
  <c r="E206" i="1"/>
  <c r="D206" i="1"/>
  <c r="C206" i="1"/>
  <c r="H204" i="1"/>
  <c r="G204" i="1"/>
  <c r="F204" i="1"/>
  <c r="E204" i="1"/>
  <c r="D204" i="1"/>
  <c r="H195" i="1"/>
  <c r="G195" i="1"/>
  <c r="F195" i="1"/>
  <c r="E195" i="1"/>
  <c r="D195" i="1"/>
  <c r="C195" i="1"/>
  <c r="H189" i="1"/>
  <c r="G189" i="1"/>
  <c r="F189" i="1"/>
  <c r="E189" i="1"/>
  <c r="D189" i="1"/>
  <c r="C189" i="1"/>
  <c r="H185" i="1"/>
  <c r="G185" i="1"/>
  <c r="F185" i="1"/>
  <c r="E185" i="1"/>
  <c r="D185" i="1"/>
  <c r="C185" i="1"/>
  <c r="H178" i="1"/>
  <c r="G178" i="1"/>
  <c r="E178" i="1"/>
  <c r="D178" i="1"/>
  <c r="C178" i="1"/>
  <c r="F178" i="1"/>
  <c r="H176" i="1"/>
  <c r="G176" i="1"/>
  <c r="F176" i="1"/>
  <c r="E176" i="1"/>
  <c r="D176" i="1"/>
  <c r="H167" i="1"/>
  <c r="G167" i="1"/>
  <c r="F167" i="1"/>
  <c r="E167" i="1"/>
  <c r="D167" i="1"/>
  <c r="H161" i="1"/>
  <c r="G161" i="1"/>
  <c r="F161" i="1"/>
  <c r="E161" i="1"/>
  <c r="D161" i="1"/>
  <c r="C161" i="1"/>
  <c r="H157" i="1"/>
  <c r="G157" i="1"/>
  <c r="F157" i="1"/>
  <c r="E157" i="1"/>
  <c r="D157" i="1"/>
  <c r="C157" i="1"/>
  <c r="H150" i="1"/>
  <c r="G150" i="1"/>
  <c r="F150" i="1"/>
  <c r="E150" i="1"/>
  <c r="D150" i="1"/>
  <c r="C150" i="1"/>
  <c r="H148" i="1"/>
  <c r="G148" i="1"/>
  <c r="F148" i="1"/>
  <c r="E148" i="1"/>
  <c r="D148" i="1"/>
  <c r="H129" i="1"/>
  <c r="G129" i="1"/>
  <c r="F129" i="1"/>
  <c r="E129" i="1"/>
  <c r="D129" i="1"/>
  <c r="C129" i="1"/>
  <c r="G122" i="1"/>
  <c r="F122" i="1"/>
  <c r="E122" i="1"/>
  <c r="D122" i="1"/>
  <c r="C122" i="1"/>
  <c r="H120" i="1"/>
  <c r="G120" i="1"/>
  <c r="F120" i="1"/>
  <c r="E120" i="1"/>
  <c r="D120" i="1"/>
  <c r="G111" i="1"/>
  <c r="F111" i="1"/>
  <c r="E111" i="1"/>
  <c r="D111" i="1"/>
  <c r="H106" i="1"/>
  <c r="G106" i="1"/>
  <c r="F106" i="1"/>
  <c r="E106" i="1"/>
  <c r="D106" i="1"/>
  <c r="C106" i="1"/>
  <c r="H102" i="1"/>
  <c r="G102" i="1"/>
  <c r="F102" i="1"/>
  <c r="E102" i="1"/>
  <c r="C102" i="1"/>
  <c r="H93" i="1"/>
  <c r="G93" i="1"/>
  <c r="F93" i="1"/>
  <c r="E93" i="1"/>
  <c r="D93" i="1"/>
  <c r="H84" i="1"/>
  <c r="G84" i="1"/>
  <c r="F84" i="1"/>
  <c r="E84" i="1"/>
  <c r="D84" i="1"/>
  <c r="H78" i="1"/>
  <c r="G78" i="1"/>
  <c r="F78" i="1"/>
  <c r="E78" i="1"/>
  <c r="D78" i="1"/>
  <c r="C78" i="1"/>
  <c r="H74" i="1"/>
  <c r="G74" i="1"/>
  <c r="F74" i="1"/>
  <c r="E74" i="1"/>
  <c r="D74" i="1"/>
  <c r="H66" i="1"/>
  <c r="G66" i="1"/>
  <c r="F66" i="1"/>
  <c r="E66" i="1"/>
  <c r="D66" i="1"/>
  <c r="C66" i="1"/>
  <c r="H64" i="1"/>
  <c r="G64" i="1"/>
  <c r="F64" i="1"/>
  <c r="E64" i="1"/>
  <c r="D64" i="1"/>
  <c r="H55" i="1"/>
  <c r="G55" i="1"/>
  <c r="F55" i="1"/>
  <c r="E55" i="1"/>
  <c r="D55" i="1"/>
  <c r="H49" i="1"/>
  <c r="G49" i="1"/>
  <c r="F49" i="1"/>
  <c r="E49" i="1"/>
  <c r="D49" i="1"/>
  <c r="C49" i="1"/>
  <c r="H46" i="1"/>
  <c r="G46" i="1"/>
  <c r="F46" i="1"/>
  <c r="E46" i="1"/>
  <c r="D46" i="1"/>
  <c r="C46" i="1"/>
  <c r="H39" i="1"/>
  <c r="G39" i="1"/>
  <c r="E39" i="1"/>
  <c r="D39" i="1"/>
  <c r="C39" i="1"/>
  <c r="F39" i="1"/>
  <c r="H37" i="1"/>
  <c r="G37" i="1"/>
  <c r="F37" i="1"/>
  <c r="E37" i="1"/>
  <c r="D37" i="1"/>
  <c r="H28" i="1"/>
  <c r="G28" i="1"/>
  <c r="F28" i="1"/>
  <c r="E28" i="1"/>
  <c r="H22" i="1"/>
  <c r="G22" i="1"/>
  <c r="F22" i="1"/>
  <c r="E22" i="1"/>
  <c r="D22" i="1"/>
  <c r="C22" i="1"/>
  <c r="H18" i="1"/>
  <c r="G18" i="1"/>
  <c r="F18" i="1"/>
  <c r="E18" i="1"/>
  <c r="D18" i="1"/>
  <c r="C18" i="1"/>
  <c r="H11" i="1"/>
  <c r="G11" i="1"/>
  <c r="F11" i="1"/>
  <c r="E11" i="1"/>
  <c r="D11" i="1"/>
  <c r="C11" i="1"/>
  <c r="H9" i="1"/>
  <c r="G9" i="1"/>
  <c r="F9" i="1"/>
  <c r="E9" i="1"/>
  <c r="D9" i="1"/>
  <c r="E85" i="3" l="1"/>
  <c r="G85" i="3"/>
  <c r="C168" i="3"/>
  <c r="C224" i="3"/>
  <c r="C252" i="3"/>
  <c r="C29" i="3"/>
  <c r="C252" i="1"/>
  <c r="E168" i="3"/>
  <c r="C29" i="1"/>
  <c r="E29" i="1"/>
  <c r="D29" i="1"/>
  <c r="F29" i="1"/>
  <c r="H29" i="1"/>
  <c r="C56" i="1"/>
  <c r="C85" i="1"/>
  <c r="F85" i="1"/>
  <c r="H85" i="1"/>
  <c r="E112" i="1"/>
  <c r="G112" i="1"/>
  <c r="C140" i="1"/>
  <c r="C224" i="1"/>
  <c r="D224" i="1"/>
  <c r="F224" i="1"/>
  <c r="H224" i="1"/>
  <c r="D252" i="1"/>
  <c r="H252" i="1"/>
  <c r="D281" i="1"/>
  <c r="F281" i="1"/>
  <c r="H281" i="1"/>
  <c r="D29" i="3"/>
  <c r="F29" i="3"/>
  <c r="H29" i="3"/>
  <c r="C85" i="3"/>
  <c r="D85" i="3"/>
  <c r="F85" i="3"/>
  <c r="H85" i="3"/>
  <c r="E112" i="3"/>
  <c r="G112" i="3"/>
  <c r="D168" i="3"/>
  <c r="F168" i="3"/>
  <c r="H168" i="3"/>
  <c r="D224" i="3"/>
  <c r="F224" i="3"/>
  <c r="H224" i="3"/>
  <c r="C281" i="3"/>
  <c r="E281" i="3"/>
  <c r="G281" i="3"/>
  <c r="G29" i="1"/>
  <c r="E85" i="1"/>
  <c r="G85" i="1"/>
  <c r="C112" i="1"/>
  <c r="D112" i="1"/>
  <c r="F112" i="1"/>
  <c r="H112" i="1"/>
  <c r="D140" i="1"/>
  <c r="F140" i="1"/>
  <c r="C168" i="1"/>
  <c r="E224" i="1"/>
  <c r="G224" i="1"/>
  <c r="E252" i="1"/>
  <c r="G252" i="1"/>
  <c r="C281" i="1"/>
  <c r="E281" i="1"/>
  <c r="G281" i="1"/>
  <c r="E29" i="3"/>
  <c r="G29" i="3"/>
  <c r="C56" i="3"/>
  <c r="C112" i="3"/>
  <c r="D112" i="3"/>
  <c r="F112" i="3"/>
  <c r="C140" i="3"/>
  <c r="G168" i="3"/>
  <c r="C196" i="3"/>
  <c r="E196" i="3"/>
  <c r="G196" i="3"/>
  <c r="E224" i="3"/>
  <c r="G224" i="3"/>
  <c r="D252" i="3"/>
  <c r="F252" i="3"/>
  <c r="D281" i="3"/>
  <c r="F281" i="3"/>
  <c r="H281" i="3"/>
  <c r="H56" i="1"/>
  <c r="G56" i="1"/>
  <c r="F56" i="1"/>
  <c r="E56" i="1"/>
  <c r="D56" i="1"/>
  <c r="G56" i="3"/>
  <c r="F56" i="3"/>
  <c r="E56" i="3"/>
  <c r="D56" i="3"/>
  <c r="D85" i="1"/>
  <c r="H140" i="1"/>
  <c r="F140" i="3"/>
  <c r="G140" i="3"/>
  <c r="E140" i="3"/>
  <c r="D140" i="3"/>
  <c r="H140" i="3"/>
  <c r="H168" i="1"/>
  <c r="G168" i="1"/>
  <c r="F168" i="1"/>
  <c r="E168" i="1"/>
  <c r="D168" i="1"/>
  <c r="H196" i="1"/>
  <c r="G196" i="1"/>
  <c r="E196" i="1"/>
  <c r="D196" i="1"/>
  <c r="C196" i="1"/>
  <c r="G140" i="1"/>
  <c r="E140" i="1"/>
  <c r="F196" i="1"/>
  <c r="F252" i="1"/>
  <c r="H56" i="3"/>
  <c r="D196" i="3"/>
  <c r="F196" i="3"/>
  <c r="H196" i="3"/>
  <c r="E252" i="3"/>
  <c r="H112" i="3"/>
  <c r="H252" i="3"/>
  <c r="G283" i="1" l="1"/>
  <c r="G284" i="1" s="1"/>
  <c r="H283" i="1"/>
  <c r="H284" i="1" s="1"/>
  <c r="C283" i="3"/>
  <c r="C284" i="3" s="1"/>
  <c r="C283" i="1"/>
  <c r="C284" i="1" s="1"/>
  <c r="E283" i="3"/>
  <c r="E284" i="3" s="1"/>
  <c r="D283" i="3"/>
  <c r="D284" i="3" s="1"/>
  <c r="F283" i="3"/>
  <c r="E283" i="1"/>
  <c r="E284" i="1" s="1"/>
  <c r="F283" i="1"/>
  <c r="H283" i="3"/>
  <c r="H284" i="3" s="1"/>
  <c r="D283" i="1"/>
  <c r="F284" i="1" l="1"/>
  <c r="F284" i="3"/>
  <c r="D284" i="1"/>
  <c r="G252" i="3"/>
  <c r="G283" i="3" s="1"/>
  <c r="G284" i="3" l="1"/>
</calcChain>
</file>

<file path=xl/sharedStrings.xml><?xml version="1.0" encoding="utf-8"?>
<sst xmlns="http://schemas.openxmlformats.org/spreadsheetml/2006/main" count="1129" uniqueCount="184">
  <si>
    <t>Категория:</t>
  </si>
  <si>
    <t>Дети 3-7 лет</t>
  </si>
  <si>
    <t>День 1</t>
  </si>
  <si>
    <t>Прием пищи</t>
  </si>
  <si>
    <t>Наименование блюда</t>
  </si>
  <si>
    <t>Выход блюда</t>
  </si>
  <si>
    <t>Пищевые вещества, г</t>
  </si>
  <si>
    <t>Энергет.ценность, ккал</t>
  </si>
  <si>
    <t>Витамин С</t>
  </si>
  <si>
    <t>№ рецептуры</t>
  </si>
  <si>
    <t>Б</t>
  </si>
  <si>
    <t>Ж</t>
  </si>
  <si>
    <t>У</t>
  </si>
  <si>
    <t>ЗАВТРАК</t>
  </si>
  <si>
    <t>Какао с молоком</t>
  </si>
  <si>
    <t>ИТОГО ПО ПРИЕМУ ПИЩИ:</t>
  </si>
  <si>
    <t>ЗАВТРАК 2</t>
  </si>
  <si>
    <t>Сок яблочный</t>
  </si>
  <si>
    <t>ОБЕД</t>
  </si>
  <si>
    <t>Гуляш из отварного мяса</t>
  </si>
  <si>
    <t>Каша гречневая рассыпчатая</t>
  </si>
  <si>
    <t>Хлеб ржаной</t>
  </si>
  <si>
    <t>ПОЛДНИК</t>
  </si>
  <si>
    <t>Кефир</t>
  </si>
  <si>
    <t>УЖИН</t>
  </si>
  <si>
    <t>Чай с сахаром</t>
  </si>
  <si>
    <t>ИТОГО ЗА ДЕНЬ:</t>
  </si>
  <si>
    <t>День 2</t>
  </si>
  <si>
    <t>Кофейный напиток с молоком</t>
  </si>
  <si>
    <t>День 3</t>
  </si>
  <si>
    <t xml:space="preserve"> Бутерброд с маслом</t>
  </si>
  <si>
    <t xml:space="preserve"> Сок яблочный</t>
  </si>
  <si>
    <t>Рис отварной</t>
  </si>
  <si>
    <t>День 4</t>
  </si>
  <si>
    <t>Пюре картофельное</t>
  </si>
  <si>
    <t>День 5</t>
  </si>
  <si>
    <t xml:space="preserve"> </t>
  </si>
  <si>
    <t>День 6</t>
  </si>
  <si>
    <t xml:space="preserve"> Печенье</t>
  </si>
  <si>
    <t>День 7</t>
  </si>
  <si>
    <t>День 8</t>
  </si>
  <si>
    <t>День 9</t>
  </si>
  <si>
    <t>Котлета рыбная</t>
  </si>
  <si>
    <t>Икра кабачковая</t>
  </si>
  <si>
    <t>День 10</t>
  </si>
  <si>
    <t>ИТОГО ЗА ВЕСЬ ПЕРИОД:</t>
  </si>
  <si>
    <t>СРЕДНЕЕ ЗНАЧЕНИЕ ЗА ПЕРИОД:</t>
  </si>
  <si>
    <t>Содержание белков, жиров, углеводов в меню за плановый период в % от калорийности</t>
  </si>
  <si>
    <t>Дети до 3-х лет</t>
  </si>
  <si>
    <t>Бутерброд с маслом</t>
  </si>
  <si>
    <t>Яйцо вареное</t>
  </si>
  <si>
    <t>Ватрушка с творогом</t>
  </si>
  <si>
    <t>Жаркое по-домашнему</t>
  </si>
  <si>
    <t xml:space="preserve"> ПОЛДНИК</t>
  </si>
  <si>
    <t>Энергет.
ценность, ккал</t>
  </si>
  <si>
    <t>180/5</t>
  </si>
  <si>
    <t xml:space="preserve"> Кофейный напиток с молком</t>
  </si>
  <si>
    <t>Суфле из отварной говядины</t>
  </si>
  <si>
    <t>Макароны отварные</t>
  </si>
  <si>
    <t>Хлеб пшеничный</t>
  </si>
  <si>
    <t xml:space="preserve"> Хлеб пшеничный</t>
  </si>
  <si>
    <t>200/7</t>
  </si>
  <si>
    <t xml:space="preserve"> Фрукты</t>
  </si>
  <si>
    <t>Суп картофельный с бобовыми</t>
  </si>
  <si>
    <t>Компот из свежих плодов</t>
  </si>
  <si>
    <t>Пудинг из творога с яблоками</t>
  </si>
  <si>
    <t>150/4</t>
  </si>
  <si>
    <t>1,22</t>
  </si>
  <si>
    <t>Яйцо вареное 1/2шт</t>
  </si>
  <si>
    <t>160/7</t>
  </si>
  <si>
    <t>Каша Дружба с маслом</t>
  </si>
  <si>
    <t>Компот из замороженных ягод</t>
  </si>
  <si>
    <t>Булочка Молочная</t>
  </si>
  <si>
    <t>Компот из сушеных фруктов</t>
  </si>
  <si>
    <t>Омлет натуральный</t>
  </si>
  <si>
    <t>Фрукты</t>
  </si>
  <si>
    <t xml:space="preserve"> Каша манная с маслом</t>
  </si>
  <si>
    <t>180/7</t>
  </si>
  <si>
    <t>Свекла отварная порционно</t>
  </si>
  <si>
    <t>Бутерброд с сыром</t>
  </si>
  <si>
    <t>Каша вязкая геркулесовая с маслом</t>
  </si>
  <si>
    <t>Салат из свеклы</t>
  </si>
  <si>
    <t>Щи из свежей капусты с картофелем</t>
  </si>
  <si>
    <t>Соус польский</t>
  </si>
  <si>
    <t>Компот из изюма</t>
  </si>
  <si>
    <t>Соус сметанный</t>
  </si>
  <si>
    <t>Пряники</t>
  </si>
  <si>
    <t>150/7</t>
  </si>
  <si>
    <t xml:space="preserve">Компот из свежих плодов                    </t>
  </si>
  <si>
    <t>Каша вязкая пшенная с маслом</t>
  </si>
  <si>
    <t>185/5</t>
  </si>
  <si>
    <t>Свекольник</t>
  </si>
  <si>
    <t>Макароны с сыром</t>
  </si>
  <si>
    <t>140/4</t>
  </si>
  <si>
    <t>Каша вязкая пшеничная с маслом</t>
  </si>
  <si>
    <t>160/5</t>
  </si>
  <si>
    <t>Суп картофельный с клецками</t>
  </si>
  <si>
    <t>Голубцы ленивые с говядиной</t>
  </si>
  <si>
    <t>Соус сметанный с томатом</t>
  </si>
  <si>
    <t>Компот из кураги</t>
  </si>
  <si>
    <t>Вафли</t>
  </si>
  <si>
    <t>Суфле куриное</t>
  </si>
  <si>
    <t>Картофельное пюре с морковью</t>
  </si>
  <si>
    <t>ПРИЕМУ  ПИЩИ:              19,33%</t>
  </si>
  <si>
    <t>Рассольник Ленинградский</t>
  </si>
  <si>
    <t>Булочка Домашняя</t>
  </si>
  <si>
    <t>ИТОГО ПО ПРИЕМУ ПИЩИ:                   25,56%</t>
  </si>
  <si>
    <t>Каша вязкая ячневая с маслом</t>
  </si>
  <si>
    <t>Суп "Крестьянский"</t>
  </si>
  <si>
    <t>Суфле из говяжьей печени</t>
  </si>
  <si>
    <t>52-9</t>
  </si>
  <si>
    <t>Свекла тушеная в сметане</t>
  </si>
  <si>
    <t>Пудинг творожный запеченный</t>
  </si>
  <si>
    <t>Соус фруктовый</t>
  </si>
  <si>
    <t>200/5</t>
  </si>
  <si>
    <t>Борщ с капустой и картофелем</t>
  </si>
  <si>
    <t>Соус молочный сладкий</t>
  </si>
  <si>
    <t>Ватрушка с повидлом</t>
  </si>
  <si>
    <t>ПРИЕМУ  ПИЩИ:              5%</t>
  </si>
  <si>
    <t xml:space="preserve"> Кофейный напиток с молоком</t>
  </si>
  <si>
    <t>Биточки рыбные</t>
  </si>
  <si>
    <t>Печень говяжья по-строгановски (с соусом)</t>
  </si>
  <si>
    <t>Печень говяжья по-строгановски              (с соусом)</t>
  </si>
  <si>
    <t>Огурец соленый порционно</t>
  </si>
  <si>
    <t xml:space="preserve">Салат из зеленого горошка </t>
  </si>
  <si>
    <t>170/5</t>
  </si>
  <si>
    <t>Суп картофельный с макаронными изделиями</t>
  </si>
  <si>
    <t>Запеканка картофельная с печенью</t>
  </si>
  <si>
    <t xml:space="preserve"> Бутерброд с маслом                   </t>
  </si>
  <si>
    <t xml:space="preserve"> Сок яблочный                                </t>
  </si>
  <si>
    <t>Капуста тушеная с мясом</t>
  </si>
  <si>
    <t>Котлета мясная</t>
  </si>
  <si>
    <t>Салат из квашеной капусты</t>
  </si>
  <si>
    <t>Котлеты из кур припущенные</t>
  </si>
  <si>
    <t>Икра морковная</t>
  </si>
  <si>
    <t>Картофельная запеканка с мясом</t>
  </si>
  <si>
    <t>Запеканка из творога</t>
  </si>
  <si>
    <t>Щи из свежей капусты с картофелем с мясом</t>
  </si>
  <si>
    <t>Суп картофельный с клецками на курином б.</t>
  </si>
  <si>
    <t>Суп картофельный с бобовыми на мясном б.</t>
  </si>
  <si>
    <t>Борщ с капустой и картофелем на мясном б.</t>
  </si>
  <si>
    <t>Суп "Крестьянский" с мясом</t>
  </si>
  <si>
    <t>Суп картофельный с макаронными изделиями на курином б</t>
  </si>
  <si>
    <t>Свекольник на мясном б.</t>
  </si>
  <si>
    <t>Рассольник Ленинградский с мясом</t>
  </si>
  <si>
    <t>Каша вязкая гречневая на молоке с маслом</t>
  </si>
  <si>
    <t>Суп молочный с крупой</t>
  </si>
  <si>
    <t>Салат из соленых огурцов с луком</t>
  </si>
  <si>
    <t>Щи из квашеной капусты с картофелем на мясном б.</t>
  </si>
  <si>
    <t>Кисель из ягод</t>
  </si>
  <si>
    <t xml:space="preserve">ИТОГО ПО ПРИЕМУ ПИЩИ:                 </t>
  </si>
  <si>
    <t xml:space="preserve">ИТОГО ПО ПРИЕМУ ПИЩИ:                </t>
  </si>
  <si>
    <t xml:space="preserve">ИТОГО ПО ПРИЕМУ ПИЩИ:                   </t>
  </si>
  <si>
    <t xml:space="preserve">ИТОГО ПО ПРИЕМУ ПИЩИ:                      </t>
  </si>
  <si>
    <t xml:space="preserve">ИТОГО ПО ПРИЕМУ ПИЩИ:                  </t>
  </si>
  <si>
    <t xml:space="preserve">ИТОГО ПО ПРИЕМУ ПИЩИ:                         </t>
  </si>
  <si>
    <t xml:space="preserve">ИТОГО ПО ПРИЕМУ ПИЩИ:                     </t>
  </si>
  <si>
    <t xml:space="preserve">ИТОГО ПО ПРИЕМУ ПИЩИ:                    </t>
  </si>
  <si>
    <t xml:space="preserve">ИТОГО ПО ПРИЕМУ ПИЩИ:                                          </t>
  </si>
  <si>
    <t xml:space="preserve">ИТОГО ПО ПРИЕМУ ПИЩИ:                          </t>
  </si>
  <si>
    <t xml:space="preserve">ПРИЕМУ ПИЩИ:                 </t>
  </si>
  <si>
    <t xml:space="preserve">ПРИЕМУ ПИЩИ:                   </t>
  </si>
  <si>
    <t xml:space="preserve">ПРИЕМУ ПИЩИ:               </t>
  </si>
  <si>
    <t xml:space="preserve">ПРИЕМУ ПИЩИ :                     </t>
  </si>
  <si>
    <t xml:space="preserve">ПРИЕМУ ПИЩИ:                    </t>
  </si>
  <si>
    <t xml:space="preserve">ПРИЕМУ ПИЩИ:                  </t>
  </si>
  <si>
    <t xml:space="preserve">ПО ПРИЕМУ ПИЩИ:             </t>
  </si>
  <si>
    <t xml:space="preserve">ПРИЕМУ ПИЩИ:                </t>
  </si>
  <si>
    <t xml:space="preserve">ПРИЕМУ ПИЩИ:                      </t>
  </si>
  <si>
    <t xml:space="preserve">ИТОГО ПО ПРИЕМУ ПИЩИ:                                  </t>
  </si>
  <si>
    <t xml:space="preserve">ИТОГО ПО ПРИЕМУ ПИЩИ:                               </t>
  </si>
  <si>
    <t xml:space="preserve">ИТОГО ПО ПРИЕМУ ПИЩИ:                             </t>
  </si>
  <si>
    <t xml:space="preserve">ИТОГО ПО ПРИЕМУ ПИЩИ:                                   </t>
  </si>
  <si>
    <t xml:space="preserve">ПРИЕМУ ПИЩИ:                         </t>
  </si>
  <si>
    <t xml:space="preserve">ИТОГО ПО ПРИЕМУ ПИЩИ:                                 </t>
  </si>
  <si>
    <t xml:space="preserve">ИТОГО ПО ПРИЕМУ  ПИЩИ:                           </t>
  </si>
  <si>
    <t xml:space="preserve">ИТОГО ПО ПРИЕМУ ПИЩИ:                            </t>
  </si>
  <si>
    <t xml:space="preserve">ИТОГО ПО ПРИЕМУ ПИЩИ:                                </t>
  </si>
  <si>
    <t xml:space="preserve">ИТОГО ПО ПРИЕМУ ПИЩИ:                              </t>
  </si>
  <si>
    <t xml:space="preserve">ИТОГО ПО ПРИЕМУ ПИЩИ:                                                         </t>
  </si>
  <si>
    <t xml:space="preserve">ИТОГО ПО ПРИЕМУ ПИЩИ:                                                           </t>
  </si>
  <si>
    <t xml:space="preserve">ИТОГО ПО ПРИЕМУ ПИЩИ:                                                      </t>
  </si>
  <si>
    <t xml:space="preserve">ИТОГО ПО ПРИЕМУ ПИЩИ:                                                              </t>
  </si>
  <si>
    <t xml:space="preserve">ИТОГО ПО ПРИЕМУ ПИЩИ: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</si>
</sst>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DCE6F2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EECE1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0" fillId="0" borderId="0" xfId="0" applyAlignment="1"/>
    <xf numFmtId="1" fontId="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1" fontId="3" fillId="2" borderId="0" xfId="0" applyNumberFormat="1" applyFont="1" applyFill="1" applyAlignment="1">
      <alignment horizontal="right" wrapText="1"/>
    </xf>
    <xf numFmtId="2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0" borderId="0" xfId="0" applyFont="1" applyAlignment="1">
      <alignment wrapText="1"/>
    </xf>
    <xf numFmtId="0" fontId="0" fillId="3" borderId="0" xfId="0" applyFill="1" applyAlignment="1">
      <alignment wrapText="1"/>
    </xf>
    <xf numFmtId="1" fontId="4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/>
    <xf numFmtId="0" fontId="3" fillId="3" borderId="0" xfId="0" applyFont="1" applyFill="1" applyAlignment="1">
      <alignment horizontal="left" wrapText="1"/>
    </xf>
    <xf numFmtId="1" fontId="3" fillId="3" borderId="0" xfId="0" applyNumberFormat="1" applyFont="1" applyFill="1" applyAlignment="1">
      <alignment horizontal="right" wrapText="1"/>
    </xf>
    <xf numFmtId="2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4" fillId="0" borderId="0" xfId="0" applyFont="1" applyBorder="1" applyAlignment="1">
      <alignment wrapText="1"/>
    </xf>
    <xf numFmtId="0" fontId="5" fillId="3" borderId="0" xfId="0" applyFont="1" applyFill="1" applyAlignment="1">
      <alignment horizontal="center" wrapText="1"/>
    </xf>
    <xf numFmtId="2" fontId="4" fillId="3" borderId="6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wrapText="1"/>
    </xf>
    <xf numFmtId="0" fontId="4" fillId="0" borderId="7" xfId="0" applyFont="1" applyBorder="1" applyAlignment="1"/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0" xfId="0" applyFont="1" applyBorder="1" applyAlignment="1"/>
    <xf numFmtId="0" fontId="4" fillId="4" borderId="7" xfId="0" applyFont="1" applyFill="1" applyBorder="1" applyAlignment="1"/>
    <xf numFmtId="0" fontId="4" fillId="4" borderId="7" xfId="0" applyFont="1" applyFill="1" applyBorder="1" applyAlignment="1">
      <alignment horizontal="right"/>
    </xf>
    <xf numFmtId="2" fontId="4" fillId="4" borderId="7" xfId="0" applyNumberFormat="1" applyFont="1" applyFill="1" applyBorder="1" applyAlignment="1">
      <alignment horizontal="right"/>
    </xf>
    <xf numFmtId="0" fontId="4" fillId="0" borderId="0" xfId="0" applyFont="1" applyBorder="1" applyAlignment="1"/>
    <xf numFmtId="0" fontId="5" fillId="4" borderId="0" xfId="0" applyFont="1" applyFill="1" applyAlignment="1"/>
    <xf numFmtId="2" fontId="0" fillId="0" borderId="7" xfId="0" applyNumberFormat="1" applyBorder="1" applyAlignment="1"/>
    <xf numFmtId="0" fontId="4" fillId="2" borderId="7" xfId="0" applyFont="1" applyFill="1" applyBorder="1" applyAlignment="1"/>
    <xf numFmtId="0" fontId="4" fillId="2" borderId="7" xfId="0" applyFont="1" applyFill="1" applyBorder="1" applyAlignment="1">
      <alignment horizontal="right"/>
    </xf>
    <xf numFmtId="2" fontId="4" fillId="2" borderId="7" xfId="0" applyNumberFormat="1" applyFont="1" applyFill="1" applyBorder="1" applyAlignment="1">
      <alignment horizontal="right"/>
    </xf>
    <xf numFmtId="0" fontId="5" fillId="2" borderId="0" xfId="0" applyFont="1" applyFill="1" applyAlignment="1"/>
    <xf numFmtId="0" fontId="4" fillId="5" borderId="7" xfId="0" applyFont="1" applyFill="1" applyBorder="1" applyAlignment="1"/>
    <xf numFmtId="0" fontId="4" fillId="5" borderId="7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right"/>
    </xf>
    <xf numFmtId="2" fontId="4" fillId="5" borderId="7" xfId="0" applyNumberFormat="1" applyFont="1" applyFill="1" applyBorder="1" applyAlignment="1">
      <alignment horizontal="right"/>
    </xf>
    <xf numFmtId="0" fontId="4" fillId="5" borderId="0" xfId="0" applyFont="1" applyFill="1" applyBorder="1" applyAlignment="1"/>
    <xf numFmtId="0" fontId="5" fillId="5" borderId="0" xfId="0" applyFont="1" applyFill="1" applyAlignment="1"/>
    <xf numFmtId="0" fontId="4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2" fontId="3" fillId="0" borderId="7" xfId="0" applyNumberFormat="1" applyFont="1" applyBorder="1" applyAlignment="1">
      <alignment horizontal="right" wrapText="1"/>
    </xf>
    <xf numFmtId="1" fontId="3" fillId="0" borderId="7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0" fontId="5" fillId="0" borderId="0" xfId="0" applyFont="1" applyAlignment="1"/>
    <xf numFmtId="0" fontId="4" fillId="0" borderId="8" xfId="0" applyFont="1" applyBorder="1" applyAlignment="1"/>
    <xf numFmtId="0" fontId="5" fillId="2" borderId="7" xfId="0" applyFont="1" applyFill="1" applyBorder="1" applyAlignment="1"/>
    <xf numFmtId="0" fontId="4" fillId="4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7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4" borderId="7" xfId="0" applyFont="1" applyFill="1" applyBorder="1" applyAlignment="1">
      <alignment horizontal="right" wrapText="1"/>
    </xf>
    <xf numFmtId="2" fontId="4" fillId="4" borderId="7" xfId="0" applyNumberFormat="1" applyFont="1" applyFill="1" applyBorder="1" applyAlignment="1">
      <alignment horizontal="right" wrapText="1"/>
    </xf>
    <xf numFmtId="1" fontId="4" fillId="4" borderId="7" xfId="0" applyNumberFormat="1" applyFont="1" applyFill="1" applyBorder="1" applyAlignment="1">
      <alignment horizontal="right" wrapText="1"/>
    </xf>
    <xf numFmtId="0" fontId="5" fillId="4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right" wrapText="1"/>
    </xf>
    <xf numFmtId="2" fontId="4" fillId="2" borderId="7" xfId="0" applyNumberFormat="1" applyFont="1" applyFill="1" applyBorder="1" applyAlignment="1">
      <alignment horizontal="right" wrapText="1"/>
    </xf>
    <xf numFmtId="1" fontId="4" fillId="2" borderId="7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wrapText="1"/>
    </xf>
    <xf numFmtId="0" fontId="4" fillId="5" borderId="7" xfId="0" applyFont="1" applyFill="1" applyBorder="1" applyAlignment="1">
      <alignment wrapText="1"/>
    </xf>
    <xf numFmtId="0" fontId="4" fillId="5" borderId="7" xfId="0" applyFont="1" applyFill="1" applyBorder="1" applyAlignment="1">
      <alignment horizontal="right" wrapText="1"/>
    </xf>
    <xf numFmtId="2" fontId="4" fillId="5" borderId="7" xfId="0" applyNumberFormat="1" applyFont="1" applyFill="1" applyBorder="1" applyAlignment="1">
      <alignment horizontal="right" wrapText="1"/>
    </xf>
    <xf numFmtId="1" fontId="4" fillId="5" borderId="7" xfId="0" applyNumberFormat="1" applyFont="1" applyFill="1" applyBorder="1" applyAlignment="1">
      <alignment horizontal="right" wrapText="1"/>
    </xf>
    <xf numFmtId="1" fontId="4" fillId="0" borderId="7" xfId="0" applyNumberFormat="1" applyFont="1" applyBorder="1" applyAlignment="1">
      <alignment horizontal="right" wrapText="1"/>
    </xf>
    <xf numFmtId="1" fontId="3" fillId="0" borderId="7" xfId="0" applyNumberFormat="1" applyFont="1" applyBorder="1" applyAlignment="1">
      <alignment horizontal="right"/>
    </xf>
    <xf numFmtId="0" fontId="4" fillId="6" borderId="7" xfId="0" applyFont="1" applyFill="1" applyBorder="1" applyAlignment="1">
      <alignment wrapText="1"/>
    </xf>
    <xf numFmtId="0" fontId="4" fillId="6" borderId="7" xfId="0" applyFont="1" applyFill="1" applyBorder="1" applyAlignment="1">
      <alignment horizontal="right" wrapText="1"/>
    </xf>
    <xf numFmtId="2" fontId="4" fillId="6" borderId="7" xfId="0" applyNumberFormat="1" applyFont="1" applyFill="1" applyBorder="1" applyAlignment="1">
      <alignment horizontal="right" wrapText="1"/>
    </xf>
    <xf numFmtId="1" fontId="4" fillId="6" borderId="7" xfId="0" applyNumberFormat="1" applyFont="1" applyFill="1" applyBorder="1" applyAlignment="1">
      <alignment horizontal="right" wrapText="1"/>
    </xf>
    <xf numFmtId="0" fontId="5" fillId="6" borderId="0" xfId="0" applyFont="1" applyFill="1" applyAlignment="1">
      <alignment wrapText="1"/>
    </xf>
    <xf numFmtId="0" fontId="5" fillId="6" borderId="0" xfId="0" applyFont="1" applyFill="1" applyAlignment="1"/>
    <xf numFmtId="0" fontId="4" fillId="5" borderId="0" xfId="0" applyFont="1" applyFill="1" applyAlignment="1">
      <alignment wrapText="1"/>
    </xf>
    <xf numFmtId="2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2" fontId="0" fillId="0" borderId="0" xfId="0" applyNumberFormat="1"/>
    <xf numFmtId="0" fontId="0" fillId="5" borderId="0" xfId="0" applyFill="1"/>
    <xf numFmtId="165" fontId="4" fillId="4" borderId="7" xfId="1" applyNumberFormat="1" applyFont="1" applyFill="1" applyBorder="1" applyAlignment="1">
      <alignment horizontal="right" wrapText="1"/>
    </xf>
    <xf numFmtId="1" fontId="3" fillId="0" borderId="9" xfId="0" applyNumberFormat="1" applyFont="1" applyFill="1" applyBorder="1" applyAlignment="1">
      <alignment horizontal="right"/>
    </xf>
    <xf numFmtId="2" fontId="0" fillId="0" borderId="0" xfId="0" applyNumberFormat="1" applyAlignment="1"/>
    <xf numFmtId="0" fontId="4" fillId="4" borderId="0" xfId="0" applyFont="1" applyFill="1" applyAlignment="1">
      <alignment wrapText="1"/>
    </xf>
    <xf numFmtId="49" fontId="3" fillId="0" borderId="7" xfId="0" applyNumberFormat="1" applyFont="1" applyBorder="1" applyAlignment="1">
      <alignment horizontal="right"/>
    </xf>
    <xf numFmtId="10" fontId="4" fillId="4" borderId="7" xfId="0" applyNumberFormat="1" applyFont="1" applyFill="1" applyBorder="1" applyAlignment="1">
      <alignment horizontal="right"/>
    </xf>
    <xf numFmtId="9" fontId="4" fillId="4" borderId="7" xfId="0" applyNumberFormat="1" applyFont="1" applyFill="1" applyBorder="1" applyAlignment="1">
      <alignment horizontal="right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right" wrapText="1"/>
    </xf>
    <xf numFmtId="2" fontId="7" fillId="0" borderId="7" xfId="0" applyNumberFormat="1" applyFont="1" applyBorder="1" applyAlignment="1">
      <alignment horizontal="right" wrapText="1"/>
    </xf>
    <xf numFmtId="0" fontId="7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right"/>
    </xf>
    <xf numFmtId="10" fontId="4" fillId="6" borderId="7" xfId="0" applyNumberFormat="1" applyFont="1" applyFill="1" applyBorder="1" applyAlignment="1">
      <alignment wrapText="1"/>
    </xf>
    <xf numFmtId="2" fontId="7" fillId="0" borderId="7" xfId="0" applyNumberFormat="1" applyFont="1" applyBorder="1" applyAlignment="1">
      <alignment wrapText="1"/>
    </xf>
    <xf numFmtId="0" fontId="4" fillId="4" borderId="7" xfId="0" applyFont="1" applyFill="1" applyBorder="1" applyAlignment="1"/>
    <xf numFmtId="49" fontId="4" fillId="4" borderId="7" xfId="0" applyNumberFormat="1" applyFont="1" applyFill="1" applyBorder="1" applyAlignment="1">
      <alignment horizontal="right" wrapText="1"/>
    </xf>
    <xf numFmtId="0" fontId="4" fillId="4" borderId="7" xfId="0" applyFont="1" applyFill="1" applyBorder="1" applyAlignment="1"/>
    <xf numFmtId="1" fontId="3" fillId="0" borderId="7" xfId="0" applyNumberFormat="1" applyFont="1" applyFill="1" applyBorder="1" applyAlignment="1">
      <alignment horizontal="right"/>
    </xf>
    <xf numFmtId="1" fontId="4" fillId="4" borderId="7" xfId="0" applyNumberFormat="1" applyFont="1" applyFill="1" applyBorder="1" applyAlignment="1">
      <alignment horizontal="right"/>
    </xf>
    <xf numFmtId="0" fontId="0" fillId="0" borderId="7" xfId="0" applyNumberFormat="1" applyBorder="1" applyAlignment="1">
      <alignment wrapText="1"/>
    </xf>
    <xf numFmtId="10" fontId="3" fillId="0" borderId="7" xfId="0" applyNumberFormat="1" applyFont="1" applyBorder="1" applyAlignment="1">
      <alignment horizontal="right" wrapText="1"/>
    </xf>
    <xf numFmtId="0" fontId="8" fillId="0" borderId="7" xfId="0" applyNumberFormat="1" applyFont="1" applyBorder="1" applyAlignment="1">
      <alignment wrapText="1"/>
    </xf>
    <xf numFmtId="2" fontId="3" fillId="0" borderId="7" xfId="0" applyNumberFormat="1" applyFont="1" applyBorder="1" applyAlignment="1"/>
    <xf numFmtId="1" fontId="4" fillId="5" borderId="7" xfId="0" applyNumberFormat="1" applyFont="1" applyFill="1" applyBorder="1" applyAlignment="1">
      <alignment horizontal="right"/>
    </xf>
    <xf numFmtId="49" fontId="4" fillId="4" borderId="7" xfId="0" applyNumberFormat="1" applyFont="1" applyFill="1" applyBorder="1" applyAlignment="1">
      <alignment horizontal="right"/>
    </xf>
    <xf numFmtId="0" fontId="2" fillId="0" borderId="7" xfId="0" applyFont="1" applyBorder="1" applyAlignment="1">
      <alignment wrapText="1"/>
    </xf>
    <xf numFmtId="0" fontId="1" fillId="0" borderId="7" xfId="0" applyFont="1" applyBorder="1" applyAlignment="1">
      <alignment wrapText="1"/>
    </xf>
    <xf numFmtId="10" fontId="4" fillId="4" borderId="7" xfId="0" applyNumberFormat="1" applyFont="1" applyFill="1" applyBorder="1" applyAlignment="1">
      <alignment horizontal="left"/>
    </xf>
    <xf numFmtId="0" fontId="9" fillId="0" borderId="7" xfId="0" applyFont="1" applyBorder="1" applyAlignment="1">
      <alignment horizontal="left" wrapText="1"/>
    </xf>
    <xf numFmtId="0" fontId="9" fillId="0" borderId="7" xfId="0" applyFont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right" wrapText="1"/>
    </xf>
    <xf numFmtId="0" fontId="11" fillId="0" borderId="7" xfId="0" applyFont="1" applyBorder="1" applyAlignment="1">
      <alignment horizontal="right"/>
    </xf>
    <xf numFmtId="2" fontId="10" fillId="0" borderId="7" xfId="0" applyNumberFormat="1" applyFont="1" applyBorder="1" applyAlignment="1">
      <alignment horizontal="right" wrapText="1"/>
    </xf>
    <xf numFmtId="2" fontId="11" fillId="0" borderId="7" xfId="0" applyNumberFormat="1" applyFont="1" applyBorder="1" applyAlignment="1">
      <alignment horizontal="right"/>
    </xf>
    <xf numFmtId="2" fontId="10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1" fontId="4" fillId="3" borderId="2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left" wrapText="1"/>
    </xf>
    <xf numFmtId="1" fontId="4" fillId="3" borderId="3" xfId="0" applyNumberFormat="1" applyFont="1" applyFill="1" applyBorder="1" applyAlignment="1">
      <alignment horizontal="right" wrapText="1"/>
    </xf>
    <xf numFmtId="2" fontId="4" fillId="3" borderId="4" xfId="0" applyNumberFormat="1" applyFont="1" applyFill="1" applyBorder="1" applyAlignment="1">
      <alignment horizontal="right" wrapText="1"/>
    </xf>
    <xf numFmtId="2" fontId="4" fillId="3" borderId="3" xfId="0" applyNumberFormat="1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right" wrapText="1"/>
    </xf>
    <xf numFmtId="0" fontId="4" fillId="4" borderId="7" xfId="0" applyFont="1" applyFill="1" applyBorder="1" applyAlignment="1"/>
    <xf numFmtId="0" fontId="4" fillId="2" borderId="7" xfId="0" applyFont="1" applyFill="1" applyBorder="1" applyAlignment="1"/>
    <xf numFmtId="0" fontId="4" fillId="4" borderId="1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right" wrapText="1"/>
    </xf>
    <xf numFmtId="1" fontId="4" fillId="3" borderId="5" xfId="0" applyNumberFormat="1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BB59"/>
  </sheetPr>
  <dimension ref="A1:AMJ285"/>
  <sheetViews>
    <sheetView view="pageLayout" topLeftCell="A269" zoomScaleNormal="55" workbookViewId="0">
      <selection activeCell="B280" sqref="B280"/>
    </sheetView>
  </sheetViews>
  <sheetFormatPr defaultColWidth="9.140625" defaultRowHeight="12.75" x14ac:dyDescent="0.2"/>
  <cols>
    <col min="1" max="1" width="10.140625" style="1" customWidth="1"/>
    <col min="2" max="2" width="27.85546875" style="2" customWidth="1"/>
    <col min="3" max="3" width="9.28515625" style="3" customWidth="1"/>
    <col min="4" max="6" width="7.7109375" style="4" customWidth="1"/>
    <col min="7" max="8" width="10.42578125" style="4" customWidth="1"/>
    <col min="9" max="9" width="7.7109375" style="3" customWidth="1"/>
    <col min="10" max="10" width="8" style="1" customWidth="1"/>
    <col min="11" max="1024" width="9.140625" style="5"/>
  </cols>
  <sheetData>
    <row r="1" spans="1:16" s="12" customFormat="1" ht="23.25" customHeight="1" x14ac:dyDescent="0.2">
      <c r="A1" s="6" t="s">
        <v>0</v>
      </c>
      <c r="B1" s="7" t="s">
        <v>1</v>
      </c>
      <c r="C1" s="8"/>
      <c r="D1" s="9"/>
      <c r="E1" s="9"/>
      <c r="F1" s="9"/>
      <c r="G1" s="9"/>
      <c r="H1" s="9"/>
      <c r="I1" s="10"/>
      <c r="J1" s="11"/>
    </row>
    <row r="2" spans="1:16" s="17" customFormat="1" ht="15" customHeight="1" x14ac:dyDescent="0.2">
      <c r="A2" s="13"/>
      <c r="B2" s="2"/>
      <c r="C2" s="14"/>
      <c r="D2" s="15"/>
      <c r="E2" s="15"/>
      <c r="F2" s="15"/>
      <c r="G2" s="15"/>
      <c r="H2" s="15"/>
      <c r="I2" s="16"/>
      <c r="J2" s="11"/>
    </row>
    <row r="3" spans="1:16" s="12" customFormat="1" ht="23.25" customHeight="1" x14ac:dyDescent="0.2">
      <c r="A3" s="18" t="s">
        <v>2</v>
      </c>
      <c r="B3" s="19"/>
      <c r="C3" s="20"/>
      <c r="D3" s="21"/>
      <c r="E3" s="21"/>
      <c r="F3" s="21"/>
      <c r="G3" s="21"/>
      <c r="H3" s="21"/>
      <c r="I3" s="22"/>
      <c r="J3" s="11"/>
    </row>
    <row r="4" spans="1:16" s="24" customFormat="1" ht="23.25" customHeight="1" x14ac:dyDescent="0.2">
      <c r="A4" s="132" t="s">
        <v>3</v>
      </c>
      <c r="B4" s="133" t="s">
        <v>4</v>
      </c>
      <c r="C4" s="134" t="s">
        <v>5</v>
      </c>
      <c r="D4" s="135" t="s">
        <v>6</v>
      </c>
      <c r="E4" s="135"/>
      <c r="F4" s="135"/>
      <c r="G4" s="136" t="s">
        <v>54</v>
      </c>
      <c r="H4" s="136" t="s">
        <v>8</v>
      </c>
      <c r="I4" s="137" t="s">
        <v>9</v>
      </c>
      <c r="J4" s="23"/>
    </row>
    <row r="5" spans="1:16" s="26" customFormat="1" ht="23.25" customHeight="1" x14ac:dyDescent="0.2">
      <c r="A5" s="132"/>
      <c r="B5" s="133"/>
      <c r="C5" s="134"/>
      <c r="D5" s="25" t="s">
        <v>10</v>
      </c>
      <c r="E5" s="25" t="s">
        <v>11</v>
      </c>
      <c r="F5" s="25" t="s">
        <v>12</v>
      </c>
      <c r="G5" s="136"/>
      <c r="H5" s="136"/>
      <c r="I5" s="137"/>
      <c r="J5" s="23"/>
    </row>
    <row r="6" spans="1:16" ht="23.25" customHeight="1" x14ac:dyDescent="0.2">
      <c r="A6" s="27" t="s">
        <v>13</v>
      </c>
      <c r="B6" s="28" t="s">
        <v>76</v>
      </c>
      <c r="C6" s="29" t="s">
        <v>55</v>
      </c>
      <c r="D6" s="30">
        <v>4.07</v>
      </c>
      <c r="E6" s="30">
        <v>7.2</v>
      </c>
      <c r="F6" s="30">
        <v>27.51</v>
      </c>
      <c r="G6" s="30">
        <v>159.30000000000001</v>
      </c>
      <c r="H6" s="30">
        <v>0</v>
      </c>
      <c r="I6" s="29">
        <v>168</v>
      </c>
      <c r="J6" s="31"/>
    </row>
    <row r="7" spans="1:16" ht="23.25" customHeight="1" x14ac:dyDescent="0.2">
      <c r="A7" s="27" t="s">
        <v>13</v>
      </c>
      <c r="B7" s="28" t="s">
        <v>119</v>
      </c>
      <c r="C7" s="29">
        <v>180</v>
      </c>
      <c r="D7" s="30">
        <v>2.85</v>
      </c>
      <c r="E7" s="30">
        <v>2.41</v>
      </c>
      <c r="F7" s="30">
        <v>14.36</v>
      </c>
      <c r="G7" s="30">
        <v>91</v>
      </c>
      <c r="H7" s="30">
        <v>1.17</v>
      </c>
      <c r="I7" s="29">
        <v>395</v>
      </c>
      <c r="J7" s="31"/>
    </row>
    <row r="8" spans="1:16" ht="23.25" customHeight="1" x14ac:dyDescent="0.2">
      <c r="A8" s="27" t="s">
        <v>13</v>
      </c>
      <c r="B8" s="28" t="s">
        <v>30</v>
      </c>
      <c r="C8" s="82">
        <v>35</v>
      </c>
      <c r="D8" s="98">
        <v>2.14</v>
      </c>
      <c r="E8" s="30">
        <v>6.6</v>
      </c>
      <c r="F8" s="30">
        <v>12.79</v>
      </c>
      <c r="G8" s="30">
        <v>119</v>
      </c>
      <c r="H8" s="30">
        <v>0</v>
      </c>
      <c r="I8" s="29">
        <v>1</v>
      </c>
      <c r="J8" s="31"/>
    </row>
    <row r="9" spans="1:16" s="36" customFormat="1" ht="23.25" customHeight="1" x14ac:dyDescent="0.2">
      <c r="A9" s="138" t="s">
        <v>150</v>
      </c>
      <c r="B9" s="138"/>
      <c r="C9" s="33">
        <v>400</v>
      </c>
      <c r="D9" s="34">
        <f>SUM(D6:D8)</f>
        <v>9.06</v>
      </c>
      <c r="E9" s="34">
        <f>SUM(E6:E8)</f>
        <v>16.21</v>
      </c>
      <c r="F9" s="34">
        <f>SUM(F6:F8)</f>
        <v>54.660000000000004</v>
      </c>
      <c r="G9" s="34">
        <f>SUM(G6:G8)</f>
        <v>369.3</v>
      </c>
      <c r="H9" s="34">
        <f>SUM(H6:H8)</f>
        <v>1.17</v>
      </c>
      <c r="I9" s="99"/>
      <c r="J9" s="35"/>
    </row>
    <row r="10" spans="1:16" ht="23.25" customHeight="1" x14ac:dyDescent="0.2">
      <c r="A10" s="27" t="s">
        <v>16</v>
      </c>
      <c r="B10" s="28" t="s">
        <v>17</v>
      </c>
      <c r="C10" s="29">
        <v>200</v>
      </c>
      <c r="D10" s="30">
        <v>1</v>
      </c>
      <c r="E10" s="30">
        <v>0</v>
      </c>
      <c r="F10" s="30">
        <v>22.4</v>
      </c>
      <c r="G10" s="30">
        <v>90</v>
      </c>
      <c r="H10" s="30">
        <v>4</v>
      </c>
      <c r="I10" s="29">
        <v>399</v>
      </c>
      <c r="J10" s="31"/>
    </row>
    <row r="11" spans="1:16" s="36" customFormat="1" ht="23.25" customHeight="1" x14ac:dyDescent="0.2">
      <c r="A11" s="138" t="s">
        <v>151</v>
      </c>
      <c r="B11" s="138"/>
      <c r="C11" s="33">
        <f t="shared" ref="C11:H11" si="0">SUM(C10)</f>
        <v>200</v>
      </c>
      <c r="D11" s="34">
        <f t="shared" si="0"/>
        <v>1</v>
      </c>
      <c r="E11" s="34">
        <f t="shared" si="0"/>
        <v>0</v>
      </c>
      <c r="F11" s="34">
        <f t="shared" si="0"/>
        <v>22.4</v>
      </c>
      <c r="G11" s="34">
        <f t="shared" si="0"/>
        <v>90</v>
      </c>
      <c r="H11" s="34">
        <f t="shared" si="0"/>
        <v>4</v>
      </c>
      <c r="I11" s="100"/>
      <c r="J11" s="35"/>
    </row>
    <row r="12" spans="1:16" ht="23.25" customHeight="1" x14ac:dyDescent="0.2">
      <c r="A12" s="27" t="s">
        <v>18</v>
      </c>
      <c r="B12" s="28" t="s">
        <v>43</v>
      </c>
      <c r="C12" s="29">
        <v>50</v>
      </c>
      <c r="D12" s="30">
        <v>0.95</v>
      </c>
      <c r="E12" s="30">
        <v>4.45</v>
      </c>
      <c r="F12" s="30">
        <v>3.85</v>
      </c>
      <c r="G12" s="30">
        <v>59.5</v>
      </c>
      <c r="H12" s="30">
        <v>3.5</v>
      </c>
      <c r="I12" s="29">
        <v>121</v>
      </c>
      <c r="J12" s="31"/>
      <c r="K12" s="95">
        <v>170</v>
      </c>
      <c r="L12" s="96">
        <f>$K12*L13/$K13</f>
        <v>16.102777777777778</v>
      </c>
      <c r="M12" s="96">
        <f t="shared" ref="M12:P12" si="1">$K12*M13/$K13</f>
        <v>12.542222222222222</v>
      </c>
      <c r="N12" s="96">
        <f t="shared" si="1"/>
        <v>9.6711111111111112</v>
      </c>
      <c r="O12" s="96">
        <f t="shared" si="1"/>
        <v>214.625</v>
      </c>
      <c r="P12" s="96">
        <f t="shared" si="1"/>
        <v>0.51944444444444449</v>
      </c>
    </row>
    <row r="13" spans="1:16" ht="23.25" customHeight="1" x14ac:dyDescent="0.2">
      <c r="A13" s="27" t="s">
        <v>18</v>
      </c>
      <c r="B13" s="28" t="s">
        <v>148</v>
      </c>
      <c r="C13" s="29">
        <v>200</v>
      </c>
      <c r="D13" s="30">
        <v>1.24</v>
      </c>
      <c r="E13" s="30">
        <v>3.96</v>
      </c>
      <c r="F13" s="30">
        <v>4.7</v>
      </c>
      <c r="G13" s="30">
        <v>59.4</v>
      </c>
      <c r="H13" s="30">
        <v>9.74</v>
      </c>
      <c r="I13" s="29">
        <v>144</v>
      </c>
      <c r="J13" s="31"/>
      <c r="K13" s="29">
        <v>180</v>
      </c>
      <c r="L13" s="30">
        <v>17.05</v>
      </c>
      <c r="M13" s="30">
        <v>13.28</v>
      </c>
      <c r="N13" s="30">
        <v>10.24</v>
      </c>
      <c r="O13" s="30">
        <v>227.25</v>
      </c>
      <c r="P13" s="30">
        <v>0.55000000000000004</v>
      </c>
    </row>
    <row r="14" spans="1:16" ht="23.25" customHeight="1" x14ac:dyDescent="0.2">
      <c r="A14" s="27" t="s">
        <v>18</v>
      </c>
      <c r="B14" s="28" t="s">
        <v>19</v>
      </c>
      <c r="C14" s="29">
        <v>80</v>
      </c>
      <c r="D14" s="30">
        <v>10.28</v>
      </c>
      <c r="E14" s="30">
        <v>8.27</v>
      </c>
      <c r="F14" s="30">
        <v>2.64</v>
      </c>
      <c r="G14" s="30">
        <v>126</v>
      </c>
      <c r="H14" s="30">
        <v>0.55000000000000004</v>
      </c>
      <c r="I14" s="29">
        <v>277</v>
      </c>
      <c r="J14" s="31"/>
    </row>
    <row r="15" spans="1:16" ht="23.25" customHeight="1" x14ac:dyDescent="0.2">
      <c r="A15" s="27" t="s">
        <v>18</v>
      </c>
      <c r="B15" s="28" t="s">
        <v>20</v>
      </c>
      <c r="C15" s="29">
        <v>130</v>
      </c>
      <c r="D15" s="30">
        <v>7.7</v>
      </c>
      <c r="E15" s="30">
        <v>7.7</v>
      </c>
      <c r="F15" s="30">
        <v>28.88</v>
      </c>
      <c r="G15" s="30">
        <v>210.6</v>
      </c>
      <c r="H15" s="30">
        <v>0</v>
      </c>
      <c r="I15" s="29">
        <v>313</v>
      </c>
      <c r="J15" s="31"/>
    </row>
    <row r="16" spans="1:16" ht="23.25" customHeight="1" x14ac:dyDescent="0.2">
      <c r="A16" s="27" t="s">
        <v>18</v>
      </c>
      <c r="B16" s="28" t="s">
        <v>64</v>
      </c>
      <c r="C16" s="29">
        <v>180</v>
      </c>
      <c r="D16" s="30">
        <v>0.14000000000000001</v>
      </c>
      <c r="E16" s="30">
        <v>0.14000000000000001</v>
      </c>
      <c r="F16" s="30">
        <v>21.49</v>
      </c>
      <c r="G16" s="30">
        <v>87.8</v>
      </c>
      <c r="H16" s="30">
        <v>1.55</v>
      </c>
      <c r="I16" s="29">
        <v>526</v>
      </c>
      <c r="J16" s="31"/>
    </row>
    <row r="17" spans="1:10" ht="23.25" customHeight="1" x14ac:dyDescent="0.2">
      <c r="A17" s="27" t="s">
        <v>18</v>
      </c>
      <c r="B17" s="28" t="s">
        <v>21</v>
      </c>
      <c r="C17" s="101">
        <v>45</v>
      </c>
      <c r="D17" s="101">
        <v>2.34</v>
      </c>
      <c r="E17" s="101">
        <v>0.54</v>
      </c>
      <c r="F17" s="101">
        <v>19.93</v>
      </c>
      <c r="G17" s="101">
        <v>95.7</v>
      </c>
      <c r="H17" s="30">
        <v>0</v>
      </c>
      <c r="I17" s="29">
        <v>1</v>
      </c>
      <c r="J17" s="31"/>
    </row>
    <row r="18" spans="1:10" s="36" customFormat="1" ht="23.25" customHeight="1" x14ac:dyDescent="0.2">
      <c r="A18" s="138" t="s">
        <v>152</v>
      </c>
      <c r="B18" s="138"/>
      <c r="C18" s="33">
        <f t="shared" ref="C18:H18" si="2">SUM(C12:C17)</f>
        <v>685</v>
      </c>
      <c r="D18" s="34">
        <f t="shared" si="2"/>
        <v>22.65</v>
      </c>
      <c r="E18" s="34">
        <f t="shared" si="2"/>
        <v>25.06</v>
      </c>
      <c r="F18" s="34">
        <f t="shared" si="2"/>
        <v>81.490000000000009</v>
      </c>
      <c r="G18" s="34">
        <f t="shared" si="2"/>
        <v>639</v>
      </c>
      <c r="H18" s="34">
        <f t="shared" si="2"/>
        <v>15.340000000000002</v>
      </c>
      <c r="I18" s="99"/>
      <c r="J18" s="35"/>
    </row>
    <row r="19" spans="1:10" ht="23.25" customHeight="1" x14ac:dyDescent="0.2">
      <c r="A19" s="27" t="s">
        <v>22</v>
      </c>
      <c r="B19" s="28" t="s">
        <v>23</v>
      </c>
      <c r="C19" s="29">
        <v>200</v>
      </c>
      <c r="D19" s="30">
        <v>5.8</v>
      </c>
      <c r="E19" s="30">
        <v>5</v>
      </c>
      <c r="F19" s="30">
        <v>8</v>
      </c>
      <c r="G19" s="30">
        <v>100</v>
      </c>
      <c r="H19" s="30">
        <v>1.4</v>
      </c>
      <c r="I19" s="29">
        <v>401</v>
      </c>
      <c r="J19" s="31"/>
    </row>
    <row r="20" spans="1:10" ht="23.25" customHeight="1" x14ac:dyDescent="0.2">
      <c r="A20" s="27" t="s">
        <v>22</v>
      </c>
      <c r="B20" s="28" t="s">
        <v>59</v>
      </c>
      <c r="C20" s="29">
        <v>20</v>
      </c>
      <c r="D20" s="30">
        <v>1.42</v>
      </c>
      <c r="E20" s="30">
        <v>0.22</v>
      </c>
      <c r="F20" s="30">
        <v>9.1</v>
      </c>
      <c r="G20" s="30">
        <v>45.8</v>
      </c>
      <c r="H20" s="30">
        <v>0</v>
      </c>
      <c r="I20" s="29">
        <v>1</v>
      </c>
      <c r="J20" s="31"/>
    </row>
    <row r="21" spans="1:10" ht="23.25" customHeight="1" x14ac:dyDescent="0.2">
      <c r="A21" s="27" t="s">
        <v>22</v>
      </c>
      <c r="B21" s="28" t="s">
        <v>38</v>
      </c>
      <c r="C21" s="29">
        <v>30</v>
      </c>
      <c r="D21" s="30">
        <v>2.2200000000000002</v>
      </c>
      <c r="E21" s="30">
        <v>2.94</v>
      </c>
      <c r="F21" s="30">
        <v>21.9</v>
      </c>
      <c r="G21" s="30">
        <v>122.1</v>
      </c>
      <c r="H21" s="30">
        <v>0</v>
      </c>
      <c r="I21" s="29">
        <v>609</v>
      </c>
      <c r="J21" s="31"/>
    </row>
    <row r="22" spans="1:10" s="36" customFormat="1" ht="23.25" customHeight="1" x14ac:dyDescent="0.2">
      <c r="A22" s="138" t="s">
        <v>153</v>
      </c>
      <c r="B22" s="138"/>
      <c r="C22" s="33">
        <f t="shared" ref="C22:H22" si="3">SUM(C19:C21)</f>
        <v>250</v>
      </c>
      <c r="D22" s="34">
        <f t="shared" si="3"/>
        <v>9.44</v>
      </c>
      <c r="E22" s="34">
        <f t="shared" si="3"/>
        <v>8.16</v>
      </c>
      <c r="F22" s="34">
        <f t="shared" si="3"/>
        <v>39</v>
      </c>
      <c r="G22" s="34">
        <f t="shared" si="3"/>
        <v>267.89999999999998</v>
      </c>
      <c r="H22" s="34">
        <f t="shared" si="3"/>
        <v>1.4</v>
      </c>
      <c r="I22" s="99"/>
      <c r="J22" s="35"/>
    </row>
    <row r="23" spans="1:10" ht="23.25" customHeight="1" x14ac:dyDescent="0.2">
      <c r="A23" s="27" t="s">
        <v>24</v>
      </c>
      <c r="B23" s="28" t="s">
        <v>65</v>
      </c>
      <c r="C23" s="5">
        <v>125</v>
      </c>
      <c r="D23" s="37">
        <v>17.010000000000002</v>
      </c>
      <c r="E23" s="37">
        <v>13.33</v>
      </c>
      <c r="F23" s="37">
        <v>18.28</v>
      </c>
      <c r="G23" s="37">
        <v>261.5</v>
      </c>
      <c r="H23" s="37">
        <v>1.66</v>
      </c>
      <c r="I23" s="29">
        <v>240</v>
      </c>
      <c r="J23" s="31"/>
    </row>
    <row r="24" spans="1:10" ht="23.25" customHeight="1" x14ac:dyDescent="0.2">
      <c r="A24" s="27" t="s">
        <v>24</v>
      </c>
      <c r="B24" s="28" t="s">
        <v>50</v>
      </c>
      <c r="C24" s="5">
        <v>40</v>
      </c>
      <c r="D24" s="37">
        <v>5.0999999999999996</v>
      </c>
      <c r="E24" s="37">
        <v>4.5999999999999996</v>
      </c>
      <c r="F24" s="37">
        <v>0.3</v>
      </c>
      <c r="G24" s="37">
        <v>63</v>
      </c>
      <c r="H24" s="37">
        <v>0</v>
      </c>
      <c r="I24" s="29">
        <v>306</v>
      </c>
      <c r="J24" s="31"/>
    </row>
    <row r="25" spans="1:10" ht="23.25" customHeight="1" x14ac:dyDescent="0.2">
      <c r="A25" s="27" t="s">
        <v>24</v>
      </c>
      <c r="B25" s="28" t="s">
        <v>60</v>
      </c>
      <c r="C25" s="29">
        <v>25</v>
      </c>
      <c r="D25" s="30">
        <v>1.78</v>
      </c>
      <c r="E25" s="30">
        <v>0.28000000000000003</v>
      </c>
      <c r="F25" s="30">
        <v>11.38</v>
      </c>
      <c r="G25" s="30">
        <v>57.3</v>
      </c>
      <c r="H25" s="30">
        <v>0</v>
      </c>
      <c r="I25" s="29">
        <v>1</v>
      </c>
      <c r="J25" s="31"/>
    </row>
    <row r="26" spans="1:10" ht="23.25" customHeight="1" x14ac:dyDescent="0.2">
      <c r="A26" s="27" t="s">
        <v>24</v>
      </c>
      <c r="B26" s="28" t="s">
        <v>25</v>
      </c>
      <c r="C26" s="29" t="s">
        <v>61</v>
      </c>
      <c r="D26" s="30">
        <v>7.0000000000000007E-2</v>
      </c>
      <c r="E26" s="30">
        <v>0.02</v>
      </c>
      <c r="F26" s="30">
        <v>11.05</v>
      </c>
      <c r="G26" s="30">
        <v>44</v>
      </c>
      <c r="H26" s="30">
        <v>3.3000000000000002E-2</v>
      </c>
      <c r="I26" s="29">
        <v>392</v>
      </c>
      <c r="J26" s="31"/>
    </row>
    <row r="27" spans="1:10" ht="23.25" customHeight="1" x14ac:dyDescent="0.2">
      <c r="A27" s="27" t="s">
        <v>24</v>
      </c>
      <c r="B27" s="28" t="s">
        <v>62</v>
      </c>
      <c r="C27" s="29">
        <v>100</v>
      </c>
      <c r="D27" s="30">
        <v>0.4</v>
      </c>
      <c r="E27" s="30">
        <v>0.4</v>
      </c>
      <c r="F27" s="30">
        <v>9.8000000000000007</v>
      </c>
      <c r="G27" s="30">
        <v>44</v>
      </c>
      <c r="H27" s="30">
        <v>10</v>
      </c>
      <c r="I27" s="29">
        <v>368</v>
      </c>
      <c r="J27" s="31"/>
    </row>
    <row r="28" spans="1:10" s="36" customFormat="1" ht="23.25" customHeight="1" x14ac:dyDescent="0.2">
      <c r="A28" s="138" t="s">
        <v>154</v>
      </c>
      <c r="B28" s="138"/>
      <c r="C28" s="33">
        <v>497</v>
      </c>
      <c r="D28" s="34">
        <v>8</v>
      </c>
      <c r="E28" s="34">
        <f>SUM(E23:E27)</f>
        <v>18.63</v>
      </c>
      <c r="F28" s="34">
        <f>SUM(F23:F27)</f>
        <v>50.81</v>
      </c>
      <c r="G28" s="34">
        <f>SUM(G23:G27)</f>
        <v>469.8</v>
      </c>
      <c r="H28" s="34">
        <f>SUM(H23:H27)</f>
        <v>11.693</v>
      </c>
      <c r="I28" s="99"/>
      <c r="J28" s="35"/>
    </row>
    <row r="29" spans="1:10" s="41" customFormat="1" ht="23.25" customHeight="1" x14ac:dyDescent="0.2">
      <c r="A29" s="139" t="s">
        <v>26</v>
      </c>
      <c r="B29" s="139"/>
      <c r="C29" s="39">
        <f t="shared" ref="C29:H29" si="4">C28+C22+C18+C11+C9</f>
        <v>2032</v>
      </c>
      <c r="D29" s="40">
        <f t="shared" si="4"/>
        <v>50.15</v>
      </c>
      <c r="E29" s="40">
        <f t="shared" si="4"/>
        <v>68.06</v>
      </c>
      <c r="F29" s="40">
        <f t="shared" si="4"/>
        <v>248.36</v>
      </c>
      <c r="G29" s="40">
        <f t="shared" si="4"/>
        <v>1836</v>
      </c>
      <c r="H29" s="40">
        <f t="shared" si="4"/>
        <v>33.603000000000002</v>
      </c>
      <c r="I29" s="39"/>
      <c r="J29" s="35"/>
    </row>
    <row r="30" spans="1:10" s="47" customFormat="1" ht="23.25" customHeight="1" x14ac:dyDescent="0.2">
      <c r="A30" s="42"/>
      <c r="B30" s="43"/>
      <c r="C30" s="44"/>
      <c r="D30" s="45"/>
      <c r="E30" s="45"/>
      <c r="F30" s="45"/>
      <c r="G30" s="45"/>
      <c r="H30" s="45"/>
      <c r="I30" s="44"/>
      <c r="J30" s="46"/>
    </row>
    <row r="31" spans="1:10" s="12" customFormat="1" ht="23.25" customHeight="1" x14ac:dyDescent="0.2">
      <c r="A31" s="38" t="s">
        <v>27</v>
      </c>
      <c r="B31" s="19"/>
      <c r="C31" s="20"/>
      <c r="D31" s="21"/>
      <c r="E31" s="21"/>
      <c r="F31" s="21"/>
      <c r="G31" s="21"/>
      <c r="H31" s="21"/>
      <c r="I31" s="22"/>
      <c r="J31" s="11"/>
    </row>
    <row r="32" spans="1:10" s="24" customFormat="1" ht="23.25" customHeight="1" x14ac:dyDescent="0.2">
      <c r="A32" s="132" t="s">
        <v>3</v>
      </c>
      <c r="B32" s="133" t="s">
        <v>4</v>
      </c>
      <c r="C32" s="134" t="s">
        <v>5</v>
      </c>
      <c r="D32" s="135" t="s">
        <v>6</v>
      </c>
      <c r="E32" s="135"/>
      <c r="F32" s="135"/>
      <c r="G32" s="136" t="s">
        <v>54</v>
      </c>
      <c r="H32" s="136" t="s">
        <v>8</v>
      </c>
      <c r="I32" s="137" t="s">
        <v>9</v>
      </c>
      <c r="J32" s="23"/>
    </row>
    <row r="33" spans="1:1024" s="26" customFormat="1" ht="23.25" customHeight="1" x14ac:dyDescent="0.2">
      <c r="A33" s="132"/>
      <c r="B33" s="133"/>
      <c r="C33" s="134"/>
      <c r="D33" s="25" t="s">
        <v>10</v>
      </c>
      <c r="E33" s="25" t="s">
        <v>11</v>
      </c>
      <c r="F33" s="25" t="s">
        <v>12</v>
      </c>
      <c r="G33" s="136"/>
      <c r="H33" s="136"/>
      <c r="I33" s="137"/>
      <c r="J33" s="23"/>
    </row>
    <row r="34" spans="1:1024" ht="30" customHeight="1" x14ac:dyDescent="0.2">
      <c r="A34" s="27" t="s">
        <v>13</v>
      </c>
      <c r="B34" s="101" t="s">
        <v>145</v>
      </c>
      <c r="C34" s="102" t="s">
        <v>114</v>
      </c>
      <c r="D34" s="101">
        <v>6.54</v>
      </c>
      <c r="E34" s="101">
        <v>11</v>
      </c>
      <c r="F34" s="101">
        <v>27.9</v>
      </c>
      <c r="G34" s="101">
        <v>184</v>
      </c>
      <c r="H34" s="102">
        <v>0</v>
      </c>
      <c r="I34" s="102">
        <v>168</v>
      </c>
      <c r="J34" s="31"/>
    </row>
    <row r="35" spans="1:1024" ht="23.25" customHeight="1" x14ac:dyDescent="0.2">
      <c r="A35" s="27" t="s">
        <v>13</v>
      </c>
      <c r="B35" s="28" t="s">
        <v>25</v>
      </c>
      <c r="C35" s="29" t="s">
        <v>61</v>
      </c>
      <c r="D35" s="30">
        <v>7.0000000000000007E-2</v>
      </c>
      <c r="E35" s="30">
        <v>0.02</v>
      </c>
      <c r="F35" s="30">
        <v>11.05</v>
      </c>
      <c r="G35" s="30">
        <v>44</v>
      </c>
      <c r="H35" s="30">
        <v>0.03</v>
      </c>
      <c r="I35" s="29">
        <v>392</v>
      </c>
      <c r="J35" s="31"/>
    </row>
    <row r="36" spans="1:1024" ht="23.25" customHeight="1" x14ac:dyDescent="0.2">
      <c r="A36" s="27" t="s">
        <v>13</v>
      </c>
      <c r="B36" s="101" t="s">
        <v>49</v>
      </c>
      <c r="C36" s="101">
        <v>35</v>
      </c>
      <c r="D36" s="101">
        <v>2.14</v>
      </c>
      <c r="E36" s="101">
        <v>6.6</v>
      </c>
      <c r="F36" s="101">
        <v>12.79</v>
      </c>
      <c r="G36" s="101">
        <v>119</v>
      </c>
      <c r="H36" s="103">
        <v>0</v>
      </c>
      <c r="I36" s="102">
        <v>1</v>
      </c>
      <c r="J36" s="31"/>
    </row>
    <row r="37" spans="1:1024" s="36" customFormat="1" ht="23.25" customHeight="1" x14ac:dyDescent="0.2">
      <c r="A37" s="138" t="s">
        <v>152</v>
      </c>
      <c r="B37" s="138"/>
      <c r="C37" s="33">
        <v>447</v>
      </c>
      <c r="D37" s="34">
        <f>SUM(D34:D36)</f>
        <v>8.75</v>
      </c>
      <c r="E37" s="34">
        <f>SUM(E34:E36)</f>
        <v>17.619999999999997</v>
      </c>
      <c r="F37" s="34">
        <f>SUM(F34:F36)</f>
        <v>51.74</v>
      </c>
      <c r="G37" s="34">
        <f>SUM(G34:G36)</f>
        <v>347</v>
      </c>
      <c r="H37" s="34">
        <f>SUM(H34:H36)</f>
        <v>0.03</v>
      </c>
      <c r="I37" s="99"/>
      <c r="J37" s="35"/>
    </row>
    <row r="38" spans="1:1024" ht="23.25" customHeight="1" x14ac:dyDescent="0.2">
      <c r="A38" s="27" t="s">
        <v>16</v>
      </c>
      <c r="B38" s="28" t="s">
        <v>17</v>
      </c>
      <c r="C38" s="29">
        <v>200</v>
      </c>
      <c r="D38" s="30">
        <v>1</v>
      </c>
      <c r="E38" s="30">
        <v>0</v>
      </c>
      <c r="F38" s="30">
        <v>22.4</v>
      </c>
      <c r="G38" s="30">
        <v>90</v>
      </c>
      <c r="H38" s="30">
        <v>4</v>
      </c>
      <c r="I38" s="29">
        <v>399</v>
      </c>
      <c r="J38" s="31"/>
    </row>
    <row r="39" spans="1:1024" s="36" customFormat="1" ht="23.25" customHeight="1" x14ac:dyDescent="0.2">
      <c r="A39" s="138" t="s">
        <v>155</v>
      </c>
      <c r="B39" s="138"/>
      <c r="C39" s="33">
        <f t="shared" ref="C39:H39" si="5">SUM(C38)</f>
        <v>200</v>
      </c>
      <c r="D39" s="34">
        <f t="shared" si="5"/>
        <v>1</v>
      </c>
      <c r="E39" s="34">
        <f t="shared" si="5"/>
        <v>0</v>
      </c>
      <c r="F39" s="34">
        <f t="shared" si="5"/>
        <v>22.4</v>
      </c>
      <c r="G39" s="34">
        <f t="shared" si="5"/>
        <v>90</v>
      </c>
      <c r="H39" s="34">
        <f t="shared" si="5"/>
        <v>4</v>
      </c>
      <c r="I39" s="100"/>
      <c r="J39" s="35"/>
    </row>
    <row r="40" spans="1:1024" ht="23.25" customHeight="1" x14ac:dyDescent="0.2">
      <c r="A40" s="27" t="s">
        <v>18</v>
      </c>
      <c r="B40" s="101" t="s">
        <v>132</v>
      </c>
      <c r="C40" s="101">
        <v>50</v>
      </c>
      <c r="D40" s="101">
        <v>0.8</v>
      </c>
      <c r="E40" s="101">
        <v>5.05</v>
      </c>
      <c r="F40" s="101">
        <v>1.5</v>
      </c>
      <c r="G40" s="101">
        <v>54.5</v>
      </c>
      <c r="H40" s="102">
        <v>9.42</v>
      </c>
      <c r="I40" s="102">
        <v>17</v>
      </c>
      <c r="J40" s="31"/>
    </row>
    <row r="41" spans="1:1024" ht="23.25" customHeight="1" x14ac:dyDescent="0.2">
      <c r="A41" s="27" t="s">
        <v>18</v>
      </c>
      <c r="B41" s="101" t="s">
        <v>143</v>
      </c>
      <c r="C41" s="101">
        <v>200</v>
      </c>
      <c r="D41" s="101">
        <v>1.54</v>
      </c>
      <c r="E41" s="101">
        <v>5.0599999999999996</v>
      </c>
      <c r="F41" s="101">
        <v>8.0399999999999991</v>
      </c>
      <c r="G41" s="101">
        <v>83.3</v>
      </c>
      <c r="H41" s="102">
        <v>9.8800000000000008</v>
      </c>
      <c r="I41" s="29">
        <v>58</v>
      </c>
      <c r="J41" s="31"/>
    </row>
    <row r="42" spans="1:1024" ht="23.25" customHeight="1" x14ac:dyDescent="0.2">
      <c r="A42" s="27" t="s">
        <v>18</v>
      </c>
      <c r="B42" s="28" t="s">
        <v>52</v>
      </c>
      <c r="C42" s="29">
        <v>220</v>
      </c>
      <c r="D42" s="30">
        <v>24.22</v>
      </c>
      <c r="E42" s="30">
        <v>7.47</v>
      </c>
      <c r="F42" s="30">
        <v>21.95</v>
      </c>
      <c r="G42" s="30">
        <v>284.89999999999998</v>
      </c>
      <c r="H42" s="30">
        <v>8.9700000000000006</v>
      </c>
      <c r="I42" s="29">
        <v>276</v>
      </c>
      <c r="J42" s="31"/>
    </row>
    <row r="43" spans="1:1024" ht="23.25" customHeight="1" x14ac:dyDescent="0.2">
      <c r="A43" s="27" t="s">
        <v>18</v>
      </c>
      <c r="B43" s="101" t="s">
        <v>73</v>
      </c>
      <c r="C43" s="101">
        <v>200</v>
      </c>
      <c r="D43" s="101">
        <v>0.44</v>
      </c>
      <c r="E43" s="101">
        <v>0.02</v>
      </c>
      <c r="F43" s="101">
        <v>27.76</v>
      </c>
      <c r="G43" s="101">
        <v>113</v>
      </c>
      <c r="H43" s="102">
        <v>0.44</v>
      </c>
      <c r="I43" s="29">
        <v>376</v>
      </c>
      <c r="J43" s="31"/>
    </row>
    <row r="44" spans="1:1024" ht="23.25" customHeight="1" x14ac:dyDescent="0.2">
      <c r="A44" s="27" t="s">
        <v>18</v>
      </c>
      <c r="B44" s="28" t="s">
        <v>21</v>
      </c>
      <c r="C44" s="101">
        <v>50</v>
      </c>
      <c r="D44" s="101">
        <v>2.6</v>
      </c>
      <c r="E44" s="101">
        <v>0.6</v>
      </c>
      <c r="F44" s="101">
        <v>22.14</v>
      </c>
      <c r="G44" s="101">
        <v>106.3</v>
      </c>
      <c r="H44" s="30">
        <v>0</v>
      </c>
      <c r="I44" s="29">
        <v>1</v>
      </c>
      <c r="J44" s="31"/>
    </row>
    <row r="45" spans="1:1024" ht="23.25" customHeight="1" x14ac:dyDescent="0.2">
      <c r="A45" s="27" t="s">
        <v>18</v>
      </c>
      <c r="B45" s="28"/>
      <c r="C45" s="29"/>
      <c r="D45" s="30"/>
      <c r="E45" s="30"/>
      <c r="F45" s="30"/>
      <c r="G45" s="30"/>
      <c r="H45" s="30"/>
      <c r="I45" s="29"/>
      <c r="J45" s="31"/>
    </row>
    <row r="46" spans="1:1024" s="36" customFormat="1" ht="23.25" customHeight="1" x14ac:dyDescent="0.2">
      <c r="A46" s="138" t="s">
        <v>156</v>
      </c>
      <c r="B46" s="138"/>
      <c r="C46" s="33">
        <f t="shared" ref="C46:H46" si="6">SUM(C40:C45)</f>
        <v>720</v>
      </c>
      <c r="D46" s="34">
        <f t="shared" si="6"/>
        <v>29.6</v>
      </c>
      <c r="E46" s="34">
        <f t="shared" si="6"/>
        <v>18.2</v>
      </c>
      <c r="F46" s="34">
        <f t="shared" si="6"/>
        <v>81.39</v>
      </c>
      <c r="G46" s="34">
        <f t="shared" si="6"/>
        <v>642</v>
      </c>
      <c r="H46" s="34">
        <f t="shared" si="6"/>
        <v>28.710000000000004</v>
      </c>
      <c r="I46" s="100"/>
      <c r="J46" s="35"/>
    </row>
    <row r="47" spans="1:1024" ht="23.25" customHeight="1" x14ac:dyDescent="0.2">
      <c r="A47" s="27" t="s">
        <v>22</v>
      </c>
      <c r="B47" s="28" t="s">
        <v>72</v>
      </c>
      <c r="C47" s="29">
        <v>70</v>
      </c>
      <c r="D47" s="30">
        <v>6.5</v>
      </c>
      <c r="E47" s="30">
        <v>1.39</v>
      </c>
      <c r="F47" s="30">
        <v>36.479999999999997</v>
      </c>
      <c r="G47" s="30">
        <v>183.9</v>
      </c>
      <c r="H47" s="30">
        <v>0.17</v>
      </c>
      <c r="I47" s="29">
        <v>479</v>
      </c>
      <c r="J47" s="31"/>
    </row>
    <row r="48" spans="1:1024" s="17" customFormat="1" x14ac:dyDescent="0.2">
      <c r="A48" s="48" t="s">
        <v>22</v>
      </c>
      <c r="B48" s="28" t="s">
        <v>149</v>
      </c>
      <c r="C48" s="29">
        <v>180</v>
      </c>
      <c r="D48" s="30">
        <v>0.08</v>
      </c>
      <c r="E48" s="30">
        <v>0.04</v>
      </c>
      <c r="F48" s="30">
        <v>23.52</v>
      </c>
      <c r="G48" s="30">
        <v>94.7</v>
      </c>
      <c r="H48" s="30">
        <v>1.65</v>
      </c>
      <c r="I48" s="29">
        <v>378</v>
      </c>
      <c r="AMB48" s="5"/>
      <c r="AMC48" s="5"/>
      <c r="AMD48" s="5"/>
      <c r="AME48" s="5"/>
      <c r="AMF48" s="5"/>
      <c r="AMG48" s="5"/>
      <c r="AMH48" s="5"/>
      <c r="AMI48" s="5"/>
      <c r="AMJ48" s="5"/>
    </row>
    <row r="49" spans="1:10" s="36" customFormat="1" ht="23.25" customHeight="1" x14ac:dyDescent="0.2">
      <c r="A49" s="138" t="s">
        <v>154</v>
      </c>
      <c r="B49" s="138"/>
      <c r="C49" s="33">
        <f t="shared" ref="C49:H49" si="7">SUM(C47:C48)</f>
        <v>250</v>
      </c>
      <c r="D49" s="34">
        <f t="shared" si="7"/>
        <v>6.58</v>
      </c>
      <c r="E49" s="34">
        <f t="shared" si="7"/>
        <v>1.43</v>
      </c>
      <c r="F49" s="34">
        <f t="shared" si="7"/>
        <v>60</v>
      </c>
      <c r="G49" s="34">
        <f t="shared" si="7"/>
        <v>278.60000000000002</v>
      </c>
      <c r="H49" s="34">
        <f t="shared" si="7"/>
        <v>1.8199999999999998</v>
      </c>
      <c r="I49" s="99"/>
      <c r="J49" s="35"/>
    </row>
    <row r="50" spans="1:10" ht="23.25" customHeight="1" x14ac:dyDescent="0.2">
      <c r="A50" s="27" t="s">
        <v>24</v>
      </c>
      <c r="B50" s="28" t="s">
        <v>74</v>
      </c>
      <c r="C50" s="29">
        <v>100</v>
      </c>
      <c r="D50" s="30">
        <v>8.6199999999999992</v>
      </c>
      <c r="E50" s="30">
        <v>13.38</v>
      </c>
      <c r="F50" s="30">
        <v>2.2999999999999998</v>
      </c>
      <c r="G50" s="30">
        <v>163.1</v>
      </c>
      <c r="H50" s="30">
        <v>0.33</v>
      </c>
      <c r="I50" s="29">
        <v>307</v>
      </c>
      <c r="J50" s="31"/>
    </row>
    <row r="51" spans="1:10" ht="23.25" customHeight="1" x14ac:dyDescent="0.2">
      <c r="A51" s="27" t="s">
        <v>24</v>
      </c>
      <c r="B51" s="101" t="s">
        <v>124</v>
      </c>
      <c r="C51" s="101">
        <v>60</v>
      </c>
      <c r="D51" s="101">
        <v>1.78</v>
      </c>
      <c r="E51" s="101">
        <v>3.11</v>
      </c>
      <c r="F51" s="101">
        <v>1.91</v>
      </c>
      <c r="G51" s="101">
        <v>50</v>
      </c>
      <c r="H51" s="102">
        <v>6.6</v>
      </c>
      <c r="I51" s="102">
        <v>10</v>
      </c>
      <c r="J51" s="31"/>
    </row>
    <row r="52" spans="1:10" ht="23.25" customHeight="1" x14ac:dyDescent="0.2">
      <c r="A52" s="27" t="s">
        <v>24</v>
      </c>
      <c r="B52" s="28" t="s">
        <v>79</v>
      </c>
      <c r="C52" s="29">
        <v>35</v>
      </c>
      <c r="D52" s="30">
        <v>4.1100000000000003</v>
      </c>
      <c r="E52" s="30">
        <v>4.63</v>
      </c>
      <c r="F52" s="30">
        <v>11.29</v>
      </c>
      <c r="G52" s="30">
        <v>103.3</v>
      </c>
      <c r="H52" s="30">
        <v>0.06</v>
      </c>
      <c r="I52" s="29">
        <v>3</v>
      </c>
      <c r="J52" s="31"/>
    </row>
    <row r="53" spans="1:10" ht="23.25" customHeight="1" x14ac:dyDescent="0.2">
      <c r="A53" s="27" t="s">
        <v>24</v>
      </c>
      <c r="B53" s="101" t="s">
        <v>14</v>
      </c>
      <c r="C53" s="101">
        <v>180</v>
      </c>
      <c r="D53" s="101">
        <v>3.67</v>
      </c>
      <c r="E53" s="101">
        <v>3.19</v>
      </c>
      <c r="F53" s="101">
        <v>15.82</v>
      </c>
      <c r="G53" s="101">
        <v>107</v>
      </c>
      <c r="H53" s="102">
        <v>1.43</v>
      </c>
      <c r="I53" s="102">
        <v>397</v>
      </c>
      <c r="J53" s="31"/>
    </row>
    <row r="54" spans="1:10" ht="23.25" customHeight="1" x14ac:dyDescent="0.2">
      <c r="A54" s="27" t="s">
        <v>24</v>
      </c>
      <c r="B54" s="28" t="s">
        <v>75</v>
      </c>
      <c r="C54" s="29">
        <v>100</v>
      </c>
      <c r="D54" s="30">
        <v>0.4</v>
      </c>
      <c r="E54" s="30">
        <v>0.4</v>
      </c>
      <c r="F54" s="30">
        <v>9.8000000000000007</v>
      </c>
      <c r="G54" s="30">
        <v>44</v>
      </c>
      <c r="H54" s="30">
        <v>10</v>
      </c>
      <c r="I54" s="29">
        <v>368</v>
      </c>
      <c r="J54" s="31"/>
    </row>
    <row r="55" spans="1:10" s="36" customFormat="1" ht="23.25" customHeight="1" x14ac:dyDescent="0.2">
      <c r="A55" s="138" t="s">
        <v>154</v>
      </c>
      <c r="B55" s="138"/>
      <c r="C55" s="33">
        <v>537</v>
      </c>
      <c r="D55" s="34">
        <f t="shared" ref="D55:H55" si="8">SUM(D50:D54)</f>
        <v>18.579999999999998</v>
      </c>
      <c r="E55" s="34">
        <f t="shared" si="8"/>
        <v>24.71</v>
      </c>
      <c r="F55" s="34">
        <f t="shared" si="8"/>
        <v>41.120000000000005</v>
      </c>
      <c r="G55" s="34">
        <f t="shared" si="8"/>
        <v>467.4</v>
      </c>
      <c r="H55" s="34">
        <f t="shared" si="8"/>
        <v>18.420000000000002</v>
      </c>
      <c r="I55" s="99"/>
      <c r="J55" s="35"/>
    </row>
    <row r="56" spans="1:10" s="41" customFormat="1" ht="23.25" customHeight="1" x14ac:dyDescent="0.2">
      <c r="A56" s="139" t="s">
        <v>26</v>
      </c>
      <c r="B56" s="139"/>
      <c r="C56" s="39">
        <f t="shared" ref="C56:H56" si="9">C55+C49+C46+C39+C37</f>
        <v>2154</v>
      </c>
      <c r="D56" s="40">
        <f t="shared" si="9"/>
        <v>64.509999999999991</v>
      </c>
      <c r="E56" s="40">
        <f t="shared" si="9"/>
        <v>61.96</v>
      </c>
      <c r="F56" s="40">
        <f t="shared" si="9"/>
        <v>256.64999999999998</v>
      </c>
      <c r="G56" s="40">
        <f t="shared" si="9"/>
        <v>1825</v>
      </c>
      <c r="H56" s="40">
        <f t="shared" si="9"/>
        <v>52.980000000000004</v>
      </c>
      <c r="I56" s="39"/>
      <c r="J56" s="35"/>
    </row>
    <row r="57" spans="1:10" s="47" customFormat="1" ht="23.25" customHeight="1" x14ac:dyDescent="0.2">
      <c r="A57" s="42"/>
      <c r="B57" s="43"/>
      <c r="C57" s="44"/>
      <c r="D57" s="45"/>
      <c r="E57" s="45"/>
      <c r="F57" s="45"/>
      <c r="G57" s="45"/>
      <c r="H57" s="45"/>
      <c r="I57" s="44"/>
      <c r="J57" s="46"/>
    </row>
    <row r="58" spans="1:10" s="56" customFormat="1" ht="23.25" customHeight="1" x14ac:dyDescent="0.2">
      <c r="A58" s="38" t="s">
        <v>29</v>
      </c>
      <c r="B58" s="53"/>
      <c r="C58" s="54"/>
      <c r="D58" s="55"/>
      <c r="E58" s="55"/>
      <c r="F58" s="55"/>
      <c r="G58" s="55"/>
      <c r="H58" s="55"/>
      <c r="I58" s="54"/>
      <c r="J58" s="35"/>
    </row>
    <row r="59" spans="1:10" s="24" customFormat="1" ht="23.25" customHeight="1" x14ac:dyDescent="0.2">
      <c r="A59" s="132" t="s">
        <v>3</v>
      </c>
      <c r="B59" s="133" t="s">
        <v>4</v>
      </c>
      <c r="C59" s="134" t="s">
        <v>5</v>
      </c>
      <c r="D59" s="135" t="s">
        <v>6</v>
      </c>
      <c r="E59" s="135"/>
      <c r="F59" s="135"/>
      <c r="G59" s="136" t="s">
        <v>54</v>
      </c>
      <c r="H59" s="136" t="s">
        <v>8</v>
      </c>
      <c r="I59" s="137" t="s">
        <v>9</v>
      </c>
      <c r="J59" s="23"/>
    </row>
    <row r="60" spans="1:10" s="26" customFormat="1" ht="23.25" customHeight="1" x14ac:dyDescent="0.2">
      <c r="A60" s="132"/>
      <c r="B60" s="133"/>
      <c r="C60" s="134"/>
      <c r="D60" s="25" t="s">
        <v>10</v>
      </c>
      <c r="E60" s="25" t="s">
        <v>11</v>
      </c>
      <c r="F60" s="25" t="s">
        <v>12</v>
      </c>
      <c r="G60" s="136"/>
      <c r="H60" s="136"/>
      <c r="I60" s="137"/>
      <c r="J60" s="23"/>
    </row>
    <row r="61" spans="1:10" ht="30.6" customHeight="1" x14ac:dyDescent="0.2">
      <c r="A61" s="27" t="s">
        <v>13</v>
      </c>
      <c r="B61" s="101" t="s">
        <v>80</v>
      </c>
      <c r="C61" s="102" t="s">
        <v>55</v>
      </c>
      <c r="D61" s="101">
        <v>4.8499999999999996</v>
      </c>
      <c r="E61" s="101">
        <v>7.2</v>
      </c>
      <c r="F61" s="101">
        <v>24.42</v>
      </c>
      <c r="G61" s="101">
        <v>168</v>
      </c>
      <c r="H61" s="103">
        <v>0</v>
      </c>
      <c r="I61" s="102">
        <v>168</v>
      </c>
      <c r="J61" s="31"/>
    </row>
    <row r="62" spans="1:10" ht="23.25" customHeight="1" x14ac:dyDescent="0.2">
      <c r="A62" s="27" t="s">
        <v>13</v>
      </c>
      <c r="B62" s="101" t="s">
        <v>28</v>
      </c>
      <c r="C62" s="101">
        <v>180</v>
      </c>
      <c r="D62" s="101">
        <v>2.85</v>
      </c>
      <c r="E62" s="101">
        <v>2.41</v>
      </c>
      <c r="F62" s="101">
        <v>14.36</v>
      </c>
      <c r="G62" s="101">
        <v>91</v>
      </c>
      <c r="H62" s="102">
        <v>1.17</v>
      </c>
      <c r="I62" s="102">
        <v>395</v>
      </c>
      <c r="J62" s="31"/>
    </row>
    <row r="63" spans="1:10" ht="23.25" customHeight="1" x14ac:dyDescent="0.2">
      <c r="A63" s="27" t="s">
        <v>24</v>
      </c>
      <c r="B63" s="101" t="s">
        <v>49</v>
      </c>
      <c r="C63" s="101">
        <v>35</v>
      </c>
      <c r="D63" s="101">
        <v>2.14</v>
      </c>
      <c r="E63" s="101">
        <v>6.6</v>
      </c>
      <c r="F63" s="101">
        <v>12.79</v>
      </c>
      <c r="G63" s="101">
        <v>119</v>
      </c>
      <c r="H63" s="103">
        <v>0</v>
      </c>
      <c r="I63" s="102">
        <v>1</v>
      </c>
      <c r="J63" s="31"/>
    </row>
    <row r="64" spans="1:10" s="36" customFormat="1" ht="23.25" customHeight="1" x14ac:dyDescent="0.2">
      <c r="A64" s="138" t="s">
        <v>154</v>
      </c>
      <c r="B64" s="138"/>
      <c r="C64" s="33">
        <v>400</v>
      </c>
      <c r="D64" s="34">
        <f>SUM(D61:D63)</f>
        <v>9.84</v>
      </c>
      <c r="E64" s="34">
        <f>SUM(E61:E63)</f>
        <v>16.21</v>
      </c>
      <c r="F64" s="34">
        <f>SUM(F61:F63)</f>
        <v>51.57</v>
      </c>
      <c r="G64" s="34">
        <f>SUM(G61:G63)</f>
        <v>378</v>
      </c>
      <c r="H64" s="34">
        <f>SUM(H61:H63)</f>
        <v>1.17</v>
      </c>
      <c r="I64" s="33"/>
      <c r="J64" s="35"/>
    </row>
    <row r="65" spans="1:10" ht="23.25" customHeight="1" x14ac:dyDescent="0.2">
      <c r="A65" s="27" t="s">
        <v>16</v>
      </c>
      <c r="B65" s="28" t="s">
        <v>64</v>
      </c>
      <c r="C65" s="29">
        <v>190</v>
      </c>
      <c r="D65" s="30">
        <v>0.15</v>
      </c>
      <c r="E65" s="30">
        <v>0.15</v>
      </c>
      <c r="F65" s="30">
        <v>22.67</v>
      </c>
      <c r="G65" s="30">
        <v>92.7</v>
      </c>
      <c r="H65" s="30">
        <v>1.63</v>
      </c>
      <c r="I65" s="29">
        <v>526</v>
      </c>
      <c r="J65" s="31"/>
    </row>
    <row r="66" spans="1:10" s="36" customFormat="1" ht="23.25" customHeight="1" x14ac:dyDescent="0.2">
      <c r="A66" s="138" t="s">
        <v>150</v>
      </c>
      <c r="B66" s="138"/>
      <c r="C66" s="33">
        <f t="shared" ref="C66:H66" si="10">SUM(C65)</f>
        <v>190</v>
      </c>
      <c r="D66" s="34">
        <f t="shared" si="10"/>
        <v>0.15</v>
      </c>
      <c r="E66" s="34">
        <f t="shared" si="10"/>
        <v>0.15</v>
      </c>
      <c r="F66" s="34">
        <f t="shared" si="10"/>
        <v>22.67</v>
      </c>
      <c r="G66" s="34">
        <f t="shared" si="10"/>
        <v>92.7</v>
      </c>
      <c r="H66" s="34">
        <f t="shared" si="10"/>
        <v>1.63</v>
      </c>
      <c r="I66" s="33"/>
      <c r="J66" s="35"/>
    </row>
    <row r="67" spans="1:10" ht="23.25" customHeight="1" x14ac:dyDescent="0.2">
      <c r="A67" s="27" t="s">
        <v>18</v>
      </c>
      <c r="B67" s="28" t="s">
        <v>81</v>
      </c>
      <c r="C67" s="29">
        <v>50</v>
      </c>
      <c r="D67" s="30">
        <v>0.75</v>
      </c>
      <c r="E67" s="30">
        <v>2.75</v>
      </c>
      <c r="F67" s="30">
        <v>4.2</v>
      </c>
      <c r="G67" s="30">
        <v>44.5</v>
      </c>
      <c r="H67" s="30">
        <v>2.85</v>
      </c>
      <c r="I67" s="29">
        <v>51</v>
      </c>
      <c r="J67" s="31"/>
    </row>
    <row r="68" spans="1:10" ht="26.45" customHeight="1" x14ac:dyDescent="0.2">
      <c r="A68" s="27" t="s">
        <v>18</v>
      </c>
      <c r="B68" s="104" t="s">
        <v>137</v>
      </c>
      <c r="C68" s="101">
        <v>200</v>
      </c>
      <c r="D68" s="101">
        <v>1.39</v>
      </c>
      <c r="E68" s="101">
        <v>3.9</v>
      </c>
      <c r="F68" s="101">
        <v>7.37</v>
      </c>
      <c r="G68" s="101">
        <v>68</v>
      </c>
      <c r="H68" s="101">
        <v>14.76</v>
      </c>
      <c r="I68" s="29">
        <v>67</v>
      </c>
      <c r="J68" s="31"/>
    </row>
    <row r="69" spans="1:10" ht="23.25" customHeight="1" x14ac:dyDescent="0.2">
      <c r="A69" s="27" t="s">
        <v>18</v>
      </c>
      <c r="B69" s="28" t="s">
        <v>120</v>
      </c>
      <c r="C69" s="29">
        <v>70</v>
      </c>
      <c r="D69" s="30">
        <v>9.73</v>
      </c>
      <c r="E69" s="30">
        <v>1.47</v>
      </c>
      <c r="F69" s="30">
        <v>6.72</v>
      </c>
      <c r="G69" s="30">
        <v>79.099999999999994</v>
      </c>
      <c r="H69" s="30">
        <v>0.28000000000000003</v>
      </c>
      <c r="I69" s="29">
        <v>351</v>
      </c>
      <c r="J69" s="31"/>
    </row>
    <row r="70" spans="1:10" ht="23.25" customHeight="1" x14ac:dyDescent="0.2">
      <c r="A70" s="27" t="s">
        <v>18</v>
      </c>
      <c r="B70" s="28" t="s">
        <v>32</v>
      </c>
      <c r="C70" s="29">
        <v>130</v>
      </c>
      <c r="D70" s="30">
        <v>3.16</v>
      </c>
      <c r="E70" s="30">
        <v>4.6500000000000004</v>
      </c>
      <c r="F70" s="30">
        <v>29.62</v>
      </c>
      <c r="G70" s="30">
        <v>182</v>
      </c>
      <c r="H70" s="30">
        <v>0</v>
      </c>
      <c r="I70" s="29">
        <v>315</v>
      </c>
      <c r="J70" s="31"/>
    </row>
    <row r="71" spans="1:10" ht="23.25" customHeight="1" x14ac:dyDescent="0.2">
      <c r="A71" s="27" t="s">
        <v>18</v>
      </c>
      <c r="B71" s="28" t="s">
        <v>83</v>
      </c>
      <c r="C71" s="29">
        <v>30</v>
      </c>
      <c r="D71" s="30">
        <v>0.77</v>
      </c>
      <c r="E71" s="30">
        <v>6.49</v>
      </c>
      <c r="F71" s="30">
        <v>1.38</v>
      </c>
      <c r="G71" s="30">
        <v>67</v>
      </c>
      <c r="H71" s="30">
        <v>0.46</v>
      </c>
      <c r="I71" s="29">
        <v>466</v>
      </c>
      <c r="J71" s="31"/>
    </row>
    <row r="72" spans="1:10" ht="23.25" customHeight="1" x14ac:dyDescent="0.2">
      <c r="A72" s="27" t="s">
        <v>18</v>
      </c>
      <c r="B72" s="101" t="s">
        <v>84</v>
      </c>
      <c r="C72" s="101">
        <v>200</v>
      </c>
      <c r="D72" s="101">
        <v>0.44</v>
      </c>
      <c r="E72" s="101">
        <v>0.02</v>
      </c>
      <c r="F72" s="101">
        <v>27.76</v>
      </c>
      <c r="G72" s="101">
        <v>113</v>
      </c>
      <c r="H72" s="102">
        <v>0.44</v>
      </c>
      <c r="I72" s="29">
        <v>376</v>
      </c>
      <c r="J72" s="31"/>
    </row>
    <row r="73" spans="1:10" ht="23.25" customHeight="1" x14ac:dyDescent="0.2">
      <c r="A73" s="27" t="s">
        <v>18</v>
      </c>
      <c r="B73" s="28" t="s">
        <v>21</v>
      </c>
      <c r="C73" s="29">
        <v>40</v>
      </c>
      <c r="D73" s="30">
        <v>2.08</v>
      </c>
      <c r="E73" s="30">
        <v>0.48</v>
      </c>
      <c r="F73" s="30">
        <v>17.71</v>
      </c>
      <c r="G73" s="30">
        <v>85</v>
      </c>
      <c r="H73" s="30">
        <v>0</v>
      </c>
      <c r="I73" s="29">
        <v>1</v>
      </c>
      <c r="J73" s="31"/>
    </row>
    <row r="74" spans="1:10" s="36" customFormat="1" ht="23.25" customHeight="1" x14ac:dyDescent="0.2">
      <c r="A74" s="138" t="s">
        <v>154</v>
      </c>
      <c r="B74" s="138"/>
      <c r="C74" s="34">
        <f t="shared" ref="C74:H74" si="11">SUM(C67:C73)</f>
        <v>720</v>
      </c>
      <c r="D74" s="34">
        <f t="shared" si="11"/>
        <v>18.32</v>
      </c>
      <c r="E74" s="34">
        <f t="shared" si="11"/>
        <v>19.760000000000002</v>
      </c>
      <c r="F74" s="34">
        <f t="shared" si="11"/>
        <v>94.759999999999991</v>
      </c>
      <c r="G74" s="34">
        <f t="shared" si="11"/>
        <v>638.6</v>
      </c>
      <c r="H74" s="34">
        <f t="shared" si="11"/>
        <v>18.790000000000003</v>
      </c>
      <c r="I74" s="33"/>
      <c r="J74" s="35"/>
    </row>
    <row r="75" spans="1:10" ht="23.25" customHeight="1" x14ac:dyDescent="0.2">
      <c r="A75" s="27" t="s">
        <v>22</v>
      </c>
      <c r="B75" s="28" t="s">
        <v>23</v>
      </c>
      <c r="C75" s="29">
        <v>200</v>
      </c>
      <c r="D75" s="30">
        <v>5.8</v>
      </c>
      <c r="E75" s="30">
        <v>5</v>
      </c>
      <c r="F75" s="30">
        <v>8</v>
      </c>
      <c r="G75" s="30">
        <v>100</v>
      </c>
      <c r="H75" s="30">
        <v>1.4</v>
      </c>
      <c r="I75" s="29">
        <v>401</v>
      </c>
      <c r="J75" s="31"/>
    </row>
    <row r="76" spans="1:10" ht="23.25" customHeight="1" x14ac:dyDescent="0.2">
      <c r="A76" s="27" t="s">
        <v>22</v>
      </c>
      <c r="B76" s="28" t="s">
        <v>59</v>
      </c>
      <c r="C76" s="29">
        <v>25</v>
      </c>
      <c r="D76" s="30">
        <v>1.78</v>
      </c>
      <c r="E76" s="30">
        <v>0.28000000000000003</v>
      </c>
      <c r="F76" s="30">
        <v>11.38</v>
      </c>
      <c r="G76" s="30">
        <v>57.3</v>
      </c>
      <c r="H76" s="30">
        <v>0</v>
      </c>
      <c r="I76" s="29">
        <v>1</v>
      </c>
      <c r="J76" s="31"/>
    </row>
    <row r="77" spans="1:10" ht="23.25" customHeight="1" x14ac:dyDescent="0.2">
      <c r="A77" s="27" t="s">
        <v>22</v>
      </c>
      <c r="B77" s="101" t="s">
        <v>86</v>
      </c>
      <c r="C77" s="101">
        <v>30</v>
      </c>
      <c r="D77" s="101">
        <v>1.77</v>
      </c>
      <c r="E77" s="101">
        <v>1.41</v>
      </c>
      <c r="F77" s="101">
        <v>22.5</v>
      </c>
      <c r="G77" s="101">
        <v>109.8</v>
      </c>
      <c r="H77" s="103">
        <v>0</v>
      </c>
      <c r="I77" s="29">
        <v>608</v>
      </c>
      <c r="J77" s="31"/>
    </row>
    <row r="78" spans="1:10" s="36" customFormat="1" ht="23.25" customHeight="1" x14ac:dyDescent="0.2">
      <c r="A78" s="138" t="s">
        <v>156</v>
      </c>
      <c r="B78" s="138"/>
      <c r="C78" s="33">
        <f t="shared" ref="C78:H78" si="12">SUM(C75:C77)</f>
        <v>255</v>
      </c>
      <c r="D78" s="34">
        <f t="shared" si="12"/>
        <v>9.35</v>
      </c>
      <c r="E78" s="34">
        <f t="shared" si="12"/>
        <v>6.69</v>
      </c>
      <c r="F78" s="34">
        <f t="shared" si="12"/>
        <v>41.88</v>
      </c>
      <c r="G78" s="34">
        <f t="shared" si="12"/>
        <v>267.10000000000002</v>
      </c>
      <c r="H78" s="34">
        <f t="shared" si="12"/>
        <v>1.4</v>
      </c>
      <c r="I78" s="33"/>
      <c r="J78" s="35"/>
    </row>
    <row r="79" spans="1:10" ht="27.6" customHeight="1" x14ac:dyDescent="0.2">
      <c r="A79" s="27" t="s">
        <v>24</v>
      </c>
      <c r="B79" s="101" t="s">
        <v>127</v>
      </c>
      <c r="C79" s="101">
        <v>200</v>
      </c>
      <c r="D79" s="101">
        <v>15.22</v>
      </c>
      <c r="E79" s="101">
        <v>7.31</v>
      </c>
      <c r="F79" s="101">
        <v>23.77</v>
      </c>
      <c r="G79" s="101">
        <v>297.5</v>
      </c>
      <c r="H79" s="103">
        <v>8</v>
      </c>
      <c r="I79" s="29">
        <v>19</v>
      </c>
      <c r="J79" s="31"/>
    </row>
    <row r="80" spans="1:10" ht="23.25" customHeight="1" x14ac:dyDescent="0.2">
      <c r="A80" s="27" t="s">
        <v>24</v>
      </c>
      <c r="B80" s="101" t="s">
        <v>85</v>
      </c>
      <c r="C80" s="101">
        <v>30</v>
      </c>
      <c r="D80" s="101">
        <v>0.42</v>
      </c>
      <c r="E80" s="101">
        <v>1.22</v>
      </c>
      <c r="F80" s="101">
        <v>1.76</v>
      </c>
      <c r="G80" s="101">
        <v>22.2</v>
      </c>
      <c r="H80" s="102">
        <v>0.01</v>
      </c>
      <c r="I80" s="29">
        <v>354</v>
      </c>
      <c r="J80" s="31"/>
    </row>
    <row r="81" spans="1:10" ht="23.25" customHeight="1" x14ac:dyDescent="0.2">
      <c r="A81" s="27" t="s">
        <v>24</v>
      </c>
      <c r="B81" s="28" t="s">
        <v>59</v>
      </c>
      <c r="C81" s="29">
        <v>20</v>
      </c>
      <c r="D81" s="30">
        <v>1.42</v>
      </c>
      <c r="E81" s="30">
        <v>0.22</v>
      </c>
      <c r="F81" s="30">
        <v>9.1</v>
      </c>
      <c r="G81" s="30">
        <v>45.8</v>
      </c>
      <c r="H81" s="30">
        <v>0</v>
      </c>
      <c r="I81" s="29">
        <v>1</v>
      </c>
      <c r="J81" s="31"/>
    </row>
    <row r="82" spans="1:10" ht="23.25" customHeight="1" x14ac:dyDescent="0.2">
      <c r="A82" s="27" t="s">
        <v>24</v>
      </c>
      <c r="B82" s="28" t="s">
        <v>25</v>
      </c>
      <c r="C82" s="29" t="s">
        <v>61</v>
      </c>
      <c r="D82" s="30">
        <v>7.0000000000000007E-2</v>
      </c>
      <c r="E82" s="30">
        <v>0.02</v>
      </c>
      <c r="F82" s="30">
        <v>11.05</v>
      </c>
      <c r="G82" s="30">
        <v>44</v>
      </c>
      <c r="H82" s="30">
        <v>0.03</v>
      </c>
      <c r="I82" s="29">
        <v>392</v>
      </c>
      <c r="J82" s="31"/>
    </row>
    <row r="83" spans="1:10" ht="23.25" customHeight="1" x14ac:dyDescent="0.2">
      <c r="A83" s="27" t="s">
        <v>24</v>
      </c>
      <c r="B83" s="28" t="s">
        <v>75</v>
      </c>
      <c r="C83" s="29">
        <v>100</v>
      </c>
      <c r="D83" s="30">
        <v>0.4</v>
      </c>
      <c r="E83" s="30">
        <v>0.4</v>
      </c>
      <c r="F83" s="30">
        <v>9.8000000000000007</v>
      </c>
      <c r="G83" s="30">
        <v>44</v>
      </c>
      <c r="H83" s="30">
        <v>10</v>
      </c>
      <c r="I83" s="29">
        <v>368</v>
      </c>
      <c r="J83" s="35"/>
    </row>
    <row r="84" spans="1:10" s="36" customFormat="1" ht="23.25" customHeight="1" x14ac:dyDescent="0.2">
      <c r="A84" s="138" t="s">
        <v>157</v>
      </c>
      <c r="B84" s="138"/>
      <c r="C84" s="33">
        <v>557</v>
      </c>
      <c r="D84" s="34">
        <f>SUM(D79:D83)</f>
        <v>17.53</v>
      </c>
      <c r="E84" s="34">
        <f>SUM(E79:E83)</f>
        <v>9.17</v>
      </c>
      <c r="F84" s="34">
        <f>SUM(F79:F83)</f>
        <v>55.480000000000004</v>
      </c>
      <c r="G84" s="34">
        <f>SUM(G79:G83)</f>
        <v>453.5</v>
      </c>
      <c r="H84" s="34">
        <f>SUM(H79:H83)</f>
        <v>18.04</v>
      </c>
      <c r="I84" s="33"/>
      <c r="J84" s="35"/>
    </row>
    <row r="85" spans="1:10" s="41" customFormat="1" ht="23.25" customHeight="1" x14ac:dyDescent="0.2">
      <c r="A85" s="139" t="s">
        <v>26</v>
      </c>
      <c r="B85" s="139"/>
      <c r="C85" s="39">
        <f t="shared" ref="C85:H85" si="13">C84+C78+C74+C66+C64</f>
        <v>2122</v>
      </c>
      <c r="D85" s="40">
        <f t="shared" si="13"/>
        <v>55.19</v>
      </c>
      <c r="E85" s="40">
        <f t="shared" si="13"/>
        <v>51.980000000000004</v>
      </c>
      <c r="F85" s="40">
        <f t="shared" si="13"/>
        <v>266.36</v>
      </c>
      <c r="G85" s="40">
        <f t="shared" si="13"/>
        <v>1829.9</v>
      </c>
      <c r="H85" s="40">
        <f t="shared" si="13"/>
        <v>41.030000000000008</v>
      </c>
      <c r="I85" s="39"/>
      <c r="J85" s="35"/>
    </row>
    <row r="86" spans="1:10" s="47" customFormat="1" ht="23.25" customHeight="1" x14ac:dyDescent="0.2">
      <c r="A86" s="42"/>
      <c r="B86" s="43"/>
      <c r="C86" s="44"/>
      <c r="D86" s="45"/>
      <c r="E86" s="45"/>
      <c r="F86" s="45"/>
      <c r="G86" s="45"/>
      <c r="H86" s="45"/>
      <c r="I86" s="44"/>
      <c r="J86" s="46"/>
    </row>
    <row r="87" spans="1:10" s="56" customFormat="1" ht="23.25" customHeight="1" x14ac:dyDescent="0.2">
      <c r="A87" s="38" t="s">
        <v>33</v>
      </c>
      <c r="B87" s="53"/>
      <c r="C87" s="54"/>
      <c r="D87" s="55"/>
      <c r="E87" s="55"/>
      <c r="F87" s="55"/>
      <c r="G87" s="55"/>
      <c r="H87" s="55"/>
      <c r="I87" s="54"/>
      <c r="J87" s="35"/>
    </row>
    <row r="88" spans="1:10" s="24" customFormat="1" ht="23.25" customHeight="1" x14ac:dyDescent="0.2">
      <c r="A88" s="132" t="s">
        <v>3</v>
      </c>
      <c r="B88" s="133" t="s">
        <v>4</v>
      </c>
      <c r="C88" s="134" t="s">
        <v>5</v>
      </c>
      <c r="D88" s="135" t="s">
        <v>6</v>
      </c>
      <c r="E88" s="135"/>
      <c r="F88" s="135"/>
      <c r="G88" s="136" t="s">
        <v>54</v>
      </c>
      <c r="H88" s="136" t="s">
        <v>8</v>
      </c>
      <c r="I88" s="137" t="s">
        <v>9</v>
      </c>
      <c r="J88" s="23"/>
    </row>
    <row r="89" spans="1:10" s="26" customFormat="1" ht="23.25" customHeight="1" x14ac:dyDescent="0.2">
      <c r="A89" s="132"/>
      <c r="B89" s="133"/>
      <c r="C89" s="134"/>
      <c r="D89" s="25" t="s">
        <v>10</v>
      </c>
      <c r="E89" s="25" t="s">
        <v>11</v>
      </c>
      <c r="F89" s="25" t="s">
        <v>12</v>
      </c>
      <c r="G89" s="136"/>
      <c r="H89" s="136"/>
      <c r="I89" s="137"/>
      <c r="J89" s="23"/>
    </row>
    <row r="90" spans="1:10" ht="23.25" customHeight="1" x14ac:dyDescent="0.2">
      <c r="A90" s="27" t="s">
        <v>13</v>
      </c>
      <c r="B90" s="101" t="s">
        <v>89</v>
      </c>
      <c r="C90" s="102" t="s">
        <v>90</v>
      </c>
      <c r="D90" s="101">
        <v>5.24</v>
      </c>
      <c r="E90" s="101">
        <v>7.4</v>
      </c>
      <c r="F90" s="101">
        <v>30.11</v>
      </c>
      <c r="G90" s="101">
        <v>185</v>
      </c>
      <c r="H90" s="102">
        <v>0</v>
      </c>
      <c r="I90" s="29">
        <v>168</v>
      </c>
      <c r="J90" s="31"/>
    </row>
    <row r="91" spans="1:10" ht="23.25" customHeight="1" x14ac:dyDescent="0.2">
      <c r="A91" s="27" t="s">
        <v>13</v>
      </c>
      <c r="B91" s="101" t="s">
        <v>25</v>
      </c>
      <c r="C91" s="29" t="s">
        <v>61</v>
      </c>
      <c r="D91" s="30">
        <v>7.0000000000000007E-2</v>
      </c>
      <c r="E91" s="30">
        <v>0.02</v>
      </c>
      <c r="F91" s="30">
        <v>11.05</v>
      </c>
      <c r="G91" s="30">
        <v>44</v>
      </c>
      <c r="H91" s="30">
        <v>0.03</v>
      </c>
      <c r="I91" s="29">
        <v>392</v>
      </c>
      <c r="J91" s="31"/>
    </row>
    <row r="92" spans="1:10" ht="23.25" customHeight="1" x14ac:dyDescent="0.2">
      <c r="A92" s="27" t="s">
        <v>13</v>
      </c>
      <c r="B92" s="104" t="s">
        <v>49</v>
      </c>
      <c r="C92" s="101">
        <v>35</v>
      </c>
      <c r="D92" s="101">
        <v>2.14</v>
      </c>
      <c r="E92" s="101">
        <v>6.6</v>
      </c>
      <c r="F92" s="101">
        <v>12.79</v>
      </c>
      <c r="G92" s="101">
        <v>119</v>
      </c>
      <c r="H92" s="101">
        <v>0</v>
      </c>
      <c r="I92" s="29">
        <v>1</v>
      </c>
      <c r="J92" s="31"/>
    </row>
    <row r="93" spans="1:10" s="36" customFormat="1" ht="23.25" customHeight="1" x14ac:dyDescent="0.2">
      <c r="A93" s="138" t="s">
        <v>152</v>
      </c>
      <c r="B93" s="138"/>
      <c r="C93" s="33">
        <v>432</v>
      </c>
      <c r="D93" s="34">
        <f>SUM(D90:D92)</f>
        <v>7.4500000000000011</v>
      </c>
      <c r="E93" s="34">
        <f>SUM(E90:E92)</f>
        <v>14.02</v>
      </c>
      <c r="F93" s="34">
        <f>SUM(F90:F92)</f>
        <v>53.949999999999996</v>
      </c>
      <c r="G93" s="34">
        <f>SUM(G90:G92)</f>
        <v>348</v>
      </c>
      <c r="H93" s="34">
        <f>SUM(H90:H92)</f>
        <v>0.03</v>
      </c>
      <c r="I93" s="33"/>
      <c r="J93" s="35"/>
    </row>
    <row r="94" spans="1:10" ht="23.25" customHeight="1" x14ac:dyDescent="0.2">
      <c r="A94" s="27" t="s">
        <v>16</v>
      </c>
      <c r="B94" s="28" t="s">
        <v>23</v>
      </c>
      <c r="C94" s="98">
        <v>180</v>
      </c>
      <c r="D94" s="30">
        <v>5.22</v>
      </c>
      <c r="E94" s="30">
        <v>4.5</v>
      </c>
      <c r="F94" s="30">
        <v>7.2</v>
      </c>
      <c r="G94" s="30">
        <v>90</v>
      </c>
      <c r="H94" s="30">
        <v>1.26</v>
      </c>
      <c r="I94" s="29">
        <v>401</v>
      </c>
      <c r="J94" s="31"/>
    </row>
    <row r="95" spans="1:10" s="36" customFormat="1" ht="23.25" customHeight="1" x14ac:dyDescent="0.2">
      <c r="A95" s="138" t="s">
        <v>158</v>
      </c>
      <c r="B95" s="138"/>
      <c r="C95" s="118">
        <f t="shared" ref="C95:H95" si="14">SUM(C94)</f>
        <v>180</v>
      </c>
      <c r="D95" s="34">
        <f t="shared" si="14"/>
        <v>5.22</v>
      </c>
      <c r="E95" s="34">
        <f t="shared" si="14"/>
        <v>4.5</v>
      </c>
      <c r="F95" s="34">
        <f t="shared" si="14"/>
        <v>7.2</v>
      </c>
      <c r="G95" s="34">
        <f t="shared" si="14"/>
        <v>90</v>
      </c>
      <c r="H95" s="34">
        <f t="shared" si="14"/>
        <v>1.26</v>
      </c>
      <c r="I95" s="33"/>
      <c r="J95" s="35"/>
    </row>
    <row r="96" spans="1:10" ht="23.25" customHeight="1" x14ac:dyDescent="0.2">
      <c r="A96" s="27" t="s">
        <v>18</v>
      </c>
      <c r="B96" s="101" t="s">
        <v>134</v>
      </c>
      <c r="C96" s="101">
        <v>50</v>
      </c>
      <c r="D96" s="101">
        <v>0.45</v>
      </c>
      <c r="E96" s="101">
        <v>2.35</v>
      </c>
      <c r="F96" s="101">
        <v>2.96</v>
      </c>
      <c r="G96" s="101">
        <v>34.799999999999997</v>
      </c>
      <c r="H96" s="102">
        <v>2.76</v>
      </c>
      <c r="I96" s="102">
        <v>54</v>
      </c>
      <c r="J96" s="31"/>
    </row>
    <row r="97" spans="1:10" ht="23.25" customHeight="1" x14ac:dyDescent="0.2">
      <c r="A97" s="27" t="s">
        <v>18</v>
      </c>
      <c r="B97" s="28" t="s">
        <v>146</v>
      </c>
      <c r="C97" s="29">
        <v>200</v>
      </c>
      <c r="D97" s="30">
        <v>4.82</v>
      </c>
      <c r="E97" s="30">
        <v>5.16</v>
      </c>
      <c r="F97" s="30">
        <v>16.52</v>
      </c>
      <c r="G97" s="30">
        <v>131.80000000000001</v>
      </c>
      <c r="H97" s="30">
        <v>1.28</v>
      </c>
      <c r="I97" s="29">
        <v>170</v>
      </c>
      <c r="J97" s="31"/>
    </row>
    <row r="98" spans="1:10" ht="28.9" customHeight="1" x14ac:dyDescent="0.2">
      <c r="A98" s="27" t="s">
        <v>18</v>
      </c>
      <c r="B98" s="101" t="s">
        <v>131</v>
      </c>
      <c r="C98" s="101">
        <v>70</v>
      </c>
      <c r="D98" s="101">
        <v>10.88</v>
      </c>
      <c r="E98" s="101">
        <v>8.09</v>
      </c>
      <c r="F98" s="101">
        <v>10.99</v>
      </c>
      <c r="G98" s="101">
        <v>160.1</v>
      </c>
      <c r="H98" s="102">
        <v>0.11</v>
      </c>
      <c r="I98" s="102">
        <v>282</v>
      </c>
      <c r="J98" s="31"/>
    </row>
    <row r="99" spans="1:10" ht="23.25" customHeight="1" x14ac:dyDescent="0.2">
      <c r="A99" s="27" t="s">
        <v>18</v>
      </c>
      <c r="B99" s="101" t="s">
        <v>34</v>
      </c>
      <c r="C99" s="101">
        <v>130</v>
      </c>
      <c r="D99" s="101">
        <v>2.65</v>
      </c>
      <c r="E99" s="101">
        <v>4.16</v>
      </c>
      <c r="F99" s="101">
        <v>17.71</v>
      </c>
      <c r="G99" s="101">
        <v>119.6</v>
      </c>
      <c r="H99" s="102">
        <v>15.73</v>
      </c>
      <c r="I99" s="29">
        <v>321</v>
      </c>
      <c r="J99" s="31"/>
    </row>
    <row r="100" spans="1:10" ht="23.25" customHeight="1" x14ac:dyDescent="0.2">
      <c r="A100" s="27" t="s">
        <v>18</v>
      </c>
      <c r="B100" s="101" t="s">
        <v>73</v>
      </c>
      <c r="C100" s="101">
        <v>180</v>
      </c>
      <c r="D100" s="101">
        <v>0.4</v>
      </c>
      <c r="E100" s="101">
        <v>0.02</v>
      </c>
      <c r="F100" s="101">
        <v>24.98</v>
      </c>
      <c r="G100" s="101">
        <v>101.7</v>
      </c>
      <c r="H100" s="103">
        <v>0.4</v>
      </c>
      <c r="I100" s="29">
        <v>376</v>
      </c>
      <c r="J100" s="31"/>
    </row>
    <row r="101" spans="1:10" ht="23.25" customHeight="1" x14ac:dyDescent="0.2">
      <c r="A101" s="27" t="s">
        <v>18</v>
      </c>
      <c r="B101" s="28" t="s">
        <v>21</v>
      </c>
      <c r="C101" s="101">
        <v>50</v>
      </c>
      <c r="D101" s="101">
        <v>2.6</v>
      </c>
      <c r="E101" s="101">
        <v>0.6</v>
      </c>
      <c r="F101" s="101">
        <v>22.14</v>
      </c>
      <c r="G101" s="101">
        <v>106.3</v>
      </c>
      <c r="H101" s="30">
        <v>0</v>
      </c>
      <c r="I101" s="29">
        <v>1</v>
      </c>
      <c r="J101" s="31"/>
    </row>
    <row r="102" spans="1:10" s="36" customFormat="1" ht="23.25" customHeight="1" x14ac:dyDescent="0.2">
      <c r="A102" s="138" t="s">
        <v>157</v>
      </c>
      <c r="B102" s="138"/>
      <c r="C102" s="33">
        <f t="shared" ref="C102:H102" si="15">SUM(C96:C101)</f>
        <v>680</v>
      </c>
      <c r="D102" s="34">
        <f t="shared" si="15"/>
        <v>21.8</v>
      </c>
      <c r="E102" s="33">
        <f t="shared" si="15"/>
        <v>20.38</v>
      </c>
      <c r="F102" s="33">
        <f t="shared" si="15"/>
        <v>95.3</v>
      </c>
      <c r="G102" s="33">
        <f t="shared" si="15"/>
        <v>654.30000000000007</v>
      </c>
      <c r="H102" s="33">
        <f t="shared" si="15"/>
        <v>20.28</v>
      </c>
      <c r="I102" s="33"/>
      <c r="J102" s="35"/>
    </row>
    <row r="103" spans="1:10" ht="23.25" customHeight="1" x14ac:dyDescent="0.2">
      <c r="A103" s="27" t="s">
        <v>22</v>
      </c>
      <c r="B103" s="28" t="s">
        <v>17</v>
      </c>
      <c r="C103" s="29">
        <v>200</v>
      </c>
      <c r="D103" s="30">
        <v>0</v>
      </c>
      <c r="E103" s="30">
        <v>0</v>
      </c>
      <c r="F103" s="30">
        <v>22.4</v>
      </c>
      <c r="G103" s="30">
        <v>90</v>
      </c>
      <c r="H103" s="30">
        <v>4</v>
      </c>
      <c r="I103" s="29">
        <v>399</v>
      </c>
      <c r="J103" s="31"/>
    </row>
    <row r="104" spans="1:10" ht="23.25" customHeight="1" x14ac:dyDescent="0.2">
      <c r="A104" s="27" t="s">
        <v>22</v>
      </c>
      <c r="B104" s="28" t="s">
        <v>51</v>
      </c>
      <c r="C104" s="29">
        <v>65</v>
      </c>
      <c r="D104" s="30">
        <v>8.56</v>
      </c>
      <c r="E104" s="30">
        <v>5.08</v>
      </c>
      <c r="F104" s="30">
        <v>27.08</v>
      </c>
      <c r="G104" s="30">
        <v>187.4</v>
      </c>
      <c r="H104" s="30">
        <v>0.03</v>
      </c>
      <c r="I104" s="29">
        <v>458</v>
      </c>
      <c r="J104" s="31"/>
    </row>
    <row r="105" spans="1:10" ht="23.25" customHeight="1" x14ac:dyDescent="0.2">
      <c r="A105" s="27" t="s">
        <v>22</v>
      </c>
      <c r="B105" s="28"/>
      <c r="C105" s="29"/>
      <c r="D105" s="30"/>
      <c r="E105" s="30"/>
      <c r="F105" s="30"/>
      <c r="G105" s="30"/>
      <c r="H105" s="30"/>
      <c r="I105" s="29"/>
      <c r="J105" s="31"/>
    </row>
    <row r="106" spans="1:10" s="36" customFormat="1" ht="23.25" customHeight="1" x14ac:dyDescent="0.2">
      <c r="A106" s="138" t="s">
        <v>156</v>
      </c>
      <c r="B106" s="138"/>
      <c r="C106" s="33">
        <f t="shared" ref="C106:H106" si="16">SUM(C103:C105)</f>
        <v>265</v>
      </c>
      <c r="D106" s="34">
        <f t="shared" si="16"/>
        <v>8.56</v>
      </c>
      <c r="E106" s="34">
        <f t="shared" si="16"/>
        <v>5.08</v>
      </c>
      <c r="F106" s="34">
        <f t="shared" si="16"/>
        <v>49.48</v>
      </c>
      <c r="G106" s="34">
        <f t="shared" si="16"/>
        <v>277.39999999999998</v>
      </c>
      <c r="H106" s="34">
        <f t="shared" si="16"/>
        <v>4.03</v>
      </c>
      <c r="I106" s="33"/>
      <c r="J106" s="35"/>
    </row>
    <row r="107" spans="1:10" ht="23.25" customHeight="1" x14ac:dyDescent="0.2">
      <c r="A107" s="27" t="s">
        <v>24</v>
      </c>
      <c r="B107" s="101" t="s">
        <v>92</v>
      </c>
      <c r="C107" s="101">
        <v>180</v>
      </c>
      <c r="D107" s="101">
        <v>10.039999999999999</v>
      </c>
      <c r="E107" s="101">
        <v>9.25</v>
      </c>
      <c r="F107" s="101">
        <v>28.59</v>
      </c>
      <c r="G107" s="101">
        <v>237.6</v>
      </c>
      <c r="H107" s="102">
        <v>0.16</v>
      </c>
      <c r="I107" s="102">
        <v>206</v>
      </c>
      <c r="J107" s="31"/>
    </row>
    <row r="108" spans="1:10" ht="23.25" customHeight="1" x14ac:dyDescent="0.2">
      <c r="A108" s="27" t="s">
        <v>24</v>
      </c>
      <c r="B108" s="101" t="s">
        <v>59</v>
      </c>
      <c r="C108" s="101">
        <v>30</v>
      </c>
      <c r="D108" s="101">
        <v>2.13</v>
      </c>
      <c r="E108" s="101">
        <v>0.33</v>
      </c>
      <c r="F108" s="101">
        <v>13.65</v>
      </c>
      <c r="G108" s="101">
        <v>68.7</v>
      </c>
      <c r="H108" s="102">
        <v>0</v>
      </c>
      <c r="I108" s="102">
        <v>1</v>
      </c>
      <c r="J108" s="31"/>
    </row>
    <row r="109" spans="1:10" ht="23.25" customHeight="1" x14ac:dyDescent="0.2">
      <c r="A109" s="27" t="s">
        <v>24</v>
      </c>
      <c r="B109" s="101" t="s">
        <v>14</v>
      </c>
      <c r="C109" s="101">
        <v>180</v>
      </c>
      <c r="D109" s="101">
        <v>3.67</v>
      </c>
      <c r="E109" s="101">
        <v>3.19</v>
      </c>
      <c r="F109" s="101">
        <v>15.82</v>
      </c>
      <c r="G109" s="101">
        <v>107</v>
      </c>
      <c r="H109" s="102">
        <v>1.43</v>
      </c>
      <c r="I109" s="102">
        <v>397</v>
      </c>
      <c r="J109" s="31"/>
    </row>
    <row r="110" spans="1:10" ht="23.25" customHeight="1" x14ac:dyDescent="0.2">
      <c r="A110" s="27" t="s">
        <v>24</v>
      </c>
      <c r="B110" s="101" t="s">
        <v>75</v>
      </c>
      <c r="C110" s="101">
        <v>100</v>
      </c>
      <c r="D110" s="101">
        <v>0.4</v>
      </c>
      <c r="E110" s="101">
        <v>0.4</v>
      </c>
      <c r="F110" s="101">
        <v>9.8000000000000007</v>
      </c>
      <c r="G110" s="101">
        <v>44</v>
      </c>
      <c r="H110" s="103">
        <v>10</v>
      </c>
      <c r="I110" s="102">
        <v>368</v>
      </c>
      <c r="J110" s="35"/>
    </row>
    <row r="111" spans="1:10" s="36" customFormat="1" ht="23.25" customHeight="1" x14ac:dyDescent="0.2">
      <c r="A111" s="138" t="s">
        <v>154</v>
      </c>
      <c r="B111" s="138"/>
      <c r="C111" s="33">
        <f>SUM(C107:C110)</f>
        <v>490</v>
      </c>
      <c r="D111" s="34">
        <f>SUM(D107:D110)</f>
        <v>16.239999999999998</v>
      </c>
      <c r="E111" s="34">
        <f>SUM(E107:E110)</f>
        <v>13.17</v>
      </c>
      <c r="F111" s="34">
        <f>SUM(F107:F110)</f>
        <v>67.86</v>
      </c>
      <c r="G111" s="34">
        <f>SUM(G107:G110)</f>
        <v>457.3</v>
      </c>
      <c r="H111" s="34"/>
      <c r="I111" s="33"/>
      <c r="J111" s="35"/>
    </row>
    <row r="112" spans="1:10" s="41" customFormat="1" ht="23.25" customHeight="1" x14ac:dyDescent="0.2">
      <c r="A112" s="139" t="s">
        <v>26</v>
      </c>
      <c r="B112" s="139"/>
      <c r="C112" s="39">
        <f t="shared" ref="C112:H112" si="17">C111+C106+C102+C95+C93</f>
        <v>2047</v>
      </c>
      <c r="D112" s="40">
        <f t="shared" si="17"/>
        <v>59.269999999999996</v>
      </c>
      <c r="E112" s="40">
        <f t="shared" si="17"/>
        <v>57.149999999999991</v>
      </c>
      <c r="F112" s="40">
        <f t="shared" si="17"/>
        <v>273.78999999999996</v>
      </c>
      <c r="G112" s="40">
        <f t="shared" si="17"/>
        <v>1827</v>
      </c>
      <c r="H112" s="40">
        <f t="shared" si="17"/>
        <v>25.600000000000005</v>
      </c>
      <c r="I112" s="39"/>
      <c r="J112" s="35"/>
    </row>
    <row r="113" spans="1:10" s="47" customFormat="1" ht="23.25" customHeight="1" x14ac:dyDescent="0.2">
      <c r="A113" s="42"/>
      <c r="B113" s="43"/>
      <c r="C113" s="44"/>
      <c r="D113" s="45"/>
      <c r="E113" s="45"/>
      <c r="F113" s="45"/>
      <c r="G113" s="45"/>
      <c r="H113" s="45"/>
      <c r="I113" s="44"/>
      <c r="J113" s="46"/>
    </row>
    <row r="114" spans="1:10" s="56" customFormat="1" ht="23.25" customHeight="1" x14ac:dyDescent="0.2">
      <c r="A114" s="38" t="s">
        <v>35</v>
      </c>
      <c r="B114" s="53"/>
      <c r="C114" s="54"/>
      <c r="D114" s="55"/>
      <c r="E114" s="55"/>
      <c r="F114" s="55"/>
      <c r="G114" s="55"/>
      <c r="H114" s="55"/>
      <c r="I114" s="54"/>
      <c r="J114" s="35"/>
    </row>
    <row r="115" spans="1:10" s="24" customFormat="1" ht="23.25" customHeight="1" x14ac:dyDescent="0.2">
      <c r="A115" s="132" t="s">
        <v>3</v>
      </c>
      <c r="B115" s="133"/>
      <c r="C115" s="134" t="s">
        <v>5</v>
      </c>
      <c r="D115" s="135" t="s">
        <v>6</v>
      </c>
      <c r="E115" s="135"/>
      <c r="F115" s="135"/>
      <c r="G115" s="136" t="s">
        <v>7</v>
      </c>
      <c r="H115" s="136" t="s">
        <v>8</v>
      </c>
      <c r="I115" s="137" t="s">
        <v>9</v>
      </c>
      <c r="J115" s="23"/>
    </row>
    <row r="116" spans="1:10" s="26" customFormat="1" ht="23.25" customHeight="1" x14ac:dyDescent="0.2">
      <c r="A116" s="132"/>
      <c r="B116" s="133"/>
      <c r="C116" s="134"/>
      <c r="D116" s="25" t="s">
        <v>10</v>
      </c>
      <c r="E116" s="25" t="s">
        <v>11</v>
      </c>
      <c r="F116" s="25" t="s">
        <v>12</v>
      </c>
      <c r="G116" s="136"/>
      <c r="H116" s="136"/>
      <c r="I116" s="137"/>
      <c r="J116" s="23"/>
    </row>
    <row r="117" spans="1:10" ht="23.25" customHeight="1" x14ac:dyDescent="0.2">
      <c r="A117" s="27" t="s">
        <v>13</v>
      </c>
      <c r="B117" s="101" t="s">
        <v>94</v>
      </c>
      <c r="C117" s="102" t="s">
        <v>95</v>
      </c>
      <c r="D117" s="101">
        <v>4.3899999999999997</v>
      </c>
      <c r="E117" s="101">
        <v>6.4</v>
      </c>
      <c r="F117" s="101">
        <v>26.7</v>
      </c>
      <c r="G117" s="101">
        <v>154.4</v>
      </c>
      <c r="H117" s="103">
        <v>0</v>
      </c>
      <c r="I117" s="102">
        <v>168</v>
      </c>
      <c r="J117" s="31"/>
    </row>
    <row r="118" spans="1:10" ht="23.25" customHeight="1" x14ac:dyDescent="0.2">
      <c r="A118" s="27" t="s">
        <v>13</v>
      </c>
      <c r="B118" s="101" t="s">
        <v>28</v>
      </c>
      <c r="C118" s="101">
        <v>200</v>
      </c>
      <c r="D118" s="101">
        <v>3.17</v>
      </c>
      <c r="E118" s="101">
        <v>2.68</v>
      </c>
      <c r="F118" s="101">
        <v>15.96</v>
      </c>
      <c r="G118" s="101">
        <v>101.1</v>
      </c>
      <c r="H118" s="103">
        <v>1.3</v>
      </c>
      <c r="I118" s="102">
        <v>395</v>
      </c>
      <c r="J118" s="31"/>
    </row>
    <row r="119" spans="1:10" ht="23.25" customHeight="1" x14ac:dyDescent="0.2">
      <c r="A119" s="27" t="s">
        <v>13</v>
      </c>
      <c r="B119" s="101" t="s">
        <v>49</v>
      </c>
      <c r="C119" s="101">
        <v>35</v>
      </c>
      <c r="D119" s="101">
        <v>2.14</v>
      </c>
      <c r="E119" s="101">
        <v>6.6</v>
      </c>
      <c r="F119" s="101">
        <v>12.79</v>
      </c>
      <c r="G119" s="101">
        <v>119</v>
      </c>
      <c r="H119" s="103">
        <v>0</v>
      </c>
      <c r="I119" s="102">
        <v>1</v>
      </c>
      <c r="J119" s="31"/>
    </row>
    <row r="120" spans="1:10" s="36" customFormat="1" ht="23.25" customHeight="1" x14ac:dyDescent="0.2">
      <c r="A120" s="138" t="s">
        <v>154</v>
      </c>
      <c r="B120" s="138"/>
      <c r="C120" s="33">
        <v>400</v>
      </c>
      <c r="D120" s="34">
        <f>SUM(D117:D119)</f>
        <v>9.6999999999999993</v>
      </c>
      <c r="E120" s="34">
        <f>SUM(E117:E119)</f>
        <v>15.68</v>
      </c>
      <c r="F120" s="34">
        <f>SUM(F117:F119)</f>
        <v>55.449999999999996</v>
      </c>
      <c r="G120" s="34">
        <f>SUM(G117:G119)</f>
        <v>374.5</v>
      </c>
      <c r="H120" s="34">
        <f>SUM(H117:H119)</f>
        <v>1.3</v>
      </c>
      <c r="I120" s="33"/>
      <c r="J120" s="35"/>
    </row>
    <row r="121" spans="1:10" ht="23.25" customHeight="1" x14ac:dyDescent="0.2">
      <c r="A121" s="27" t="s">
        <v>16</v>
      </c>
      <c r="B121" s="28" t="s">
        <v>64</v>
      </c>
      <c r="C121" s="29">
        <v>190</v>
      </c>
      <c r="D121" s="30">
        <v>0.15</v>
      </c>
      <c r="E121" s="30">
        <v>0.15</v>
      </c>
      <c r="F121" s="30">
        <v>22.67</v>
      </c>
      <c r="G121" s="30">
        <v>92.7</v>
      </c>
      <c r="H121" s="30">
        <v>1.63</v>
      </c>
      <c r="I121" s="29">
        <v>526</v>
      </c>
      <c r="J121" s="31"/>
    </row>
    <row r="122" spans="1:10" s="36" customFormat="1" ht="23.25" customHeight="1" x14ac:dyDescent="0.2">
      <c r="A122" s="138" t="s">
        <v>155</v>
      </c>
      <c r="B122" s="138"/>
      <c r="C122" s="33">
        <f>SUM(C121)</f>
        <v>190</v>
      </c>
      <c r="D122" s="34">
        <f>SUM(D121)</f>
        <v>0.15</v>
      </c>
      <c r="E122" s="34">
        <f>SUM(E121)</f>
        <v>0.15</v>
      </c>
      <c r="F122" s="34">
        <f>SUM(F121)</f>
        <v>22.67</v>
      </c>
      <c r="G122" s="34">
        <f>SUM(G121)</f>
        <v>92.7</v>
      </c>
      <c r="H122" s="34">
        <v>3.16</v>
      </c>
      <c r="I122" s="33" t="s">
        <v>36</v>
      </c>
      <c r="J122" s="35"/>
    </row>
    <row r="123" spans="1:10" ht="23.25" customHeight="1" x14ac:dyDescent="0.2">
      <c r="A123" s="27" t="s">
        <v>18</v>
      </c>
      <c r="B123" s="101" t="s">
        <v>123</v>
      </c>
      <c r="C123" s="101">
        <v>60</v>
      </c>
      <c r="D123" s="101">
        <v>0.48</v>
      </c>
      <c r="E123" s="101">
        <v>0.06</v>
      </c>
      <c r="F123" s="101">
        <v>1.04</v>
      </c>
      <c r="G123" s="101">
        <v>7.8</v>
      </c>
      <c r="H123" s="102">
        <v>3</v>
      </c>
      <c r="I123" s="102">
        <v>113</v>
      </c>
      <c r="J123" s="31"/>
    </row>
    <row r="124" spans="1:10" ht="23.25" customHeight="1" x14ac:dyDescent="0.2">
      <c r="A124" s="27" t="s">
        <v>18</v>
      </c>
      <c r="B124" s="101" t="s">
        <v>138</v>
      </c>
      <c r="C124" s="101">
        <v>200</v>
      </c>
      <c r="D124" s="101">
        <v>2.13</v>
      </c>
      <c r="E124" s="101">
        <v>3.19</v>
      </c>
      <c r="F124" s="101">
        <v>11.81</v>
      </c>
      <c r="G124" s="101">
        <v>84.4</v>
      </c>
      <c r="H124" s="102">
        <v>4.66</v>
      </c>
      <c r="I124" s="102">
        <v>151</v>
      </c>
      <c r="J124" s="31"/>
    </row>
    <row r="125" spans="1:10" ht="23.25" customHeight="1" x14ac:dyDescent="0.2">
      <c r="A125" s="27" t="s">
        <v>18</v>
      </c>
      <c r="B125" s="101" t="s">
        <v>97</v>
      </c>
      <c r="C125" s="101">
        <v>200</v>
      </c>
      <c r="D125" s="101">
        <v>17</v>
      </c>
      <c r="E125" s="101">
        <v>16.600000000000001</v>
      </c>
      <c r="F125" s="101">
        <v>8</v>
      </c>
      <c r="G125" s="101">
        <v>250</v>
      </c>
      <c r="H125" s="102">
        <v>24.8</v>
      </c>
      <c r="I125" s="102">
        <v>377</v>
      </c>
      <c r="J125" s="31"/>
    </row>
    <row r="126" spans="1:10" ht="23.25" customHeight="1" x14ac:dyDescent="0.2">
      <c r="A126" s="27" t="s">
        <v>18</v>
      </c>
      <c r="B126" s="101" t="s">
        <v>98</v>
      </c>
      <c r="C126" s="101">
        <v>40</v>
      </c>
      <c r="D126" s="101">
        <v>1.38</v>
      </c>
      <c r="E126" s="101">
        <v>8.51</v>
      </c>
      <c r="F126" s="101">
        <v>2.5299999999999998</v>
      </c>
      <c r="G126" s="101">
        <v>92</v>
      </c>
      <c r="H126" s="102">
        <v>0.57999999999999996</v>
      </c>
      <c r="I126" s="102">
        <v>453</v>
      </c>
      <c r="J126" s="31"/>
    </row>
    <row r="127" spans="1:10" ht="23.25" customHeight="1" x14ac:dyDescent="0.2">
      <c r="A127" s="27" t="s">
        <v>18</v>
      </c>
      <c r="B127" s="101" t="s">
        <v>99</v>
      </c>
      <c r="C127" s="101">
        <v>200</v>
      </c>
      <c r="D127" s="101">
        <v>0.44</v>
      </c>
      <c r="E127" s="101">
        <v>0.02</v>
      </c>
      <c r="F127" s="101">
        <v>27.76</v>
      </c>
      <c r="G127" s="101">
        <v>113</v>
      </c>
      <c r="H127" s="102">
        <v>0.44</v>
      </c>
      <c r="I127" s="102">
        <v>376</v>
      </c>
      <c r="J127" s="31"/>
    </row>
    <row r="128" spans="1:10" ht="23.25" customHeight="1" x14ac:dyDescent="0.2">
      <c r="A128" s="27" t="s">
        <v>18</v>
      </c>
      <c r="B128" s="101" t="s">
        <v>21</v>
      </c>
      <c r="C128" s="29">
        <v>45</v>
      </c>
      <c r="D128" s="30">
        <v>2.6</v>
      </c>
      <c r="E128" s="30">
        <v>0.6</v>
      </c>
      <c r="F128" s="30">
        <v>22.14</v>
      </c>
      <c r="G128" s="30">
        <v>106.3</v>
      </c>
      <c r="H128" s="30">
        <v>0</v>
      </c>
      <c r="I128" s="102">
        <v>1</v>
      </c>
      <c r="J128" s="31"/>
    </row>
    <row r="129" spans="1:10" s="36" customFormat="1" ht="23.25" customHeight="1" x14ac:dyDescent="0.2">
      <c r="A129" s="138" t="s">
        <v>159</v>
      </c>
      <c r="B129" s="138"/>
      <c r="C129" s="33">
        <f t="shared" ref="C129:H129" si="18">SUM(C123:C128)</f>
        <v>745</v>
      </c>
      <c r="D129" s="34">
        <f t="shared" si="18"/>
        <v>24.03</v>
      </c>
      <c r="E129" s="34">
        <f t="shared" si="18"/>
        <v>28.98</v>
      </c>
      <c r="F129" s="34">
        <f t="shared" si="18"/>
        <v>73.28</v>
      </c>
      <c r="G129" s="34">
        <f t="shared" si="18"/>
        <v>653.5</v>
      </c>
      <c r="H129" s="34">
        <f t="shared" si="18"/>
        <v>33.479999999999997</v>
      </c>
      <c r="I129" s="33"/>
      <c r="J129" s="35"/>
    </row>
    <row r="130" spans="1:10" ht="23.25" customHeight="1" x14ac:dyDescent="0.2">
      <c r="A130" s="27" t="s">
        <v>22</v>
      </c>
      <c r="B130" s="101" t="s">
        <v>23</v>
      </c>
      <c r="C130" s="29">
        <v>200</v>
      </c>
      <c r="D130" s="30">
        <v>5.8</v>
      </c>
      <c r="E130" s="30">
        <v>5</v>
      </c>
      <c r="F130" s="30">
        <v>8</v>
      </c>
      <c r="G130" s="30">
        <v>100</v>
      </c>
      <c r="H130" s="30">
        <v>1.4</v>
      </c>
      <c r="I130" s="102">
        <v>401</v>
      </c>
      <c r="J130" s="31"/>
    </row>
    <row r="131" spans="1:10" ht="23.25" customHeight="1" x14ac:dyDescent="0.2">
      <c r="A131" s="27" t="s">
        <v>22</v>
      </c>
      <c r="B131" s="101" t="s">
        <v>59</v>
      </c>
      <c r="C131" s="29">
        <v>10</v>
      </c>
      <c r="D131" s="30">
        <v>0.71</v>
      </c>
      <c r="E131" s="30">
        <v>0.11</v>
      </c>
      <c r="F131" s="30">
        <v>4.54</v>
      </c>
      <c r="G131" s="30">
        <v>22.9</v>
      </c>
      <c r="H131" s="30">
        <v>0</v>
      </c>
      <c r="I131" s="102">
        <v>1</v>
      </c>
      <c r="J131" s="31"/>
    </row>
    <row r="132" spans="1:10" ht="23.25" customHeight="1" x14ac:dyDescent="0.2">
      <c r="A132" s="27" t="s">
        <v>22</v>
      </c>
      <c r="B132" s="101" t="s">
        <v>100</v>
      </c>
      <c r="C132" s="101">
        <v>40</v>
      </c>
      <c r="D132" s="101">
        <v>1.1200000000000001</v>
      </c>
      <c r="E132" s="101">
        <v>1.33</v>
      </c>
      <c r="F132" s="107">
        <v>30.92</v>
      </c>
      <c r="G132" s="101">
        <v>140</v>
      </c>
      <c r="H132" s="103">
        <v>0</v>
      </c>
      <c r="I132" s="102">
        <v>607</v>
      </c>
      <c r="J132" s="31"/>
    </row>
    <row r="133" spans="1:10" s="36" customFormat="1" ht="23.25" customHeight="1" x14ac:dyDescent="0.2">
      <c r="A133" s="138" t="s">
        <v>153</v>
      </c>
      <c r="B133" s="138"/>
      <c r="C133" s="33">
        <f>SUM(C130:C132)</f>
        <v>250</v>
      </c>
      <c r="D133" s="33">
        <f t="shared" ref="D133:H133" si="19">SUM(D130:D132)</f>
        <v>7.63</v>
      </c>
      <c r="E133" s="33">
        <f t="shared" si="19"/>
        <v>6.44</v>
      </c>
      <c r="F133" s="33">
        <f t="shared" si="19"/>
        <v>43.46</v>
      </c>
      <c r="G133" s="33">
        <f t="shared" si="19"/>
        <v>262.89999999999998</v>
      </c>
      <c r="H133" s="33">
        <f t="shared" si="19"/>
        <v>1.4</v>
      </c>
      <c r="I133" s="33"/>
      <c r="J133" s="35"/>
    </row>
    <row r="134" spans="1:10" ht="23.25" customHeight="1" x14ac:dyDescent="0.2">
      <c r="A134" s="27" t="s">
        <v>24</v>
      </c>
      <c r="B134" s="101" t="s">
        <v>101</v>
      </c>
      <c r="C134" s="101">
        <v>80</v>
      </c>
      <c r="D134" s="101">
        <v>11.6</v>
      </c>
      <c r="E134" s="101">
        <v>14.89</v>
      </c>
      <c r="F134" s="101">
        <v>2.44</v>
      </c>
      <c r="G134" s="101">
        <v>189.7</v>
      </c>
      <c r="H134" s="102">
        <v>0.15</v>
      </c>
      <c r="I134" s="102">
        <v>310</v>
      </c>
      <c r="J134" s="31"/>
    </row>
    <row r="135" spans="1:10" ht="23.25" customHeight="1" x14ac:dyDescent="0.2">
      <c r="A135" s="27" t="s">
        <v>24</v>
      </c>
      <c r="B135" s="101" t="s">
        <v>102</v>
      </c>
      <c r="C135" s="101">
        <v>140</v>
      </c>
      <c r="D135" s="101">
        <v>2.52</v>
      </c>
      <c r="E135" s="101">
        <v>6.3</v>
      </c>
      <c r="F135" s="101">
        <v>11.9</v>
      </c>
      <c r="G135" s="101">
        <v>114.8</v>
      </c>
      <c r="H135" s="102">
        <v>3.64</v>
      </c>
      <c r="I135" s="102">
        <v>435</v>
      </c>
      <c r="J135" s="31"/>
    </row>
    <row r="136" spans="1:10" ht="23.25" customHeight="1" x14ac:dyDescent="0.2">
      <c r="A136" s="27" t="s">
        <v>24</v>
      </c>
      <c r="B136" s="101" t="s">
        <v>59</v>
      </c>
      <c r="C136" s="101">
        <v>30</v>
      </c>
      <c r="D136" s="101">
        <v>2.13</v>
      </c>
      <c r="E136" s="101">
        <v>0.33</v>
      </c>
      <c r="F136" s="101">
        <v>13.65</v>
      </c>
      <c r="G136" s="101">
        <v>68.7</v>
      </c>
      <c r="H136" s="102">
        <v>0</v>
      </c>
      <c r="I136" s="102">
        <v>1</v>
      </c>
      <c r="J136" s="31"/>
    </row>
    <row r="137" spans="1:10" ht="23.25" customHeight="1" x14ac:dyDescent="0.2">
      <c r="A137" s="27" t="s">
        <v>24</v>
      </c>
      <c r="B137" s="28" t="s">
        <v>25</v>
      </c>
      <c r="C137" s="29" t="s">
        <v>61</v>
      </c>
      <c r="D137" s="30">
        <v>7.0000000000000007E-2</v>
      </c>
      <c r="E137" s="30">
        <v>0.02</v>
      </c>
      <c r="F137" s="30">
        <v>11.05</v>
      </c>
      <c r="G137" s="30">
        <v>44</v>
      </c>
      <c r="H137" s="30">
        <v>0.03</v>
      </c>
      <c r="I137" s="29">
        <v>392</v>
      </c>
      <c r="J137" s="31"/>
    </row>
    <row r="138" spans="1:10" ht="23.25" customHeight="1" x14ac:dyDescent="0.2">
      <c r="A138" s="27" t="s">
        <v>24</v>
      </c>
      <c r="B138" s="28" t="s">
        <v>75</v>
      </c>
      <c r="C138" s="29">
        <v>100</v>
      </c>
      <c r="D138" s="30">
        <v>0.4</v>
      </c>
      <c r="E138" s="30">
        <v>0.4</v>
      </c>
      <c r="F138" s="30">
        <v>9.8000000000000007</v>
      </c>
      <c r="G138" s="30">
        <v>44</v>
      </c>
      <c r="H138" s="30">
        <v>10</v>
      </c>
      <c r="I138" s="29">
        <v>368</v>
      </c>
      <c r="J138" s="31"/>
    </row>
    <row r="139" spans="1:10" s="36" customFormat="1" ht="23.25" customHeight="1" x14ac:dyDescent="0.2">
      <c r="A139" s="138" t="s">
        <v>154</v>
      </c>
      <c r="B139" s="138"/>
      <c r="C139" s="33">
        <v>557</v>
      </c>
      <c r="D139" s="33">
        <f t="shared" ref="D139:H139" si="20">SUM(D134:D138)</f>
        <v>16.72</v>
      </c>
      <c r="E139" s="33">
        <f t="shared" si="20"/>
        <v>21.939999999999998</v>
      </c>
      <c r="F139" s="34">
        <f t="shared" si="20"/>
        <v>48.84</v>
      </c>
      <c r="G139" s="34">
        <f t="shared" si="20"/>
        <v>461.2</v>
      </c>
      <c r="H139" s="34">
        <f t="shared" si="20"/>
        <v>13.82</v>
      </c>
      <c r="I139" s="33"/>
      <c r="J139" s="35"/>
    </row>
    <row r="140" spans="1:10" s="41" customFormat="1" ht="23.25" customHeight="1" x14ac:dyDescent="0.2">
      <c r="A140" s="139" t="s">
        <v>26</v>
      </c>
      <c r="B140" s="139"/>
      <c r="C140" s="39">
        <f t="shared" ref="C140:H140" si="21">C139+C133+C129+C122+C120</f>
        <v>2142</v>
      </c>
      <c r="D140" s="40">
        <f t="shared" si="21"/>
        <v>58.22999999999999</v>
      </c>
      <c r="E140" s="40">
        <f t="shared" si="21"/>
        <v>73.19</v>
      </c>
      <c r="F140" s="40">
        <f t="shared" si="21"/>
        <v>243.7</v>
      </c>
      <c r="G140" s="40">
        <f t="shared" si="21"/>
        <v>1844.8</v>
      </c>
      <c r="H140" s="40">
        <f t="shared" si="21"/>
        <v>53.16</v>
      </c>
      <c r="I140" s="39"/>
      <c r="J140" s="35"/>
    </row>
    <row r="141" spans="1:10" s="47" customFormat="1" ht="23.25" customHeight="1" x14ac:dyDescent="0.2">
      <c r="A141" s="42"/>
      <c r="B141" s="43"/>
      <c r="C141" s="44"/>
      <c r="D141" s="45"/>
      <c r="E141" s="45"/>
      <c r="F141" s="45"/>
      <c r="G141" s="45"/>
      <c r="H141" s="45"/>
      <c r="I141" s="44"/>
      <c r="J141" s="46"/>
    </row>
    <row r="142" spans="1:10" s="56" customFormat="1" ht="23.25" customHeight="1" x14ac:dyDescent="0.2">
      <c r="A142" s="38" t="s">
        <v>37</v>
      </c>
      <c r="B142" s="53"/>
      <c r="C142" s="54"/>
      <c r="D142" s="55"/>
      <c r="E142" s="55"/>
      <c r="F142" s="55"/>
      <c r="G142" s="55"/>
      <c r="H142" s="55"/>
      <c r="I142" s="54"/>
      <c r="J142" s="35"/>
    </row>
    <row r="143" spans="1:10" s="24" customFormat="1" ht="23.25" customHeight="1" x14ac:dyDescent="0.2">
      <c r="A143" s="132" t="s">
        <v>3</v>
      </c>
      <c r="B143" s="133" t="s">
        <v>4</v>
      </c>
      <c r="C143" s="134" t="s">
        <v>5</v>
      </c>
      <c r="D143" s="135" t="s">
        <v>6</v>
      </c>
      <c r="E143" s="135"/>
      <c r="F143" s="135"/>
      <c r="G143" s="136" t="s">
        <v>54</v>
      </c>
      <c r="H143" s="136" t="s">
        <v>8</v>
      </c>
      <c r="I143" s="137" t="s">
        <v>9</v>
      </c>
      <c r="J143" s="23"/>
    </row>
    <row r="144" spans="1:10" s="26" customFormat="1" ht="23.25" customHeight="1" x14ac:dyDescent="0.2">
      <c r="A144" s="132"/>
      <c r="B144" s="133"/>
      <c r="C144" s="134"/>
      <c r="D144" s="25" t="s">
        <v>10</v>
      </c>
      <c r="E144" s="25" t="s">
        <v>11</v>
      </c>
      <c r="F144" s="25" t="s">
        <v>12</v>
      </c>
      <c r="G144" s="136"/>
      <c r="H144" s="136"/>
      <c r="I144" s="137"/>
      <c r="J144" s="23"/>
    </row>
    <row r="145" spans="1:10" ht="23.25" customHeight="1" x14ac:dyDescent="0.2">
      <c r="A145" s="27" t="s">
        <v>13</v>
      </c>
      <c r="B145" s="28" t="s">
        <v>76</v>
      </c>
      <c r="C145" s="29" t="s">
        <v>55</v>
      </c>
      <c r="D145" s="30">
        <v>4.07</v>
      </c>
      <c r="E145" s="30">
        <v>7.2</v>
      </c>
      <c r="F145" s="30">
        <v>27.51</v>
      </c>
      <c r="G145" s="30">
        <v>159.30000000000001</v>
      </c>
      <c r="H145" s="30">
        <v>0</v>
      </c>
      <c r="I145" s="29">
        <v>168</v>
      </c>
      <c r="J145" s="31"/>
    </row>
    <row r="146" spans="1:10" ht="23.25" customHeight="1" x14ac:dyDescent="0.2">
      <c r="A146" s="27" t="s">
        <v>13</v>
      </c>
      <c r="B146" s="28" t="s">
        <v>56</v>
      </c>
      <c r="C146" s="29">
        <v>180</v>
      </c>
      <c r="D146" s="30">
        <v>2.85</v>
      </c>
      <c r="E146" s="30">
        <v>2.41</v>
      </c>
      <c r="F146" s="30">
        <v>14.36</v>
      </c>
      <c r="G146" s="30">
        <v>91</v>
      </c>
      <c r="H146" s="30">
        <v>1.17</v>
      </c>
      <c r="I146" s="29">
        <v>395</v>
      </c>
      <c r="J146" s="31"/>
    </row>
    <row r="147" spans="1:10" ht="23.25" customHeight="1" x14ac:dyDescent="0.2">
      <c r="A147" s="27" t="s">
        <v>13</v>
      </c>
      <c r="B147" s="28" t="s">
        <v>30</v>
      </c>
      <c r="C147" s="82">
        <v>35</v>
      </c>
      <c r="D147" s="98">
        <v>2.14</v>
      </c>
      <c r="E147" s="30">
        <v>6.6</v>
      </c>
      <c r="F147" s="30">
        <v>12.79</v>
      </c>
      <c r="G147" s="30">
        <v>119</v>
      </c>
      <c r="H147" s="30">
        <v>0</v>
      </c>
      <c r="I147" s="29">
        <v>1</v>
      </c>
      <c r="J147" s="31"/>
    </row>
    <row r="148" spans="1:10" s="36" customFormat="1" ht="23.25" customHeight="1" x14ac:dyDescent="0.2">
      <c r="A148" s="138" t="s">
        <v>156</v>
      </c>
      <c r="B148" s="138"/>
      <c r="C148" s="33">
        <v>400</v>
      </c>
      <c r="D148" s="34">
        <f>SUM(D145:D147)</f>
        <v>9.06</v>
      </c>
      <c r="E148" s="34">
        <f>SUM(E145:E147)</f>
        <v>16.21</v>
      </c>
      <c r="F148" s="34">
        <f>SUM(F145:F147)</f>
        <v>54.660000000000004</v>
      </c>
      <c r="G148" s="34">
        <f>SUM(G145:G147)</f>
        <v>369.3</v>
      </c>
      <c r="H148" s="34">
        <f>SUM(H145:H147)</f>
        <v>1.17</v>
      </c>
      <c r="I148" s="99"/>
      <c r="J148" s="35"/>
    </row>
    <row r="149" spans="1:10" ht="23.25" customHeight="1" x14ac:dyDescent="0.2">
      <c r="A149" s="27" t="s">
        <v>16</v>
      </c>
      <c r="B149" s="28" t="s">
        <v>31</v>
      </c>
      <c r="C149" s="29">
        <v>200</v>
      </c>
      <c r="D149" s="30">
        <v>1</v>
      </c>
      <c r="E149" s="30">
        <v>0</v>
      </c>
      <c r="F149" s="30">
        <v>22.4</v>
      </c>
      <c r="G149" s="30">
        <v>90</v>
      </c>
      <c r="H149" s="30">
        <v>4</v>
      </c>
      <c r="I149" s="29">
        <v>399</v>
      </c>
      <c r="J149" s="31"/>
    </row>
    <row r="150" spans="1:10" s="36" customFormat="1" ht="23.25" customHeight="1" x14ac:dyDescent="0.2">
      <c r="A150" s="138" t="s">
        <v>153</v>
      </c>
      <c r="B150" s="138"/>
      <c r="C150" s="33">
        <f t="shared" ref="C150:H150" si="22">SUM(C149)</f>
        <v>200</v>
      </c>
      <c r="D150" s="34">
        <f t="shared" si="22"/>
        <v>1</v>
      </c>
      <c r="E150" s="34">
        <f t="shared" si="22"/>
        <v>0</v>
      </c>
      <c r="F150" s="34">
        <f t="shared" si="22"/>
        <v>22.4</v>
      </c>
      <c r="G150" s="34">
        <f t="shared" si="22"/>
        <v>90</v>
      </c>
      <c r="H150" s="34">
        <f t="shared" si="22"/>
        <v>4</v>
      </c>
      <c r="I150" s="100"/>
      <c r="J150" s="35"/>
    </row>
    <row r="151" spans="1:10" ht="23.25" customHeight="1" x14ac:dyDescent="0.2">
      <c r="A151" s="27" t="s">
        <v>18</v>
      </c>
      <c r="B151" s="28" t="s">
        <v>43</v>
      </c>
      <c r="C151" s="29">
        <v>50</v>
      </c>
      <c r="D151" s="30">
        <v>0.95</v>
      </c>
      <c r="E151" s="30">
        <v>4.45</v>
      </c>
      <c r="F151" s="30">
        <v>3.85</v>
      </c>
      <c r="G151" s="30">
        <v>59.5</v>
      </c>
      <c r="H151" s="30">
        <v>3.5</v>
      </c>
      <c r="I151" s="29">
        <v>121</v>
      </c>
      <c r="J151" s="31"/>
    </row>
    <row r="152" spans="1:10" ht="23.25" customHeight="1" x14ac:dyDescent="0.2">
      <c r="A152" s="27" t="s">
        <v>18</v>
      </c>
      <c r="B152" s="28" t="s">
        <v>139</v>
      </c>
      <c r="C152" s="29">
        <v>180</v>
      </c>
      <c r="D152" s="30">
        <v>3.95</v>
      </c>
      <c r="E152" s="30">
        <v>3.79</v>
      </c>
      <c r="F152" s="30">
        <v>11.75</v>
      </c>
      <c r="G152" s="30">
        <v>97.2</v>
      </c>
      <c r="H152" s="30">
        <v>4.18</v>
      </c>
      <c r="I152" s="29">
        <v>81</v>
      </c>
      <c r="J152" s="31"/>
    </row>
    <row r="153" spans="1:10" ht="23.25" customHeight="1" x14ac:dyDescent="0.2">
      <c r="A153" s="27" t="s">
        <v>18</v>
      </c>
      <c r="B153" s="28" t="s">
        <v>57</v>
      </c>
      <c r="C153" s="29">
        <v>70</v>
      </c>
      <c r="D153" s="30">
        <v>15.4</v>
      </c>
      <c r="E153" s="30">
        <v>13.3</v>
      </c>
      <c r="F153" s="30">
        <v>1.33</v>
      </c>
      <c r="G153" s="30">
        <v>186.9</v>
      </c>
      <c r="H153" s="30">
        <v>7.0000000000000007E-2</v>
      </c>
      <c r="I153" s="29">
        <v>392</v>
      </c>
      <c r="J153" s="31"/>
    </row>
    <row r="154" spans="1:10" ht="23.25" customHeight="1" x14ac:dyDescent="0.2">
      <c r="A154" s="27" t="s">
        <v>18</v>
      </c>
      <c r="B154" s="28" t="s">
        <v>58</v>
      </c>
      <c r="C154" s="29">
        <v>130</v>
      </c>
      <c r="D154" s="30">
        <v>4.7699999999999996</v>
      </c>
      <c r="E154" s="30">
        <v>3.96</v>
      </c>
      <c r="F154" s="30">
        <v>22.9</v>
      </c>
      <c r="G154" s="30">
        <v>145.6</v>
      </c>
      <c r="H154" s="30">
        <v>0</v>
      </c>
      <c r="I154" s="29">
        <v>317</v>
      </c>
      <c r="J154" s="31"/>
    </row>
    <row r="155" spans="1:10" ht="23.25" customHeight="1" x14ac:dyDescent="0.2">
      <c r="A155" s="27" t="s">
        <v>18</v>
      </c>
      <c r="B155" s="28" t="s">
        <v>64</v>
      </c>
      <c r="C155" s="29">
        <v>180</v>
      </c>
      <c r="D155" s="30">
        <v>0.14000000000000001</v>
      </c>
      <c r="E155" s="30">
        <v>0.14000000000000001</v>
      </c>
      <c r="F155" s="30">
        <v>21.49</v>
      </c>
      <c r="G155" s="30">
        <v>87.8</v>
      </c>
      <c r="H155" s="30">
        <v>1.55</v>
      </c>
      <c r="I155" s="29">
        <v>526</v>
      </c>
      <c r="J155" s="31"/>
    </row>
    <row r="156" spans="1:10" ht="23.25" customHeight="1" x14ac:dyDescent="0.2">
      <c r="A156" s="27" t="s">
        <v>18</v>
      </c>
      <c r="B156" s="28" t="s">
        <v>21</v>
      </c>
      <c r="C156" s="29">
        <v>35</v>
      </c>
      <c r="D156" s="30">
        <v>1.82</v>
      </c>
      <c r="E156" s="30">
        <v>0.42</v>
      </c>
      <c r="F156" s="30">
        <v>15.5</v>
      </c>
      <c r="G156" s="30">
        <v>74.400000000000006</v>
      </c>
      <c r="H156" s="30">
        <v>0</v>
      </c>
      <c r="I156" s="29">
        <v>1</v>
      </c>
      <c r="J156" s="31"/>
    </row>
    <row r="157" spans="1:10" s="36" customFormat="1" ht="23.25" customHeight="1" x14ac:dyDescent="0.2">
      <c r="A157" s="138" t="s">
        <v>157</v>
      </c>
      <c r="B157" s="138"/>
      <c r="C157" s="33">
        <f t="shared" ref="C157:H157" si="23">SUM(C151:C156)</f>
        <v>645</v>
      </c>
      <c r="D157" s="34">
        <f t="shared" si="23"/>
        <v>27.03</v>
      </c>
      <c r="E157" s="34">
        <f t="shared" si="23"/>
        <v>26.060000000000002</v>
      </c>
      <c r="F157" s="34">
        <f t="shared" si="23"/>
        <v>76.819999999999993</v>
      </c>
      <c r="G157" s="34">
        <f t="shared" si="23"/>
        <v>651.4</v>
      </c>
      <c r="H157" s="34">
        <f t="shared" si="23"/>
        <v>9.3000000000000007</v>
      </c>
      <c r="I157" s="99"/>
      <c r="J157" s="35"/>
    </row>
    <row r="158" spans="1:10" ht="23.25" customHeight="1" x14ac:dyDescent="0.2">
      <c r="A158" s="27" t="s">
        <v>22</v>
      </c>
      <c r="B158" s="28" t="s">
        <v>23</v>
      </c>
      <c r="C158" s="29">
        <v>200</v>
      </c>
      <c r="D158" s="30">
        <v>5.8</v>
      </c>
      <c r="E158" s="30">
        <v>5</v>
      </c>
      <c r="F158" s="30">
        <v>8</v>
      </c>
      <c r="G158" s="30">
        <v>100</v>
      </c>
      <c r="H158" s="30">
        <v>1.4</v>
      </c>
      <c r="I158" s="29">
        <v>401</v>
      </c>
      <c r="J158" s="31"/>
    </row>
    <row r="159" spans="1:10" ht="23.25" customHeight="1" x14ac:dyDescent="0.2">
      <c r="A159" s="27" t="s">
        <v>22</v>
      </c>
      <c r="B159" s="28" t="s">
        <v>59</v>
      </c>
      <c r="C159" s="29">
        <v>20</v>
      </c>
      <c r="D159" s="30">
        <v>1.42</v>
      </c>
      <c r="E159" s="30">
        <v>0.22</v>
      </c>
      <c r="F159" s="30">
        <v>9.1</v>
      </c>
      <c r="G159" s="30">
        <v>45.8</v>
      </c>
      <c r="H159" s="30">
        <v>0</v>
      </c>
      <c r="I159" s="29">
        <v>1</v>
      </c>
      <c r="J159" s="31"/>
    </row>
    <row r="160" spans="1:10" ht="23.25" customHeight="1" x14ac:dyDescent="0.2">
      <c r="A160" s="27" t="s">
        <v>22</v>
      </c>
      <c r="B160" s="28" t="s">
        <v>38</v>
      </c>
      <c r="C160" s="29">
        <v>30</v>
      </c>
      <c r="D160" s="30">
        <v>2.2200000000000002</v>
      </c>
      <c r="E160" s="30">
        <v>2.94</v>
      </c>
      <c r="F160" s="30">
        <v>21.9</v>
      </c>
      <c r="G160" s="30">
        <v>122.1</v>
      </c>
      <c r="H160" s="30">
        <v>0</v>
      </c>
      <c r="I160" s="29">
        <v>609</v>
      </c>
      <c r="J160" s="31"/>
    </row>
    <row r="161" spans="1:10" s="36" customFormat="1" ht="23.25" customHeight="1" x14ac:dyDescent="0.2">
      <c r="A161" s="138" t="s">
        <v>154</v>
      </c>
      <c r="B161" s="138"/>
      <c r="C161" s="33">
        <f t="shared" ref="C161:H161" si="24">SUM(C158:C160)</f>
        <v>250</v>
      </c>
      <c r="D161" s="34">
        <f t="shared" si="24"/>
        <v>9.44</v>
      </c>
      <c r="E161" s="34">
        <f t="shared" si="24"/>
        <v>8.16</v>
      </c>
      <c r="F161" s="34">
        <f t="shared" si="24"/>
        <v>39</v>
      </c>
      <c r="G161" s="34">
        <f t="shared" si="24"/>
        <v>267.89999999999998</v>
      </c>
      <c r="H161" s="34">
        <f t="shared" si="24"/>
        <v>1.4</v>
      </c>
      <c r="I161" s="99"/>
      <c r="J161" s="35"/>
    </row>
    <row r="162" spans="1:10" ht="34.5" customHeight="1" x14ac:dyDescent="0.2">
      <c r="A162" s="27" t="s">
        <v>24</v>
      </c>
      <c r="B162" s="101" t="s">
        <v>112</v>
      </c>
      <c r="C162" s="101">
        <v>125</v>
      </c>
      <c r="D162" s="101">
        <v>17.25</v>
      </c>
      <c r="E162" s="101">
        <v>16.420000000000002</v>
      </c>
      <c r="F162" s="101">
        <v>25</v>
      </c>
      <c r="G162" s="101">
        <v>322.5</v>
      </c>
      <c r="H162" s="102">
        <v>0.25</v>
      </c>
      <c r="I162" s="105">
        <v>325</v>
      </c>
      <c r="J162" s="31"/>
    </row>
    <row r="163" spans="1:10" ht="23.25" customHeight="1" x14ac:dyDescent="0.2">
      <c r="A163" s="27" t="s">
        <v>24</v>
      </c>
      <c r="B163" s="101" t="s">
        <v>113</v>
      </c>
      <c r="C163" s="101">
        <v>30</v>
      </c>
      <c r="D163" s="101">
        <v>0.03</v>
      </c>
      <c r="E163" s="101">
        <v>0.03</v>
      </c>
      <c r="F163" s="101">
        <v>4.83</v>
      </c>
      <c r="G163" s="101">
        <v>19.7</v>
      </c>
      <c r="H163" s="102">
        <v>0.54</v>
      </c>
      <c r="I163" s="29">
        <v>479</v>
      </c>
      <c r="J163" s="31"/>
    </row>
    <row r="164" spans="1:10" ht="23.25" customHeight="1" x14ac:dyDescent="0.2">
      <c r="A164" s="27" t="s">
        <v>24</v>
      </c>
      <c r="B164" s="28" t="s">
        <v>60</v>
      </c>
      <c r="C164" s="29">
        <v>20</v>
      </c>
      <c r="D164" s="30">
        <v>1.42</v>
      </c>
      <c r="E164" s="30">
        <v>0.22</v>
      </c>
      <c r="F164" s="30">
        <v>9.1</v>
      </c>
      <c r="G164" s="30">
        <v>45.8</v>
      </c>
      <c r="H164" s="30">
        <v>0</v>
      </c>
      <c r="I164" s="29">
        <v>1</v>
      </c>
      <c r="J164" s="31"/>
    </row>
    <row r="165" spans="1:10" ht="23.25" customHeight="1" x14ac:dyDescent="0.2">
      <c r="A165" s="27" t="s">
        <v>24</v>
      </c>
      <c r="B165" s="28" t="s">
        <v>25</v>
      </c>
      <c r="C165" s="29" t="s">
        <v>77</v>
      </c>
      <c r="D165" s="30">
        <v>0.06</v>
      </c>
      <c r="E165" s="30">
        <v>0.02</v>
      </c>
      <c r="F165" s="30">
        <v>9.99</v>
      </c>
      <c r="G165" s="30">
        <v>40</v>
      </c>
      <c r="H165" s="30">
        <v>0.03</v>
      </c>
      <c r="I165" s="29">
        <v>392</v>
      </c>
      <c r="J165" s="31"/>
    </row>
    <row r="166" spans="1:10" ht="23.25" customHeight="1" x14ac:dyDescent="0.2">
      <c r="A166" s="27" t="s">
        <v>24</v>
      </c>
      <c r="B166" s="28" t="s">
        <v>62</v>
      </c>
      <c r="C166" s="29">
        <v>100</v>
      </c>
      <c r="D166" s="30">
        <v>0.4</v>
      </c>
      <c r="E166" s="30">
        <v>0.4</v>
      </c>
      <c r="F166" s="30">
        <v>9.8000000000000007</v>
      </c>
      <c r="G166" s="30">
        <v>44</v>
      </c>
      <c r="H166" s="30">
        <v>10</v>
      </c>
      <c r="I166" s="29">
        <v>368</v>
      </c>
      <c r="J166" s="31"/>
    </row>
    <row r="167" spans="1:10" s="36" customFormat="1" ht="23.25" customHeight="1" x14ac:dyDescent="0.2">
      <c r="A167" s="138" t="s">
        <v>156</v>
      </c>
      <c r="B167" s="138"/>
      <c r="C167" s="33">
        <v>462</v>
      </c>
      <c r="D167" s="34">
        <f>SUM(D162:D166)</f>
        <v>19.16</v>
      </c>
      <c r="E167" s="34">
        <f>SUM(E162:E166)</f>
        <v>17.09</v>
      </c>
      <c r="F167" s="34">
        <f>SUM(F162:F166)</f>
        <v>58.72</v>
      </c>
      <c r="G167" s="34">
        <f>SUM(G162:G166)</f>
        <v>472</v>
      </c>
      <c r="H167" s="34">
        <f>SUM(H162:H166)</f>
        <v>10.82</v>
      </c>
      <c r="I167" s="99"/>
      <c r="J167" s="35"/>
    </row>
    <row r="168" spans="1:10" s="58" customFormat="1" ht="23.25" customHeight="1" x14ac:dyDescent="0.2">
      <c r="A168" s="139" t="s">
        <v>26</v>
      </c>
      <c r="B168" s="139"/>
      <c r="C168" s="39">
        <f t="shared" ref="C168:H168" si="25">C167+C161+C157+C150+C148</f>
        <v>1957</v>
      </c>
      <c r="D168" s="40">
        <f t="shared" si="25"/>
        <v>65.69</v>
      </c>
      <c r="E168" s="40">
        <f t="shared" si="25"/>
        <v>67.52000000000001</v>
      </c>
      <c r="F168" s="40">
        <f t="shared" si="25"/>
        <v>251.6</v>
      </c>
      <c r="G168" s="40">
        <f t="shared" si="25"/>
        <v>1850.6</v>
      </c>
      <c r="H168" s="40">
        <f t="shared" si="25"/>
        <v>26.690000000000005</v>
      </c>
      <c r="I168" s="39"/>
      <c r="J168" s="57"/>
    </row>
    <row r="169" spans="1:10" s="47" customFormat="1" ht="23.25" customHeight="1" x14ac:dyDescent="0.2">
      <c r="A169" s="42"/>
      <c r="B169" s="43"/>
      <c r="C169" s="44"/>
      <c r="D169" s="45"/>
      <c r="E169" s="45"/>
      <c r="F169" s="45"/>
      <c r="G169" s="45"/>
      <c r="H169" s="45"/>
      <c r="I169" s="44"/>
      <c r="J169" s="46"/>
    </row>
    <row r="170" spans="1:10" s="56" customFormat="1" ht="23.25" customHeight="1" x14ac:dyDescent="0.2">
      <c r="A170" s="38" t="s">
        <v>39</v>
      </c>
      <c r="B170" s="53"/>
      <c r="C170" s="54"/>
      <c r="D170" s="55"/>
      <c r="E170" s="55"/>
      <c r="F170" s="55"/>
      <c r="G170" s="55"/>
      <c r="H170" s="55"/>
      <c r="I170" s="54"/>
      <c r="J170" s="35"/>
    </row>
    <row r="171" spans="1:10" s="24" customFormat="1" ht="23.25" customHeight="1" x14ac:dyDescent="0.2">
      <c r="A171" s="132" t="s">
        <v>3</v>
      </c>
      <c r="B171" s="133" t="s">
        <v>4</v>
      </c>
      <c r="C171" s="134" t="s">
        <v>5</v>
      </c>
      <c r="D171" s="135" t="s">
        <v>6</v>
      </c>
      <c r="E171" s="135"/>
      <c r="F171" s="135"/>
      <c r="G171" s="136" t="s">
        <v>54</v>
      </c>
      <c r="H171" s="136" t="s">
        <v>8</v>
      </c>
      <c r="I171" s="137" t="s">
        <v>9</v>
      </c>
      <c r="J171" s="23"/>
    </row>
    <row r="172" spans="1:10" s="26" customFormat="1" ht="23.25" customHeight="1" x14ac:dyDescent="0.2">
      <c r="A172" s="132"/>
      <c r="B172" s="133"/>
      <c r="C172" s="134"/>
      <c r="D172" s="25" t="s">
        <v>10</v>
      </c>
      <c r="E172" s="25" t="s">
        <v>11</v>
      </c>
      <c r="F172" s="25" t="s">
        <v>12</v>
      </c>
      <c r="G172" s="136"/>
      <c r="H172" s="136"/>
      <c r="I172" s="137"/>
      <c r="J172" s="23"/>
    </row>
    <row r="173" spans="1:10" ht="23.25" customHeight="1" x14ac:dyDescent="0.2">
      <c r="A173" s="27" t="s">
        <v>13</v>
      </c>
      <c r="B173" s="101" t="s">
        <v>89</v>
      </c>
      <c r="C173" s="102" t="s">
        <v>90</v>
      </c>
      <c r="D173" s="101">
        <v>5.24</v>
      </c>
      <c r="E173" s="101">
        <v>7.4</v>
      </c>
      <c r="F173" s="101">
        <v>30.11</v>
      </c>
      <c r="G173" s="101">
        <v>185</v>
      </c>
      <c r="H173" s="103">
        <v>0</v>
      </c>
      <c r="I173" s="29">
        <v>168</v>
      </c>
      <c r="J173" s="31"/>
    </row>
    <row r="174" spans="1:10" ht="23.25" customHeight="1" x14ac:dyDescent="0.2">
      <c r="A174" s="27" t="s">
        <v>13</v>
      </c>
      <c r="B174" s="101" t="s">
        <v>25</v>
      </c>
      <c r="C174" s="29" t="s">
        <v>61</v>
      </c>
      <c r="D174" s="30">
        <v>7.0000000000000007E-2</v>
      </c>
      <c r="E174" s="30">
        <v>0.02</v>
      </c>
      <c r="F174" s="30">
        <v>11.05</v>
      </c>
      <c r="G174" s="30">
        <v>44</v>
      </c>
      <c r="H174" s="30">
        <v>0.03</v>
      </c>
      <c r="I174" s="29">
        <v>392</v>
      </c>
      <c r="J174" s="31"/>
    </row>
    <row r="175" spans="1:10" ht="23.25" customHeight="1" x14ac:dyDescent="0.2">
      <c r="A175" s="27" t="s">
        <v>13</v>
      </c>
      <c r="B175" s="104" t="s">
        <v>49</v>
      </c>
      <c r="C175" s="101">
        <v>35</v>
      </c>
      <c r="D175" s="101">
        <v>2.14</v>
      </c>
      <c r="E175" s="101">
        <v>6.6</v>
      </c>
      <c r="F175" s="101">
        <v>12.79</v>
      </c>
      <c r="G175" s="101">
        <v>119</v>
      </c>
      <c r="H175" s="107">
        <v>0</v>
      </c>
      <c r="I175" s="29">
        <v>1</v>
      </c>
      <c r="J175" s="31"/>
    </row>
    <row r="176" spans="1:10" s="36" customFormat="1" ht="23.25" customHeight="1" x14ac:dyDescent="0.2">
      <c r="A176" s="32" t="s">
        <v>15</v>
      </c>
      <c r="B176" s="53" t="s">
        <v>103</v>
      </c>
      <c r="C176" s="33">
        <v>432</v>
      </c>
      <c r="D176" s="34">
        <f>SUM(D173:D175)</f>
        <v>7.4500000000000011</v>
      </c>
      <c r="E176" s="34">
        <f>SUM(E173:E175)</f>
        <v>14.02</v>
      </c>
      <c r="F176" s="34">
        <f>SUM(F173:F175)</f>
        <v>53.949999999999996</v>
      </c>
      <c r="G176" s="34">
        <f>SUM(G173:G175)</f>
        <v>348</v>
      </c>
      <c r="H176" s="34">
        <f>SUM(H173:H175)</f>
        <v>0.03</v>
      </c>
      <c r="I176" s="33"/>
      <c r="J176" s="35"/>
    </row>
    <row r="177" spans="1:10" ht="23.25" customHeight="1" x14ac:dyDescent="0.2">
      <c r="A177" s="27" t="s">
        <v>16</v>
      </c>
      <c r="B177" s="28" t="s">
        <v>23</v>
      </c>
      <c r="C177" s="29">
        <v>180</v>
      </c>
      <c r="D177" s="30">
        <v>5.22</v>
      </c>
      <c r="E177" s="30">
        <v>4.5</v>
      </c>
      <c r="F177" s="30">
        <v>7.2</v>
      </c>
      <c r="G177" s="30">
        <v>90</v>
      </c>
      <c r="H177" s="30">
        <v>1.26</v>
      </c>
      <c r="I177" s="29">
        <v>401</v>
      </c>
      <c r="J177" s="31"/>
    </row>
    <row r="178" spans="1:10" s="36" customFormat="1" ht="23.25" customHeight="1" x14ac:dyDescent="0.2">
      <c r="A178" s="32" t="s">
        <v>15</v>
      </c>
      <c r="B178" s="59" t="s">
        <v>118</v>
      </c>
      <c r="C178" s="33">
        <f t="shared" ref="C178:H178" si="26">SUM(C177)</f>
        <v>180</v>
      </c>
      <c r="D178" s="34">
        <f t="shared" si="26"/>
        <v>5.22</v>
      </c>
      <c r="E178" s="34">
        <f t="shared" si="26"/>
        <v>4.5</v>
      </c>
      <c r="F178" s="34">
        <f t="shared" si="26"/>
        <v>7.2</v>
      </c>
      <c r="G178" s="34">
        <f t="shared" si="26"/>
        <v>90</v>
      </c>
      <c r="H178" s="34">
        <f t="shared" si="26"/>
        <v>1.26</v>
      </c>
      <c r="I178" s="33"/>
      <c r="J178" s="35"/>
    </row>
    <row r="179" spans="1:10" ht="31.9" customHeight="1" x14ac:dyDescent="0.2">
      <c r="A179" s="27" t="s">
        <v>18</v>
      </c>
      <c r="B179" s="101" t="s">
        <v>123</v>
      </c>
      <c r="C179" s="101">
        <v>60</v>
      </c>
      <c r="D179" s="101">
        <v>0.48</v>
      </c>
      <c r="E179" s="101">
        <v>0.06</v>
      </c>
      <c r="F179" s="101">
        <v>1.04</v>
      </c>
      <c r="G179" s="101">
        <v>7.8</v>
      </c>
      <c r="H179" s="102">
        <v>3</v>
      </c>
      <c r="I179" s="102">
        <v>113</v>
      </c>
      <c r="J179" s="31"/>
    </row>
    <row r="180" spans="1:10" ht="23.25" customHeight="1" x14ac:dyDescent="0.2">
      <c r="A180" s="27" t="s">
        <v>18</v>
      </c>
      <c r="B180" s="101" t="s">
        <v>140</v>
      </c>
      <c r="C180" s="101">
        <v>200</v>
      </c>
      <c r="D180" s="101">
        <v>1.45</v>
      </c>
      <c r="E180" s="101">
        <v>3.93</v>
      </c>
      <c r="F180" s="101">
        <v>10.19</v>
      </c>
      <c r="G180" s="101">
        <v>82</v>
      </c>
      <c r="H180" s="102">
        <v>8.2200000000000006</v>
      </c>
      <c r="I180" s="102">
        <v>57</v>
      </c>
      <c r="J180" s="31"/>
    </row>
    <row r="181" spans="1:10" ht="23.25" customHeight="1" x14ac:dyDescent="0.2">
      <c r="A181" s="27" t="s">
        <v>18</v>
      </c>
      <c r="B181" s="101" t="s">
        <v>135</v>
      </c>
      <c r="C181" s="101">
        <v>200</v>
      </c>
      <c r="D181" s="101">
        <v>14.7</v>
      </c>
      <c r="E181" s="101">
        <v>11.52</v>
      </c>
      <c r="F181" s="101">
        <v>31.15</v>
      </c>
      <c r="G181" s="101">
        <v>287.3</v>
      </c>
      <c r="H181" s="102">
        <v>4.6100000000000003</v>
      </c>
      <c r="I181" s="102">
        <v>291</v>
      </c>
      <c r="J181" s="31"/>
    </row>
    <row r="182" spans="1:10" ht="23.25" customHeight="1" x14ac:dyDescent="0.2">
      <c r="A182" s="27" t="s">
        <v>18</v>
      </c>
      <c r="B182" s="101" t="s">
        <v>85</v>
      </c>
      <c r="C182" s="101">
        <v>30</v>
      </c>
      <c r="D182" s="101">
        <v>0.42</v>
      </c>
      <c r="E182" s="101">
        <v>1.22</v>
      </c>
      <c r="F182" s="101">
        <v>1.76</v>
      </c>
      <c r="G182" s="101">
        <v>22.2</v>
      </c>
      <c r="H182" s="102">
        <v>0.01</v>
      </c>
      <c r="I182" s="29">
        <v>354</v>
      </c>
      <c r="J182" s="31"/>
    </row>
    <row r="183" spans="1:10" ht="23.25" customHeight="1" x14ac:dyDescent="0.2">
      <c r="A183" s="27" t="s">
        <v>18</v>
      </c>
      <c r="B183" s="101" t="s">
        <v>73</v>
      </c>
      <c r="C183" s="101">
        <v>200</v>
      </c>
      <c r="D183" s="101">
        <v>0.44</v>
      </c>
      <c r="E183" s="101">
        <v>0.02</v>
      </c>
      <c r="F183" s="101">
        <v>27.76</v>
      </c>
      <c r="G183" s="101">
        <v>113</v>
      </c>
      <c r="H183" s="102">
        <v>0.44</v>
      </c>
      <c r="I183" s="29">
        <v>376</v>
      </c>
      <c r="J183" s="31"/>
    </row>
    <row r="184" spans="1:10" ht="23.25" customHeight="1" x14ac:dyDescent="0.2">
      <c r="A184" s="27" t="s">
        <v>18</v>
      </c>
      <c r="B184" s="101" t="s">
        <v>21</v>
      </c>
      <c r="C184" s="101">
        <v>50</v>
      </c>
      <c r="D184" s="101">
        <v>2.6</v>
      </c>
      <c r="E184" s="101">
        <v>0.6</v>
      </c>
      <c r="F184" s="101">
        <v>22.14</v>
      </c>
      <c r="G184" s="101">
        <v>106.3</v>
      </c>
      <c r="H184" s="103">
        <v>0</v>
      </c>
      <c r="I184" s="102">
        <v>1</v>
      </c>
      <c r="J184" s="31"/>
    </row>
    <row r="185" spans="1:10" s="36" customFormat="1" ht="23.25" customHeight="1" x14ac:dyDescent="0.2">
      <c r="A185" s="32" t="s">
        <v>15</v>
      </c>
      <c r="B185" s="59" t="s">
        <v>160</v>
      </c>
      <c r="C185" s="33">
        <f t="shared" ref="C185:H185" si="27">SUM(C179:C184)</f>
        <v>740</v>
      </c>
      <c r="D185" s="34">
        <f t="shared" si="27"/>
        <v>20.090000000000003</v>
      </c>
      <c r="E185" s="34">
        <f t="shared" si="27"/>
        <v>17.350000000000001</v>
      </c>
      <c r="F185" s="34">
        <f t="shared" si="27"/>
        <v>94.039999999999992</v>
      </c>
      <c r="G185" s="34">
        <f t="shared" si="27"/>
        <v>618.59999999999991</v>
      </c>
      <c r="H185" s="34">
        <f t="shared" si="27"/>
        <v>16.28</v>
      </c>
      <c r="I185" s="33"/>
      <c r="J185" s="35"/>
    </row>
    <row r="186" spans="1:10" ht="23.25" customHeight="1" x14ac:dyDescent="0.2">
      <c r="A186" s="27" t="s">
        <v>22</v>
      </c>
      <c r="B186" s="101" t="s">
        <v>105</v>
      </c>
      <c r="C186" s="101">
        <v>60</v>
      </c>
      <c r="D186" s="101">
        <v>4.3600000000000003</v>
      </c>
      <c r="E186" s="101">
        <v>7.52</v>
      </c>
      <c r="F186" s="101">
        <v>32.35</v>
      </c>
      <c r="G186" s="101">
        <v>214.5</v>
      </c>
      <c r="H186" s="103">
        <v>0</v>
      </c>
      <c r="I186" s="102">
        <v>469</v>
      </c>
      <c r="J186" s="31"/>
    </row>
    <row r="187" spans="1:10" ht="23.25" customHeight="1" x14ac:dyDescent="0.2">
      <c r="A187" s="27" t="s">
        <v>22</v>
      </c>
      <c r="B187" s="101" t="s">
        <v>71</v>
      </c>
      <c r="C187" s="101">
        <v>190</v>
      </c>
      <c r="D187" s="101">
        <v>0.28999999999999998</v>
      </c>
      <c r="E187" s="101">
        <v>0.1</v>
      </c>
      <c r="F187" s="101">
        <v>16.34</v>
      </c>
      <c r="G187" s="101">
        <v>67.5</v>
      </c>
      <c r="H187" s="102">
        <v>22.8</v>
      </c>
      <c r="I187" s="102">
        <v>530</v>
      </c>
      <c r="J187" s="31"/>
    </row>
    <row r="188" spans="1:10" ht="23.25" customHeight="1" x14ac:dyDescent="0.2">
      <c r="A188" s="27" t="s">
        <v>22</v>
      </c>
      <c r="B188" s="28"/>
      <c r="C188" s="29"/>
      <c r="D188" s="30"/>
      <c r="E188" s="30"/>
      <c r="F188" s="30"/>
      <c r="G188" s="30"/>
      <c r="H188" s="30"/>
      <c r="I188" s="29"/>
      <c r="J188" s="31"/>
    </row>
    <row r="189" spans="1:10" s="36" customFormat="1" ht="23.25" customHeight="1" x14ac:dyDescent="0.2">
      <c r="A189" s="32" t="s">
        <v>15</v>
      </c>
      <c r="B189" s="59" t="s">
        <v>161</v>
      </c>
      <c r="C189" s="33">
        <f t="shared" ref="C189:H189" si="28">SUM(C186:C188)</f>
        <v>250</v>
      </c>
      <c r="D189" s="34">
        <f t="shared" si="28"/>
        <v>4.6500000000000004</v>
      </c>
      <c r="E189" s="34">
        <f t="shared" si="28"/>
        <v>7.6199999999999992</v>
      </c>
      <c r="F189" s="34">
        <f t="shared" si="28"/>
        <v>48.69</v>
      </c>
      <c r="G189" s="34">
        <f t="shared" si="28"/>
        <v>282</v>
      </c>
      <c r="H189" s="34">
        <f t="shared" si="28"/>
        <v>22.8</v>
      </c>
      <c r="I189" s="33"/>
      <c r="J189" s="35"/>
    </row>
    <row r="190" spans="1:10" ht="23.25" customHeight="1" x14ac:dyDescent="0.2">
      <c r="A190" s="27" t="s">
        <v>24</v>
      </c>
      <c r="B190" s="28" t="s">
        <v>74</v>
      </c>
      <c r="C190" s="29">
        <v>100</v>
      </c>
      <c r="D190" s="30">
        <v>8.6199999999999992</v>
      </c>
      <c r="E190" s="30">
        <v>13.38</v>
      </c>
      <c r="F190" s="30">
        <v>2.2999999999999998</v>
      </c>
      <c r="G190" s="30">
        <v>163.1</v>
      </c>
      <c r="H190" s="30">
        <v>0.33</v>
      </c>
      <c r="I190" s="29">
        <v>307</v>
      </c>
      <c r="J190" s="31"/>
    </row>
    <row r="191" spans="1:10" ht="23.25" customHeight="1" x14ac:dyDescent="0.2">
      <c r="A191" s="27" t="s">
        <v>24</v>
      </c>
      <c r="B191" s="101" t="s">
        <v>124</v>
      </c>
      <c r="C191" s="101">
        <v>60</v>
      </c>
      <c r="D191" s="101">
        <v>1.78</v>
      </c>
      <c r="E191" s="101">
        <v>3.11</v>
      </c>
      <c r="F191" s="101">
        <v>1.91</v>
      </c>
      <c r="G191" s="101">
        <v>50</v>
      </c>
      <c r="H191" s="102">
        <v>6.6</v>
      </c>
      <c r="I191" s="102">
        <v>10</v>
      </c>
      <c r="J191" s="31"/>
    </row>
    <row r="192" spans="1:10" ht="23.25" customHeight="1" x14ac:dyDescent="0.2">
      <c r="A192" s="27" t="s">
        <v>24</v>
      </c>
      <c r="B192" s="28" t="s">
        <v>79</v>
      </c>
      <c r="C192" s="29">
        <v>35</v>
      </c>
      <c r="D192" s="30">
        <v>4.1100000000000003</v>
      </c>
      <c r="E192" s="30">
        <v>4.63</v>
      </c>
      <c r="F192" s="30">
        <v>11.29</v>
      </c>
      <c r="G192" s="30">
        <v>103.3</v>
      </c>
      <c r="H192" s="30">
        <v>0.06</v>
      </c>
      <c r="I192" s="29">
        <v>3</v>
      </c>
      <c r="J192" s="31"/>
    </row>
    <row r="193" spans="1:10" ht="23.25" customHeight="1" x14ac:dyDescent="0.2">
      <c r="A193" s="27" t="s">
        <v>24</v>
      </c>
      <c r="B193" s="101" t="s">
        <v>14</v>
      </c>
      <c r="C193" s="101">
        <v>180</v>
      </c>
      <c r="D193" s="101">
        <v>3.67</v>
      </c>
      <c r="E193" s="101">
        <v>3.19</v>
      </c>
      <c r="F193" s="101">
        <v>15.82</v>
      </c>
      <c r="G193" s="101">
        <v>107</v>
      </c>
      <c r="H193" s="102">
        <v>1.43</v>
      </c>
      <c r="I193" s="102">
        <v>397</v>
      </c>
      <c r="J193" s="31"/>
    </row>
    <row r="194" spans="1:10" ht="23.25" customHeight="1" x14ac:dyDescent="0.2">
      <c r="A194" s="27" t="s">
        <v>24</v>
      </c>
      <c r="B194" s="101" t="s">
        <v>75</v>
      </c>
      <c r="C194" s="101">
        <v>100</v>
      </c>
      <c r="D194" s="101">
        <v>0.4</v>
      </c>
      <c r="E194" s="101">
        <v>0.4</v>
      </c>
      <c r="F194" s="101">
        <v>9.8000000000000007</v>
      </c>
      <c r="G194" s="101">
        <v>44</v>
      </c>
      <c r="H194" s="103">
        <v>10</v>
      </c>
      <c r="I194" s="102">
        <v>368</v>
      </c>
      <c r="J194" s="31"/>
    </row>
    <row r="195" spans="1:10" s="36" customFormat="1" ht="23.25" customHeight="1" x14ac:dyDescent="0.2">
      <c r="A195" s="108" t="s">
        <v>106</v>
      </c>
      <c r="B195" s="59" t="s">
        <v>162</v>
      </c>
      <c r="C195" s="33">
        <f t="shared" ref="C195:H195" si="29">SUM(C190:C194)</f>
        <v>475</v>
      </c>
      <c r="D195" s="34">
        <f t="shared" si="29"/>
        <v>18.579999999999998</v>
      </c>
      <c r="E195" s="34">
        <f t="shared" si="29"/>
        <v>24.71</v>
      </c>
      <c r="F195" s="34">
        <f t="shared" si="29"/>
        <v>41.120000000000005</v>
      </c>
      <c r="G195" s="34">
        <f t="shared" si="29"/>
        <v>467.4</v>
      </c>
      <c r="H195" s="34">
        <f t="shared" si="29"/>
        <v>18.420000000000002</v>
      </c>
      <c r="I195" s="33"/>
      <c r="J195" s="35"/>
    </row>
    <row r="196" spans="1:10" s="41" customFormat="1" ht="23.25" customHeight="1" x14ac:dyDescent="0.2">
      <c r="A196" s="38" t="s">
        <v>26</v>
      </c>
      <c r="B196" s="60"/>
      <c r="C196" s="39">
        <f t="shared" ref="C196:H196" si="30">C195+C189+C185+C178+C176</f>
        <v>2077</v>
      </c>
      <c r="D196" s="40">
        <f t="shared" si="30"/>
        <v>55.99</v>
      </c>
      <c r="E196" s="40">
        <f t="shared" si="30"/>
        <v>68.2</v>
      </c>
      <c r="F196" s="40">
        <f t="shared" si="30"/>
        <v>244.99999999999997</v>
      </c>
      <c r="G196" s="40">
        <f t="shared" si="30"/>
        <v>1806</v>
      </c>
      <c r="H196" s="40">
        <f t="shared" si="30"/>
        <v>58.79</v>
      </c>
      <c r="I196" s="39"/>
      <c r="J196" s="35"/>
    </row>
    <row r="197" spans="1:10" s="47" customFormat="1" ht="23.25" customHeight="1" x14ac:dyDescent="0.2">
      <c r="A197" s="42"/>
      <c r="B197" s="43"/>
      <c r="C197" s="44"/>
      <c r="D197" s="45"/>
      <c r="E197" s="45"/>
      <c r="F197" s="45"/>
      <c r="G197" s="45"/>
      <c r="H197" s="45"/>
      <c r="I197" s="44"/>
      <c r="J197" s="46"/>
    </row>
    <row r="198" spans="1:10" s="56" customFormat="1" ht="23.25" customHeight="1" x14ac:dyDescent="0.2">
      <c r="A198" s="38" t="s">
        <v>40</v>
      </c>
      <c r="B198" s="53"/>
      <c r="C198" s="54"/>
      <c r="D198" s="55"/>
      <c r="E198" s="55"/>
      <c r="F198" s="55"/>
      <c r="G198" s="55"/>
      <c r="H198" s="55"/>
      <c r="I198" s="54"/>
      <c r="J198" s="35"/>
    </row>
    <row r="199" spans="1:10" s="24" customFormat="1" ht="23.25" customHeight="1" x14ac:dyDescent="0.2">
      <c r="A199" s="132" t="s">
        <v>3</v>
      </c>
      <c r="B199" s="133" t="s">
        <v>4</v>
      </c>
      <c r="C199" s="134" t="s">
        <v>5</v>
      </c>
      <c r="D199" s="135" t="s">
        <v>6</v>
      </c>
      <c r="E199" s="135"/>
      <c r="F199" s="135"/>
      <c r="G199" s="136" t="s">
        <v>54</v>
      </c>
      <c r="H199" s="136" t="s">
        <v>8</v>
      </c>
      <c r="I199" s="137" t="s">
        <v>9</v>
      </c>
      <c r="J199" s="23"/>
    </row>
    <row r="200" spans="1:10" s="26" customFormat="1" ht="23.25" customHeight="1" x14ac:dyDescent="0.2">
      <c r="A200" s="132"/>
      <c r="B200" s="133"/>
      <c r="C200" s="134"/>
      <c r="D200" s="25" t="s">
        <v>10</v>
      </c>
      <c r="E200" s="25" t="s">
        <v>11</v>
      </c>
      <c r="F200" s="25" t="s">
        <v>12</v>
      </c>
      <c r="G200" s="136"/>
      <c r="H200" s="136"/>
      <c r="I200" s="137"/>
      <c r="J200" s="23"/>
    </row>
    <row r="201" spans="1:10" ht="23.25" customHeight="1" x14ac:dyDescent="0.2">
      <c r="A201" s="27" t="s">
        <v>13</v>
      </c>
      <c r="B201" s="101" t="s">
        <v>107</v>
      </c>
      <c r="C201" s="102" t="s">
        <v>55</v>
      </c>
      <c r="D201" s="101">
        <v>3.95</v>
      </c>
      <c r="E201" s="101">
        <v>7.2</v>
      </c>
      <c r="F201" s="101">
        <v>25.47</v>
      </c>
      <c r="G201" s="101">
        <v>152.1</v>
      </c>
      <c r="H201" s="103">
        <v>0</v>
      </c>
      <c r="I201" s="102">
        <v>168</v>
      </c>
      <c r="J201" s="31"/>
    </row>
    <row r="202" spans="1:10" ht="23.25" customHeight="1" x14ac:dyDescent="0.2">
      <c r="A202" s="27" t="s">
        <v>13</v>
      </c>
      <c r="B202" s="101" t="s">
        <v>28</v>
      </c>
      <c r="C202" s="101">
        <v>180</v>
      </c>
      <c r="D202" s="101">
        <v>2.85</v>
      </c>
      <c r="E202" s="101">
        <v>2.41</v>
      </c>
      <c r="F202" s="101">
        <v>14.36</v>
      </c>
      <c r="G202" s="101">
        <v>91</v>
      </c>
      <c r="H202" s="102">
        <v>1.17</v>
      </c>
      <c r="I202" s="102">
        <v>395</v>
      </c>
      <c r="J202" s="31"/>
    </row>
    <row r="203" spans="1:10" ht="23.25" customHeight="1" x14ac:dyDescent="0.2">
      <c r="A203" s="27" t="s">
        <v>13</v>
      </c>
      <c r="B203" s="101" t="s">
        <v>49</v>
      </c>
      <c r="C203" s="101">
        <v>35</v>
      </c>
      <c r="D203" s="101">
        <v>2.14</v>
      </c>
      <c r="E203" s="101">
        <v>6.6</v>
      </c>
      <c r="F203" s="101">
        <v>12.79</v>
      </c>
      <c r="G203" s="101">
        <v>119</v>
      </c>
      <c r="H203" s="103">
        <v>0</v>
      </c>
      <c r="I203" s="102">
        <v>1</v>
      </c>
      <c r="J203" s="31"/>
    </row>
    <row r="204" spans="1:10" s="36" customFormat="1" ht="23.25" customHeight="1" x14ac:dyDescent="0.2">
      <c r="A204" s="32" t="s">
        <v>15</v>
      </c>
      <c r="B204" s="59" t="s">
        <v>161</v>
      </c>
      <c r="C204" s="33">
        <v>400</v>
      </c>
      <c r="D204" s="34">
        <f>SUM(D201:D203)</f>
        <v>8.9400000000000013</v>
      </c>
      <c r="E204" s="34">
        <f>SUM(E201:E203)</f>
        <v>16.21</v>
      </c>
      <c r="F204" s="34">
        <f>SUM(F201:F203)</f>
        <v>52.62</v>
      </c>
      <c r="G204" s="34">
        <f>SUM(G201:G203)</f>
        <v>362.1</v>
      </c>
      <c r="H204" s="34">
        <f>SUM(H201:H203)</f>
        <v>1.17</v>
      </c>
      <c r="I204" s="33"/>
      <c r="J204" s="35"/>
    </row>
    <row r="205" spans="1:10" ht="23.25" customHeight="1" x14ac:dyDescent="0.2">
      <c r="A205" s="27" t="s">
        <v>16</v>
      </c>
      <c r="B205" s="28" t="s">
        <v>64</v>
      </c>
      <c r="C205" s="29">
        <v>190</v>
      </c>
      <c r="D205" s="30">
        <v>0.15</v>
      </c>
      <c r="E205" s="30">
        <v>0.15</v>
      </c>
      <c r="F205" s="30">
        <v>22.67</v>
      </c>
      <c r="G205" s="30">
        <v>92.7</v>
      </c>
      <c r="H205" s="30">
        <v>1.63</v>
      </c>
      <c r="I205" s="29">
        <v>526</v>
      </c>
      <c r="J205" s="31"/>
    </row>
    <row r="206" spans="1:10" s="36" customFormat="1" ht="23.25" customHeight="1" x14ac:dyDescent="0.2">
      <c r="A206" s="32" t="s">
        <v>15</v>
      </c>
      <c r="B206" s="59" t="s">
        <v>163</v>
      </c>
      <c r="C206" s="33">
        <f t="shared" ref="C206:H206" si="31">SUM(C205)</f>
        <v>190</v>
      </c>
      <c r="D206" s="34">
        <f t="shared" si="31"/>
        <v>0.15</v>
      </c>
      <c r="E206" s="34">
        <f t="shared" si="31"/>
        <v>0.15</v>
      </c>
      <c r="F206" s="34">
        <f t="shared" si="31"/>
        <v>22.67</v>
      </c>
      <c r="G206" s="34">
        <f t="shared" si="31"/>
        <v>92.7</v>
      </c>
      <c r="H206" s="34">
        <f t="shared" si="31"/>
        <v>1.63</v>
      </c>
      <c r="I206" s="33"/>
      <c r="J206" s="35"/>
    </row>
    <row r="207" spans="1:10" ht="23.25" customHeight="1" x14ac:dyDescent="0.2">
      <c r="A207" s="27" t="s">
        <v>18</v>
      </c>
      <c r="B207" s="101" t="s">
        <v>147</v>
      </c>
      <c r="C207" s="101">
        <v>60</v>
      </c>
      <c r="D207" s="101">
        <v>0.71</v>
      </c>
      <c r="E207" s="101">
        <v>3.63</v>
      </c>
      <c r="F207" s="101">
        <v>2.33</v>
      </c>
      <c r="G207" s="101">
        <v>46.2</v>
      </c>
      <c r="H207" s="102">
        <v>4.62</v>
      </c>
      <c r="I207" s="102">
        <v>19</v>
      </c>
      <c r="J207" s="31"/>
    </row>
    <row r="208" spans="1:10" ht="23.25" customHeight="1" x14ac:dyDescent="0.2">
      <c r="A208" s="27" t="s">
        <v>18</v>
      </c>
      <c r="B208" s="101" t="s">
        <v>141</v>
      </c>
      <c r="C208" s="101">
        <v>200</v>
      </c>
      <c r="D208" s="101">
        <v>1.84</v>
      </c>
      <c r="E208" s="101">
        <v>6.19</v>
      </c>
      <c r="F208" s="101">
        <v>12.33</v>
      </c>
      <c r="G208" s="101">
        <v>112.4</v>
      </c>
      <c r="H208" s="102">
        <v>14.72</v>
      </c>
      <c r="I208" s="102">
        <v>199</v>
      </c>
      <c r="J208" s="31"/>
    </row>
    <row r="209" spans="1:10" ht="23.25" customHeight="1" x14ac:dyDescent="0.2">
      <c r="A209" s="27" t="s">
        <v>18</v>
      </c>
      <c r="B209" s="101" t="s">
        <v>42</v>
      </c>
      <c r="C209" s="29">
        <v>80</v>
      </c>
      <c r="D209" s="30">
        <v>11.12</v>
      </c>
      <c r="E209" s="30">
        <v>1.68</v>
      </c>
      <c r="F209" s="30">
        <v>7.68</v>
      </c>
      <c r="G209" s="30">
        <v>90.4</v>
      </c>
      <c r="H209" s="30">
        <v>0.32</v>
      </c>
      <c r="I209" s="29">
        <v>351</v>
      </c>
      <c r="J209" s="31"/>
    </row>
    <row r="210" spans="1:10" ht="23.25" customHeight="1" x14ac:dyDescent="0.2">
      <c r="A210" s="27" t="s">
        <v>18</v>
      </c>
      <c r="B210" s="101" t="s">
        <v>34</v>
      </c>
      <c r="C210" s="101">
        <v>150</v>
      </c>
      <c r="D210" s="101">
        <v>3.06</v>
      </c>
      <c r="E210" s="101">
        <v>4.8</v>
      </c>
      <c r="F210" s="101">
        <v>20.43</v>
      </c>
      <c r="G210" s="101">
        <v>138</v>
      </c>
      <c r="H210" s="102">
        <v>18.149999999999999</v>
      </c>
      <c r="I210" s="102">
        <v>321</v>
      </c>
      <c r="J210" s="31"/>
    </row>
    <row r="211" spans="1:10" ht="23.25" customHeight="1" x14ac:dyDescent="0.2">
      <c r="A211" s="27" t="s">
        <v>18</v>
      </c>
      <c r="B211" s="101" t="s">
        <v>84</v>
      </c>
      <c r="C211" s="101">
        <v>200</v>
      </c>
      <c r="D211" s="101">
        <v>0.44</v>
      </c>
      <c r="E211" s="101">
        <v>0.02</v>
      </c>
      <c r="F211" s="101">
        <v>27.76</v>
      </c>
      <c r="G211" s="101">
        <v>113</v>
      </c>
      <c r="H211" s="102">
        <v>0.44</v>
      </c>
      <c r="I211" s="102">
        <v>376</v>
      </c>
      <c r="J211" s="31"/>
    </row>
    <row r="212" spans="1:10" ht="23.25" customHeight="1" x14ac:dyDescent="0.2">
      <c r="A212" s="27" t="s">
        <v>18</v>
      </c>
      <c r="B212" s="101" t="s">
        <v>21</v>
      </c>
      <c r="C212" s="101">
        <v>50</v>
      </c>
      <c r="D212" s="101">
        <v>2.6</v>
      </c>
      <c r="E212" s="101">
        <v>0.6</v>
      </c>
      <c r="F212" s="101">
        <v>22.13</v>
      </c>
      <c r="G212" s="101">
        <v>106.3</v>
      </c>
      <c r="H212" s="103">
        <v>0</v>
      </c>
      <c r="I212" s="102">
        <v>1</v>
      </c>
      <c r="J212" s="31"/>
    </row>
    <row r="213" spans="1:10" s="36" customFormat="1" ht="23.25" customHeight="1" x14ac:dyDescent="0.2">
      <c r="A213" s="32" t="s">
        <v>15</v>
      </c>
      <c r="B213" s="59" t="s">
        <v>164</v>
      </c>
      <c r="C213" s="33">
        <f t="shared" ref="C213:H213" si="32">SUM(C207:C212)</f>
        <v>740</v>
      </c>
      <c r="D213" s="34">
        <f t="shared" si="32"/>
        <v>19.77</v>
      </c>
      <c r="E213" s="34">
        <f t="shared" si="32"/>
        <v>16.920000000000002</v>
      </c>
      <c r="F213" s="34">
        <f t="shared" si="32"/>
        <v>92.66</v>
      </c>
      <c r="G213" s="34">
        <f t="shared" si="32"/>
        <v>606.29999999999995</v>
      </c>
      <c r="H213" s="34">
        <f t="shared" si="32"/>
        <v>38.25</v>
      </c>
      <c r="I213" s="33"/>
      <c r="J213" s="35"/>
    </row>
    <row r="214" spans="1:10" ht="23.25" customHeight="1" x14ac:dyDescent="0.2">
      <c r="A214" s="27" t="s">
        <v>22</v>
      </c>
      <c r="B214" s="28" t="s">
        <v>23</v>
      </c>
      <c r="C214" s="29">
        <v>200</v>
      </c>
      <c r="D214" s="30">
        <v>5.8</v>
      </c>
      <c r="E214" s="30">
        <v>5</v>
      </c>
      <c r="F214" s="30">
        <v>8</v>
      </c>
      <c r="G214" s="30">
        <v>100</v>
      </c>
      <c r="H214" s="30">
        <v>1.4</v>
      </c>
      <c r="I214" s="29">
        <v>401</v>
      </c>
      <c r="J214" s="31"/>
    </row>
    <row r="215" spans="1:10" ht="23.25" customHeight="1" x14ac:dyDescent="0.2">
      <c r="A215" s="27" t="s">
        <v>22</v>
      </c>
      <c r="B215" s="28" t="s">
        <v>59</v>
      </c>
      <c r="C215" s="29">
        <v>25</v>
      </c>
      <c r="D215" s="30">
        <v>1.78</v>
      </c>
      <c r="E215" s="30">
        <v>0.28000000000000003</v>
      </c>
      <c r="F215" s="30">
        <v>11.38</v>
      </c>
      <c r="G215" s="30">
        <v>57.3</v>
      </c>
      <c r="H215" s="30">
        <v>0</v>
      </c>
      <c r="I215" s="29">
        <v>1</v>
      </c>
      <c r="J215" s="31"/>
    </row>
    <row r="216" spans="1:10" ht="23.25" customHeight="1" x14ac:dyDescent="0.2">
      <c r="A216" s="27" t="s">
        <v>22</v>
      </c>
      <c r="B216" s="101" t="s">
        <v>86</v>
      </c>
      <c r="C216" s="101">
        <v>30</v>
      </c>
      <c r="D216" s="101">
        <v>1.77</v>
      </c>
      <c r="E216" s="101">
        <v>1.41</v>
      </c>
      <c r="F216" s="101">
        <v>22.5</v>
      </c>
      <c r="G216" s="101">
        <v>109.8</v>
      </c>
      <c r="H216" s="103">
        <v>0</v>
      </c>
      <c r="I216" s="29">
        <v>608</v>
      </c>
      <c r="J216" s="31"/>
    </row>
    <row r="217" spans="1:10" s="36" customFormat="1" ht="23.25" customHeight="1" x14ac:dyDescent="0.2">
      <c r="A217" s="32" t="s">
        <v>15</v>
      </c>
      <c r="B217" s="59" t="s">
        <v>165</v>
      </c>
      <c r="C217" s="33">
        <f t="shared" ref="C217:H217" si="33">SUM(C214:C216)</f>
        <v>255</v>
      </c>
      <c r="D217" s="34">
        <f t="shared" si="33"/>
        <v>9.35</v>
      </c>
      <c r="E217" s="34">
        <f t="shared" si="33"/>
        <v>6.69</v>
      </c>
      <c r="F217" s="34">
        <f t="shared" si="33"/>
        <v>41.88</v>
      </c>
      <c r="G217" s="34">
        <f t="shared" si="33"/>
        <v>267.10000000000002</v>
      </c>
      <c r="H217" s="34">
        <f t="shared" si="33"/>
        <v>1.4</v>
      </c>
      <c r="I217" s="33"/>
      <c r="J217" s="35"/>
    </row>
    <row r="218" spans="1:10" ht="23.25" customHeight="1" x14ac:dyDescent="0.2">
      <c r="A218" s="27" t="s">
        <v>24</v>
      </c>
      <c r="B218" s="101" t="s">
        <v>109</v>
      </c>
      <c r="C218" s="101">
        <v>70</v>
      </c>
      <c r="D218" s="101">
        <v>11.61</v>
      </c>
      <c r="E218" s="101">
        <v>8.9499999999999993</v>
      </c>
      <c r="F218" s="101">
        <v>7.41</v>
      </c>
      <c r="G218" s="101">
        <v>162.69999999999999</v>
      </c>
      <c r="H218" s="102">
        <v>9.2100000000000009</v>
      </c>
      <c r="I218" s="102" t="s">
        <v>110</v>
      </c>
      <c r="J218" s="31"/>
    </row>
    <row r="219" spans="1:10" ht="23.25" customHeight="1" x14ac:dyDescent="0.2">
      <c r="A219" s="27" t="s">
        <v>24</v>
      </c>
      <c r="B219" s="101" t="s">
        <v>111</v>
      </c>
      <c r="C219" s="101">
        <v>125</v>
      </c>
      <c r="D219" s="101">
        <v>2.75</v>
      </c>
      <c r="E219" s="101">
        <v>8.25</v>
      </c>
      <c r="F219" s="101">
        <v>11.37</v>
      </c>
      <c r="G219" s="101">
        <v>130.6</v>
      </c>
      <c r="H219" s="102">
        <v>10.69</v>
      </c>
      <c r="I219" s="102">
        <v>196</v>
      </c>
      <c r="J219" s="31"/>
    </row>
    <row r="220" spans="1:10" ht="23.25" customHeight="1" x14ac:dyDescent="0.2">
      <c r="A220" s="27" t="s">
        <v>24</v>
      </c>
      <c r="B220" s="28" t="s">
        <v>79</v>
      </c>
      <c r="C220" s="29">
        <v>30</v>
      </c>
      <c r="D220" s="30">
        <v>3.53</v>
      </c>
      <c r="E220" s="30">
        <v>3.97</v>
      </c>
      <c r="F220" s="30">
        <v>9.68</v>
      </c>
      <c r="G220" s="30">
        <v>88.6</v>
      </c>
      <c r="H220" s="30">
        <v>0.05</v>
      </c>
      <c r="I220" s="29">
        <v>3</v>
      </c>
      <c r="J220" s="31"/>
    </row>
    <row r="221" spans="1:10" ht="23.25" customHeight="1" x14ac:dyDescent="0.2">
      <c r="A221" s="27" t="s">
        <v>24</v>
      </c>
      <c r="B221" s="28" t="s">
        <v>25</v>
      </c>
      <c r="C221" s="29" t="s">
        <v>61</v>
      </c>
      <c r="D221" s="30">
        <v>7.0000000000000007E-2</v>
      </c>
      <c r="E221" s="30">
        <v>0.02</v>
      </c>
      <c r="F221" s="30">
        <v>11.05</v>
      </c>
      <c r="G221" s="30">
        <v>44</v>
      </c>
      <c r="H221" s="30">
        <v>0.03</v>
      </c>
      <c r="I221" s="29">
        <v>392</v>
      </c>
      <c r="J221" s="31"/>
    </row>
    <row r="222" spans="1:10" ht="23.25" customHeight="1" x14ac:dyDescent="0.2">
      <c r="A222" s="27" t="s">
        <v>24</v>
      </c>
      <c r="B222" s="101" t="s">
        <v>75</v>
      </c>
      <c r="C222" s="101">
        <v>100</v>
      </c>
      <c r="D222" s="101">
        <v>0.4</v>
      </c>
      <c r="E222" s="101">
        <v>0.4</v>
      </c>
      <c r="F222" s="101">
        <v>9.8000000000000007</v>
      </c>
      <c r="G222" s="101">
        <v>44</v>
      </c>
      <c r="H222" s="102">
        <v>10</v>
      </c>
      <c r="I222" s="102">
        <v>368</v>
      </c>
      <c r="J222" s="31"/>
    </row>
    <row r="223" spans="1:10" s="36" customFormat="1" ht="23.25" customHeight="1" x14ac:dyDescent="0.2">
      <c r="A223" s="32" t="s">
        <v>15</v>
      </c>
      <c r="B223" s="59" t="s">
        <v>164</v>
      </c>
      <c r="C223" s="33">
        <v>532</v>
      </c>
      <c r="D223" s="34">
        <f>SUM(D218:D222)</f>
        <v>18.36</v>
      </c>
      <c r="E223" s="34">
        <f>SUM(E218:E222)</f>
        <v>21.589999999999996</v>
      </c>
      <c r="F223" s="34">
        <f>SUM(F218:F222)</f>
        <v>49.31</v>
      </c>
      <c r="G223" s="34">
        <f>SUM(G218:G222)</f>
        <v>469.9</v>
      </c>
      <c r="H223" s="34">
        <f>SUM(H218:H222)</f>
        <v>29.98</v>
      </c>
      <c r="I223" s="33"/>
      <c r="J223" s="35"/>
    </row>
    <row r="224" spans="1:10" s="41" customFormat="1" ht="23.25" customHeight="1" x14ac:dyDescent="0.2">
      <c r="A224" s="38" t="s">
        <v>26</v>
      </c>
      <c r="B224" s="60"/>
      <c r="C224" s="39">
        <f t="shared" ref="C224:H224" si="34">C223+C217+C213+C206+C204</f>
        <v>2117</v>
      </c>
      <c r="D224" s="40">
        <f t="shared" si="34"/>
        <v>56.570000000000007</v>
      </c>
      <c r="E224" s="40">
        <f t="shared" si="34"/>
        <v>61.56</v>
      </c>
      <c r="F224" s="40">
        <f t="shared" si="34"/>
        <v>259.14</v>
      </c>
      <c r="G224" s="40">
        <f t="shared" si="34"/>
        <v>1798.1</v>
      </c>
      <c r="H224" s="40">
        <f t="shared" si="34"/>
        <v>72.429999999999993</v>
      </c>
      <c r="I224" s="39"/>
      <c r="J224" s="35"/>
    </row>
    <row r="225" spans="1:10" s="47" customFormat="1" ht="23.25" customHeight="1" x14ac:dyDescent="0.2">
      <c r="A225" s="42"/>
      <c r="B225" s="43"/>
      <c r="C225" s="44"/>
      <c r="D225" s="45"/>
      <c r="E225" s="45"/>
      <c r="F225" s="45"/>
      <c r="G225" s="45"/>
      <c r="H225" s="45"/>
      <c r="I225" s="44"/>
      <c r="J225" s="46"/>
    </row>
    <row r="226" spans="1:10" s="56" customFormat="1" ht="23.25" customHeight="1" x14ac:dyDescent="0.2">
      <c r="A226" s="38" t="s">
        <v>41</v>
      </c>
      <c r="B226" s="53"/>
      <c r="C226" s="54"/>
      <c r="D226" s="55"/>
      <c r="E226" s="55"/>
      <c r="F226" s="55"/>
      <c r="G226" s="55"/>
      <c r="H226" s="55"/>
      <c r="I226" s="54"/>
      <c r="J226" s="35"/>
    </row>
    <row r="227" spans="1:10" s="24" customFormat="1" ht="23.25" customHeight="1" x14ac:dyDescent="0.2">
      <c r="A227" s="132" t="s">
        <v>3</v>
      </c>
      <c r="B227" s="133" t="s">
        <v>4</v>
      </c>
      <c r="C227" s="134" t="s">
        <v>5</v>
      </c>
      <c r="D227" s="135" t="s">
        <v>6</v>
      </c>
      <c r="E227" s="135"/>
      <c r="F227" s="135"/>
      <c r="G227" s="136" t="s">
        <v>54</v>
      </c>
      <c r="H227" s="136" t="s">
        <v>8</v>
      </c>
      <c r="I227" s="137" t="s">
        <v>9</v>
      </c>
      <c r="J227" s="23"/>
    </row>
    <row r="228" spans="1:10" s="26" customFormat="1" ht="23.25" customHeight="1" x14ac:dyDescent="0.2">
      <c r="A228" s="132"/>
      <c r="B228" s="133"/>
      <c r="C228" s="134"/>
      <c r="D228" s="25" t="s">
        <v>10</v>
      </c>
      <c r="E228" s="25" t="s">
        <v>11</v>
      </c>
      <c r="F228" s="25" t="s">
        <v>12</v>
      </c>
      <c r="G228" s="136"/>
      <c r="H228" s="136"/>
      <c r="I228" s="137"/>
      <c r="J228" s="23"/>
    </row>
    <row r="229" spans="1:10" ht="23.25" customHeight="1" x14ac:dyDescent="0.2">
      <c r="A229" s="27" t="s">
        <v>13</v>
      </c>
      <c r="B229" s="101" t="s">
        <v>70</v>
      </c>
      <c r="C229" s="102" t="s">
        <v>125</v>
      </c>
      <c r="D229" s="101">
        <v>5.56</v>
      </c>
      <c r="E229" s="101">
        <v>9.92</v>
      </c>
      <c r="F229" s="101">
        <v>26.51</v>
      </c>
      <c r="G229" s="101">
        <v>191.5</v>
      </c>
      <c r="H229" s="102">
        <v>0</v>
      </c>
      <c r="I229" s="102">
        <v>168</v>
      </c>
      <c r="J229" s="31"/>
    </row>
    <row r="230" spans="1:10" ht="23.25" customHeight="1" x14ac:dyDescent="0.2">
      <c r="A230" s="27" t="s">
        <v>13</v>
      </c>
      <c r="B230" s="101" t="s">
        <v>25</v>
      </c>
      <c r="C230" s="102" t="s">
        <v>61</v>
      </c>
      <c r="D230" s="101">
        <v>7.0000000000000007E-2</v>
      </c>
      <c r="E230" s="101">
        <v>0.02</v>
      </c>
      <c r="F230" s="101">
        <v>11.1</v>
      </c>
      <c r="G230" s="101">
        <v>44</v>
      </c>
      <c r="H230" s="102">
        <v>0.03</v>
      </c>
      <c r="I230" s="102">
        <v>392</v>
      </c>
      <c r="J230" s="31"/>
    </row>
    <row r="231" spans="1:10" ht="23.25" customHeight="1" x14ac:dyDescent="0.2">
      <c r="A231" s="27" t="s">
        <v>13</v>
      </c>
      <c r="B231" s="101" t="s">
        <v>49</v>
      </c>
      <c r="C231" s="101">
        <v>35</v>
      </c>
      <c r="D231" s="101">
        <v>2.14</v>
      </c>
      <c r="E231" s="101">
        <v>6.6</v>
      </c>
      <c r="F231" s="101">
        <v>12.79</v>
      </c>
      <c r="G231" s="101">
        <v>119</v>
      </c>
      <c r="H231" s="103">
        <v>0</v>
      </c>
      <c r="I231" s="102">
        <v>1</v>
      </c>
      <c r="J231" s="31"/>
    </row>
    <row r="232" spans="1:10" s="36" customFormat="1" ht="23.25" customHeight="1" x14ac:dyDescent="0.2">
      <c r="A232" s="32" t="s">
        <v>15</v>
      </c>
      <c r="B232" s="59" t="s">
        <v>166</v>
      </c>
      <c r="C232" s="33">
        <v>417</v>
      </c>
      <c r="D232" s="34">
        <f>SUM(D229:D231)</f>
        <v>7.77</v>
      </c>
      <c r="E232" s="34">
        <f>SUM(E229:E231)</f>
        <v>16.54</v>
      </c>
      <c r="F232" s="34">
        <f>SUM(F229:F231)</f>
        <v>50.4</v>
      </c>
      <c r="G232" s="34">
        <f>SUM(G229:G231)</f>
        <v>354.5</v>
      </c>
      <c r="H232" s="34">
        <f>SUM(H229:H231)</f>
        <v>0.03</v>
      </c>
      <c r="I232" s="33"/>
      <c r="J232" s="35"/>
    </row>
    <row r="233" spans="1:10" ht="23.25" customHeight="1" x14ac:dyDescent="0.2">
      <c r="A233" s="27" t="s">
        <v>16</v>
      </c>
      <c r="B233" s="28" t="s">
        <v>31</v>
      </c>
      <c r="C233" s="29">
        <v>200</v>
      </c>
      <c r="D233" s="30">
        <v>1</v>
      </c>
      <c r="E233" s="30">
        <v>0</v>
      </c>
      <c r="F233" s="30">
        <v>22.4</v>
      </c>
      <c r="G233" s="30">
        <v>90</v>
      </c>
      <c r="H233" s="30">
        <v>4</v>
      </c>
      <c r="I233" s="29">
        <v>399</v>
      </c>
      <c r="J233" s="31"/>
    </row>
    <row r="234" spans="1:10" s="36" customFormat="1" ht="23.25" customHeight="1" x14ac:dyDescent="0.2">
      <c r="A234" s="32" t="s">
        <v>15</v>
      </c>
      <c r="B234" s="59"/>
      <c r="C234" s="33">
        <f t="shared" ref="C234:H234" si="35">SUM(C233)</f>
        <v>200</v>
      </c>
      <c r="D234" s="34">
        <f t="shared" si="35"/>
        <v>1</v>
      </c>
      <c r="E234" s="34">
        <f t="shared" si="35"/>
        <v>0</v>
      </c>
      <c r="F234" s="34">
        <f t="shared" si="35"/>
        <v>22.4</v>
      </c>
      <c r="G234" s="34">
        <f t="shared" si="35"/>
        <v>90</v>
      </c>
      <c r="H234" s="34">
        <f t="shared" si="35"/>
        <v>4</v>
      </c>
      <c r="I234" s="33"/>
      <c r="J234" s="35"/>
    </row>
    <row r="235" spans="1:10" ht="23.25" customHeight="1" x14ac:dyDescent="0.2">
      <c r="A235" s="27" t="s">
        <v>18</v>
      </c>
      <c r="B235" s="125" t="s">
        <v>132</v>
      </c>
      <c r="C235" s="125">
        <v>60</v>
      </c>
      <c r="D235" s="125">
        <v>0.96</v>
      </c>
      <c r="E235" s="125">
        <v>6.06</v>
      </c>
      <c r="F235" s="125">
        <v>1.8</v>
      </c>
      <c r="G235" s="125">
        <v>65.400000000000006</v>
      </c>
      <c r="H235" s="126">
        <v>11.3</v>
      </c>
      <c r="I235" s="126">
        <v>17</v>
      </c>
      <c r="J235" s="31"/>
    </row>
    <row r="236" spans="1:10" ht="23.25" customHeight="1" x14ac:dyDescent="0.2">
      <c r="A236" s="27" t="s">
        <v>18</v>
      </c>
      <c r="B236" s="125" t="s">
        <v>144</v>
      </c>
      <c r="C236" s="125">
        <v>200</v>
      </c>
      <c r="D236" s="125">
        <v>1.59</v>
      </c>
      <c r="E236" s="125">
        <v>4.0199999999999996</v>
      </c>
      <c r="F236" s="125">
        <v>13.54</v>
      </c>
      <c r="G236" s="125">
        <v>97.6</v>
      </c>
      <c r="H236" s="126">
        <v>6.02</v>
      </c>
      <c r="I236" s="126">
        <v>76</v>
      </c>
      <c r="J236" s="31"/>
    </row>
    <row r="237" spans="1:10" ht="23.25" customHeight="1" x14ac:dyDescent="0.2">
      <c r="A237" s="27" t="s">
        <v>18</v>
      </c>
      <c r="B237" s="125" t="s">
        <v>121</v>
      </c>
      <c r="C237" s="125">
        <v>100</v>
      </c>
      <c r="D237" s="125">
        <v>14.4</v>
      </c>
      <c r="E237" s="125">
        <v>5.78</v>
      </c>
      <c r="F237" s="125">
        <v>3.56</v>
      </c>
      <c r="G237" s="125">
        <v>121.4</v>
      </c>
      <c r="H237" s="126">
        <v>0.53</v>
      </c>
      <c r="I237" s="127">
        <v>104</v>
      </c>
      <c r="J237" s="31"/>
    </row>
    <row r="238" spans="1:10" ht="23.25" customHeight="1" x14ac:dyDescent="0.2">
      <c r="A238" s="27" t="s">
        <v>18</v>
      </c>
      <c r="B238" s="125" t="s">
        <v>34</v>
      </c>
      <c r="C238" s="125">
        <v>150</v>
      </c>
      <c r="D238" s="125">
        <v>3.06</v>
      </c>
      <c r="E238" s="125">
        <v>4.8</v>
      </c>
      <c r="F238" s="125">
        <v>20.43</v>
      </c>
      <c r="G238" s="125">
        <v>138</v>
      </c>
      <c r="H238" s="126">
        <v>18.149999999999999</v>
      </c>
      <c r="I238" s="126">
        <v>321</v>
      </c>
      <c r="J238" s="31"/>
    </row>
    <row r="239" spans="1:10" ht="23.25" customHeight="1" x14ac:dyDescent="0.2">
      <c r="A239" s="27" t="s">
        <v>18</v>
      </c>
      <c r="B239" s="125" t="s">
        <v>73</v>
      </c>
      <c r="C239" s="125">
        <v>200</v>
      </c>
      <c r="D239" s="125">
        <v>0.44</v>
      </c>
      <c r="E239" s="125">
        <v>0.02</v>
      </c>
      <c r="F239" s="125">
        <v>27.76</v>
      </c>
      <c r="G239" s="125">
        <v>113</v>
      </c>
      <c r="H239" s="126">
        <v>0.44</v>
      </c>
      <c r="I239" s="126">
        <v>376</v>
      </c>
      <c r="J239" s="31"/>
    </row>
    <row r="240" spans="1:10" ht="23.25" customHeight="1" x14ac:dyDescent="0.2">
      <c r="A240" s="27" t="s">
        <v>18</v>
      </c>
      <c r="B240" s="125" t="s">
        <v>21</v>
      </c>
      <c r="C240" s="125">
        <v>50</v>
      </c>
      <c r="D240" s="125">
        <v>2.6</v>
      </c>
      <c r="E240" s="125">
        <v>0.6</v>
      </c>
      <c r="F240" s="125">
        <v>22.13</v>
      </c>
      <c r="G240" s="125">
        <v>106.3</v>
      </c>
      <c r="H240" s="128">
        <v>0</v>
      </c>
      <c r="I240" s="126">
        <v>1</v>
      </c>
      <c r="J240" s="31"/>
    </row>
    <row r="241" spans="1:10" s="36" customFormat="1" ht="23.25" customHeight="1" x14ac:dyDescent="0.2">
      <c r="A241" s="32" t="s">
        <v>15</v>
      </c>
      <c r="B241" s="59" t="s">
        <v>166</v>
      </c>
      <c r="C241" s="33">
        <f t="shared" ref="C241:H241" si="36">SUM(C235:C240)</f>
        <v>760</v>
      </c>
      <c r="D241" s="34">
        <f t="shared" si="36"/>
        <v>23.05</v>
      </c>
      <c r="E241" s="34">
        <f t="shared" si="36"/>
        <v>21.28</v>
      </c>
      <c r="F241" s="34">
        <f t="shared" si="36"/>
        <v>89.22</v>
      </c>
      <c r="G241" s="34">
        <f t="shared" si="36"/>
        <v>641.69999999999993</v>
      </c>
      <c r="H241" s="34">
        <f t="shared" si="36"/>
        <v>36.44</v>
      </c>
      <c r="I241" s="33"/>
      <c r="J241" s="35"/>
    </row>
    <row r="242" spans="1:10" ht="23.25" customHeight="1" x14ac:dyDescent="0.2">
      <c r="A242" s="27" t="s">
        <v>22</v>
      </c>
      <c r="B242" s="125" t="s">
        <v>23</v>
      </c>
      <c r="C242" s="127">
        <v>200</v>
      </c>
      <c r="D242" s="129">
        <v>5.8</v>
      </c>
      <c r="E242" s="129">
        <v>5</v>
      </c>
      <c r="F242" s="129">
        <v>8</v>
      </c>
      <c r="G242" s="129">
        <v>100</v>
      </c>
      <c r="H242" s="129">
        <v>1.4</v>
      </c>
      <c r="I242" s="126">
        <v>401</v>
      </c>
      <c r="J242" s="31"/>
    </row>
    <row r="243" spans="1:10" ht="23.25" customHeight="1" x14ac:dyDescent="0.2">
      <c r="A243" s="27" t="s">
        <v>22</v>
      </c>
      <c r="B243" s="125" t="s">
        <v>59</v>
      </c>
      <c r="C243" s="127">
        <v>10</v>
      </c>
      <c r="D243" s="129">
        <v>0.71</v>
      </c>
      <c r="E243" s="129">
        <v>0.11</v>
      </c>
      <c r="F243" s="129">
        <v>4.54</v>
      </c>
      <c r="G243" s="129">
        <v>22.9</v>
      </c>
      <c r="H243" s="129">
        <v>0</v>
      </c>
      <c r="I243" s="126">
        <v>1</v>
      </c>
      <c r="J243" s="31"/>
    </row>
    <row r="244" spans="1:10" ht="23.25" customHeight="1" x14ac:dyDescent="0.2">
      <c r="A244" s="27" t="s">
        <v>22</v>
      </c>
      <c r="B244" s="125" t="s">
        <v>100</v>
      </c>
      <c r="C244" s="125">
        <v>40</v>
      </c>
      <c r="D244" s="125">
        <v>1.1200000000000001</v>
      </c>
      <c r="E244" s="125">
        <v>1.33</v>
      </c>
      <c r="F244" s="130">
        <v>30.92</v>
      </c>
      <c r="G244" s="125">
        <v>140</v>
      </c>
      <c r="H244" s="128">
        <v>0</v>
      </c>
      <c r="I244" s="126">
        <v>607</v>
      </c>
      <c r="J244" s="31"/>
    </row>
    <row r="245" spans="1:10" s="36" customFormat="1" ht="23.25" customHeight="1" x14ac:dyDescent="0.2">
      <c r="A245" s="32" t="s">
        <v>15</v>
      </c>
      <c r="B245" s="59" t="s">
        <v>167</v>
      </c>
      <c r="C245" s="33">
        <f t="shared" ref="C245:H245" si="37">SUM(C242:C244)</f>
        <v>250</v>
      </c>
      <c r="D245" s="34">
        <f t="shared" si="37"/>
        <v>7.63</v>
      </c>
      <c r="E245" s="34">
        <f t="shared" si="37"/>
        <v>6.44</v>
      </c>
      <c r="F245" s="34">
        <f t="shared" si="37"/>
        <v>43.46</v>
      </c>
      <c r="G245" s="34">
        <f t="shared" si="37"/>
        <v>262.89999999999998</v>
      </c>
      <c r="H245" s="34">
        <f t="shared" si="37"/>
        <v>1.4</v>
      </c>
      <c r="I245" s="33"/>
      <c r="J245" s="35"/>
    </row>
    <row r="246" spans="1:10" ht="23.25" customHeight="1" x14ac:dyDescent="0.2">
      <c r="A246" s="27" t="s">
        <v>24</v>
      </c>
      <c r="B246" s="28" t="s">
        <v>136</v>
      </c>
      <c r="C246" s="111">
        <v>150</v>
      </c>
      <c r="D246" s="116">
        <v>13.1</v>
      </c>
      <c r="E246" s="116">
        <v>15.6</v>
      </c>
      <c r="F246" s="116">
        <v>27.3</v>
      </c>
      <c r="G246" s="116">
        <v>290</v>
      </c>
      <c r="H246" s="116">
        <v>2.4</v>
      </c>
      <c r="I246" s="29">
        <v>320</v>
      </c>
      <c r="J246" s="31"/>
    </row>
    <row r="247" spans="1:10" ht="23.25" customHeight="1" x14ac:dyDescent="0.2">
      <c r="A247" s="27" t="s">
        <v>24</v>
      </c>
      <c r="B247" s="28" t="s">
        <v>116</v>
      </c>
      <c r="C247" s="111">
        <v>30</v>
      </c>
      <c r="D247" s="37">
        <v>0.78</v>
      </c>
      <c r="E247" s="37">
        <v>1.91</v>
      </c>
      <c r="F247" s="37">
        <v>4.71</v>
      </c>
      <c r="G247" s="37">
        <v>39.200000000000003</v>
      </c>
      <c r="H247" s="37">
        <v>0.22</v>
      </c>
      <c r="I247" s="29">
        <v>449</v>
      </c>
      <c r="J247" s="31"/>
    </row>
    <row r="248" spans="1:10" ht="23.25" customHeight="1" x14ac:dyDescent="0.2">
      <c r="A248" s="27" t="s">
        <v>24</v>
      </c>
      <c r="B248" s="28" t="s">
        <v>60</v>
      </c>
      <c r="C248" s="29">
        <v>25</v>
      </c>
      <c r="D248" s="30">
        <v>1.78</v>
      </c>
      <c r="E248" s="30">
        <v>0.28000000000000003</v>
      </c>
      <c r="F248" s="30">
        <v>11.38</v>
      </c>
      <c r="G248" s="30">
        <v>57.3</v>
      </c>
      <c r="H248" s="30">
        <v>0</v>
      </c>
      <c r="I248" s="29">
        <v>1</v>
      </c>
      <c r="J248" s="31"/>
    </row>
    <row r="249" spans="1:10" ht="23.25" customHeight="1" x14ac:dyDescent="0.25">
      <c r="A249" s="27" t="s">
        <v>24</v>
      </c>
      <c r="B249" s="119" t="s">
        <v>25</v>
      </c>
      <c r="C249" s="102" t="s">
        <v>77</v>
      </c>
      <c r="D249" s="101">
        <v>0.06</v>
      </c>
      <c r="E249" s="101">
        <v>0.02</v>
      </c>
      <c r="F249" s="101">
        <v>9.99</v>
      </c>
      <c r="G249" s="101">
        <v>40</v>
      </c>
      <c r="H249" s="102">
        <v>0.03</v>
      </c>
      <c r="I249" s="102">
        <v>392</v>
      </c>
      <c r="J249" s="31"/>
    </row>
    <row r="250" spans="1:10" ht="23.25" customHeight="1" x14ac:dyDescent="0.2">
      <c r="A250" s="27" t="s">
        <v>24</v>
      </c>
      <c r="B250" s="101" t="s">
        <v>75</v>
      </c>
      <c r="C250" s="101">
        <v>100</v>
      </c>
      <c r="D250" s="101">
        <v>0.4</v>
      </c>
      <c r="E250" s="101">
        <v>0.4</v>
      </c>
      <c r="F250" s="101">
        <v>9.8000000000000007</v>
      </c>
      <c r="G250" s="101">
        <v>44</v>
      </c>
      <c r="H250" s="102">
        <v>10</v>
      </c>
      <c r="I250" s="102">
        <v>368</v>
      </c>
      <c r="J250" s="31"/>
    </row>
    <row r="251" spans="1:10" s="36" customFormat="1" ht="23.25" customHeight="1" x14ac:dyDescent="0.2">
      <c r="A251" s="32" t="s">
        <v>15</v>
      </c>
      <c r="B251" s="59" t="s">
        <v>167</v>
      </c>
      <c r="C251" s="112">
        <v>492</v>
      </c>
      <c r="D251" s="34">
        <f t="shared" ref="D251:H251" si="38">SUM(D246:D250)</f>
        <v>16.119999999999997</v>
      </c>
      <c r="E251" s="34">
        <f t="shared" si="38"/>
        <v>18.209999999999997</v>
      </c>
      <c r="F251" s="34">
        <f t="shared" si="38"/>
        <v>63.180000000000007</v>
      </c>
      <c r="G251" s="34">
        <f t="shared" si="38"/>
        <v>470.5</v>
      </c>
      <c r="H251" s="34">
        <f t="shared" si="38"/>
        <v>12.65</v>
      </c>
      <c r="I251" s="33"/>
      <c r="J251" s="35"/>
    </row>
    <row r="252" spans="1:10" s="41" customFormat="1" ht="23.25" customHeight="1" x14ac:dyDescent="0.2">
      <c r="A252" s="38" t="s">
        <v>26</v>
      </c>
      <c r="B252" s="60"/>
      <c r="C252" s="39">
        <f t="shared" ref="C252:H252" si="39">C251+C245+C241+C234+C232</f>
        <v>2119</v>
      </c>
      <c r="D252" s="40">
        <f t="shared" si="39"/>
        <v>55.569999999999993</v>
      </c>
      <c r="E252" s="40">
        <f t="shared" si="39"/>
        <v>62.47</v>
      </c>
      <c r="F252" s="40">
        <f t="shared" si="39"/>
        <v>268.66000000000003</v>
      </c>
      <c r="G252" s="40">
        <f t="shared" si="39"/>
        <v>1819.6</v>
      </c>
      <c r="H252" s="40">
        <f t="shared" si="39"/>
        <v>54.519999999999996</v>
      </c>
      <c r="I252" s="39"/>
      <c r="J252" s="35"/>
    </row>
    <row r="253" spans="1:10" s="47" customFormat="1" ht="23.25" customHeight="1" x14ac:dyDescent="0.2">
      <c r="A253" s="42"/>
      <c r="B253" s="43"/>
      <c r="C253" s="117"/>
      <c r="D253" s="45"/>
      <c r="E253" s="45"/>
      <c r="F253" s="45"/>
      <c r="G253" s="45"/>
      <c r="H253" s="45"/>
      <c r="I253" s="44"/>
      <c r="J253" s="46"/>
    </row>
    <row r="254" spans="1:10" s="56" customFormat="1" ht="23.25" customHeight="1" x14ac:dyDescent="0.2">
      <c r="A254" s="38" t="s">
        <v>44</v>
      </c>
      <c r="B254" s="53"/>
      <c r="C254" s="54"/>
      <c r="D254" s="55"/>
      <c r="E254" s="55"/>
      <c r="F254" s="55"/>
      <c r="G254" s="55"/>
      <c r="H254" s="55"/>
      <c r="I254" s="54"/>
      <c r="J254" s="35"/>
    </row>
    <row r="255" spans="1:10" s="24" customFormat="1" ht="23.25" customHeight="1" x14ac:dyDescent="0.2">
      <c r="A255" s="132" t="s">
        <v>3</v>
      </c>
      <c r="B255" s="133" t="s">
        <v>4</v>
      </c>
      <c r="C255" s="134" t="s">
        <v>5</v>
      </c>
      <c r="D255" s="135" t="s">
        <v>6</v>
      </c>
      <c r="E255" s="135"/>
      <c r="F255" s="135"/>
      <c r="G255" s="136" t="s">
        <v>54</v>
      </c>
      <c r="H255" s="136" t="s">
        <v>8</v>
      </c>
      <c r="I255" s="137" t="s">
        <v>9</v>
      </c>
      <c r="J255" s="23"/>
    </row>
    <row r="256" spans="1:10" s="26" customFormat="1" ht="23.25" customHeight="1" x14ac:dyDescent="0.2">
      <c r="A256" s="132"/>
      <c r="B256" s="133"/>
      <c r="C256" s="134"/>
      <c r="D256" s="25" t="s">
        <v>10</v>
      </c>
      <c r="E256" s="25" t="s">
        <v>11</v>
      </c>
      <c r="F256" s="25" t="s">
        <v>12</v>
      </c>
      <c r="G256" s="136"/>
      <c r="H256" s="136"/>
      <c r="I256" s="137"/>
      <c r="J256" s="23"/>
    </row>
    <row r="257" spans="1:10" ht="23.25" customHeight="1" x14ac:dyDescent="0.2">
      <c r="A257" s="27" t="s">
        <v>13</v>
      </c>
      <c r="B257" s="101" t="s">
        <v>80</v>
      </c>
      <c r="C257" s="102" t="s">
        <v>55</v>
      </c>
      <c r="D257" s="101">
        <v>4.8499999999999996</v>
      </c>
      <c r="E257" s="101">
        <v>7.2</v>
      </c>
      <c r="F257" s="101">
        <v>24.42</v>
      </c>
      <c r="G257" s="101">
        <v>168</v>
      </c>
      <c r="H257" s="103">
        <v>0</v>
      </c>
      <c r="I257" s="102">
        <v>168</v>
      </c>
      <c r="J257" s="31"/>
    </row>
    <row r="258" spans="1:10" ht="23.25" customHeight="1" x14ac:dyDescent="0.2">
      <c r="A258" s="27" t="s">
        <v>13</v>
      </c>
      <c r="B258" s="101" t="s">
        <v>28</v>
      </c>
      <c r="C258" s="101">
        <v>180</v>
      </c>
      <c r="D258" s="101">
        <v>2.85</v>
      </c>
      <c r="E258" s="101">
        <v>2.41</v>
      </c>
      <c r="F258" s="101">
        <v>14.36</v>
      </c>
      <c r="G258" s="101">
        <v>91</v>
      </c>
      <c r="H258" s="102">
        <v>1.17</v>
      </c>
      <c r="I258" s="102">
        <v>395</v>
      </c>
      <c r="J258" s="31"/>
    </row>
    <row r="259" spans="1:10" ht="23.25" customHeight="1" x14ac:dyDescent="0.2">
      <c r="A259" s="27" t="s">
        <v>13</v>
      </c>
      <c r="B259" s="101" t="s">
        <v>49</v>
      </c>
      <c r="C259" s="101">
        <v>35</v>
      </c>
      <c r="D259" s="101">
        <v>2.14</v>
      </c>
      <c r="E259" s="101">
        <v>6.6</v>
      </c>
      <c r="F259" s="101">
        <v>12.79</v>
      </c>
      <c r="G259" s="101">
        <v>119</v>
      </c>
      <c r="H259" s="103">
        <v>0</v>
      </c>
      <c r="I259" s="102">
        <v>1</v>
      </c>
      <c r="J259" s="31"/>
    </row>
    <row r="260" spans="1:10" s="36" customFormat="1" ht="23.25" customHeight="1" x14ac:dyDescent="0.2">
      <c r="A260" s="32" t="s">
        <v>15</v>
      </c>
      <c r="B260" s="59" t="s">
        <v>167</v>
      </c>
      <c r="C260" s="33">
        <v>400</v>
      </c>
      <c r="D260" s="34">
        <f>SUM(D257:D259)</f>
        <v>9.84</v>
      </c>
      <c r="E260" s="34">
        <f>SUM(E257:E259)</f>
        <v>16.21</v>
      </c>
      <c r="F260" s="34">
        <f>SUM(F257:F259)</f>
        <v>51.57</v>
      </c>
      <c r="G260" s="34">
        <f>SUM(G257:G259)</f>
        <v>378</v>
      </c>
      <c r="H260" s="34">
        <f>SUM(H257:H259)</f>
        <v>1.17</v>
      </c>
      <c r="I260" s="33"/>
      <c r="J260" s="35"/>
    </row>
    <row r="261" spans="1:10" ht="23.25" customHeight="1" x14ac:dyDescent="0.2">
      <c r="A261" s="27" t="s">
        <v>16</v>
      </c>
      <c r="B261" s="28" t="s">
        <v>23</v>
      </c>
      <c r="C261" s="29">
        <v>180</v>
      </c>
      <c r="D261" s="30">
        <v>5.22</v>
      </c>
      <c r="E261" s="30">
        <v>4.5</v>
      </c>
      <c r="F261" s="30">
        <v>7.2</v>
      </c>
      <c r="G261" s="30">
        <v>90</v>
      </c>
      <c r="H261" s="30">
        <v>1.26</v>
      </c>
      <c r="I261" s="29">
        <v>401</v>
      </c>
      <c r="J261" s="31"/>
    </row>
    <row r="262" spans="1:10" s="36" customFormat="1" ht="23.25" customHeight="1" x14ac:dyDescent="0.2">
      <c r="A262" s="32" t="s">
        <v>15</v>
      </c>
      <c r="B262" s="121" t="s">
        <v>168</v>
      </c>
      <c r="C262" s="33">
        <f t="shared" ref="C262:H262" si="40">SUM(C261)</f>
        <v>180</v>
      </c>
      <c r="D262" s="34">
        <f t="shared" si="40"/>
        <v>5.22</v>
      </c>
      <c r="E262" s="34">
        <f t="shared" si="40"/>
        <v>4.5</v>
      </c>
      <c r="F262" s="34">
        <f t="shared" si="40"/>
        <v>7.2</v>
      </c>
      <c r="G262" s="34">
        <f t="shared" si="40"/>
        <v>90</v>
      </c>
      <c r="H262" s="34">
        <f t="shared" si="40"/>
        <v>1.26</v>
      </c>
      <c r="I262" s="33"/>
      <c r="J262" s="35"/>
    </row>
    <row r="263" spans="1:10" ht="25.9" customHeight="1" x14ac:dyDescent="0.2">
      <c r="A263" s="27" t="s">
        <v>18</v>
      </c>
      <c r="B263" s="122" t="s">
        <v>78</v>
      </c>
      <c r="C263" s="123">
        <v>50</v>
      </c>
      <c r="D263" s="124">
        <v>0.83</v>
      </c>
      <c r="E263" s="124">
        <v>0.08</v>
      </c>
      <c r="F263" s="124">
        <v>3.98</v>
      </c>
      <c r="G263" s="124">
        <v>22</v>
      </c>
      <c r="H263" s="124">
        <v>1.8</v>
      </c>
      <c r="I263" s="123">
        <v>33</v>
      </c>
      <c r="J263" s="31"/>
    </row>
    <row r="264" spans="1:10" ht="23.25" customHeight="1" x14ac:dyDescent="0.2">
      <c r="A264" s="27" t="s">
        <v>18</v>
      </c>
      <c r="B264" s="101" t="s">
        <v>142</v>
      </c>
      <c r="C264" s="101">
        <v>180</v>
      </c>
      <c r="D264" s="101">
        <v>1.94</v>
      </c>
      <c r="E264" s="101">
        <v>2.0499999999999998</v>
      </c>
      <c r="F264" s="101">
        <v>13.55</v>
      </c>
      <c r="G264" s="101">
        <v>80.099999999999994</v>
      </c>
      <c r="H264" s="102">
        <v>5.94</v>
      </c>
      <c r="I264" s="102">
        <v>152</v>
      </c>
      <c r="J264" s="31"/>
    </row>
    <row r="265" spans="1:10" ht="23.25" customHeight="1" x14ac:dyDescent="0.2">
      <c r="A265" s="27" t="s">
        <v>18</v>
      </c>
      <c r="B265" s="101" t="s">
        <v>133</v>
      </c>
      <c r="C265" s="101">
        <v>70</v>
      </c>
      <c r="D265" s="101">
        <v>10.5</v>
      </c>
      <c r="E265" s="101">
        <v>7.5</v>
      </c>
      <c r="F265" s="101">
        <v>6.3</v>
      </c>
      <c r="G265" s="101">
        <v>132</v>
      </c>
      <c r="H265" s="102">
        <v>0.6</v>
      </c>
      <c r="I265" s="102">
        <v>417</v>
      </c>
      <c r="J265" s="31"/>
    </row>
    <row r="266" spans="1:10" ht="23.25" customHeight="1" x14ac:dyDescent="0.2">
      <c r="A266" s="27" t="s">
        <v>18</v>
      </c>
      <c r="B266" s="101" t="s">
        <v>32</v>
      </c>
      <c r="C266" s="101">
        <v>130</v>
      </c>
      <c r="D266" s="101">
        <v>3.16</v>
      </c>
      <c r="E266" s="101">
        <v>4.6500000000000004</v>
      </c>
      <c r="F266" s="101">
        <v>29.62</v>
      </c>
      <c r="G266" s="101">
        <v>182</v>
      </c>
      <c r="H266" s="103">
        <v>0</v>
      </c>
      <c r="I266" s="102">
        <v>315</v>
      </c>
      <c r="J266" s="31"/>
    </row>
    <row r="267" spans="1:10" ht="23.25" customHeight="1" x14ac:dyDescent="0.2">
      <c r="A267" s="27" t="s">
        <v>18</v>
      </c>
      <c r="B267" s="101" t="s">
        <v>98</v>
      </c>
      <c r="C267" s="101">
        <v>25</v>
      </c>
      <c r="D267" s="101">
        <v>0.86</v>
      </c>
      <c r="E267" s="101">
        <v>5.32</v>
      </c>
      <c r="F267" s="101">
        <v>1.58</v>
      </c>
      <c r="G267" s="101">
        <v>57.5</v>
      </c>
      <c r="H267" s="102">
        <v>0.37</v>
      </c>
      <c r="I267" s="102">
        <v>453</v>
      </c>
      <c r="J267" s="31"/>
    </row>
    <row r="268" spans="1:10" ht="23.25" customHeight="1" x14ac:dyDescent="0.2">
      <c r="A268" s="27" t="s">
        <v>18</v>
      </c>
      <c r="B268" s="101" t="s">
        <v>99</v>
      </c>
      <c r="C268" s="101">
        <v>180</v>
      </c>
      <c r="D268" s="101">
        <v>0.4</v>
      </c>
      <c r="E268" s="101">
        <v>0.02</v>
      </c>
      <c r="F268" s="101">
        <v>24.98</v>
      </c>
      <c r="G268" s="101">
        <v>101.7</v>
      </c>
      <c r="H268" s="103">
        <v>0.4</v>
      </c>
      <c r="I268" s="102">
        <v>376</v>
      </c>
      <c r="J268" s="31"/>
    </row>
    <row r="269" spans="1:10" ht="23.25" customHeight="1" x14ac:dyDescent="0.2">
      <c r="A269" s="27" t="s">
        <v>18</v>
      </c>
      <c r="B269" s="101" t="s">
        <v>21</v>
      </c>
      <c r="C269" s="101">
        <v>35</v>
      </c>
      <c r="D269" s="101">
        <v>1.82</v>
      </c>
      <c r="E269" s="101">
        <v>0.42</v>
      </c>
      <c r="F269" s="101">
        <v>15.49</v>
      </c>
      <c r="G269" s="101">
        <v>74.400000000000006</v>
      </c>
      <c r="H269" s="103">
        <v>0</v>
      </c>
      <c r="I269" s="102">
        <v>1</v>
      </c>
      <c r="J269" s="31"/>
    </row>
    <row r="270" spans="1:10" s="36" customFormat="1" ht="23.25" customHeight="1" x14ac:dyDescent="0.2">
      <c r="A270" s="32" t="s">
        <v>15</v>
      </c>
      <c r="B270" s="59" t="s">
        <v>160</v>
      </c>
      <c r="C270" s="33">
        <f t="shared" ref="C270:H270" si="41">SUM(C263:C269)</f>
        <v>670</v>
      </c>
      <c r="D270" s="34">
        <f t="shared" si="41"/>
        <v>19.509999999999998</v>
      </c>
      <c r="E270" s="34">
        <f t="shared" si="41"/>
        <v>20.040000000000003</v>
      </c>
      <c r="F270" s="34">
        <f t="shared" si="41"/>
        <v>95.5</v>
      </c>
      <c r="G270" s="34">
        <f t="shared" si="41"/>
        <v>649.70000000000005</v>
      </c>
      <c r="H270" s="34">
        <f t="shared" si="41"/>
        <v>9.11</v>
      </c>
      <c r="I270" s="33"/>
      <c r="J270" s="35"/>
    </row>
    <row r="271" spans="1:10" ht="23.25" customHeight="1" x14ac:dyDescent="0.2">
      <c r="A271" s="27" t="s">
        <v>22</v>
      </c>
      <c r="B271" s="101" t="s">
        <v>117</v>
      </c>
      <c r="C271" s="101">
        <v>65</v>
      </c>
      <c r="D271" s="101">
        <v>4.1399999999999997</v>
      </c>
      <c r="E271" s="101">
        <v>2.78</v>
      </c>
      <c r="F271" s="101">
        <v>40.96</v>
      </c>
      <c r="G271" s="113">
        <v>205.2</v>
      </c>
      <c r="H271" s="102">
        <v>7.0000000000000007E-2</v>
      </c>
      <c r="I271" s="102">
        <v>458</v>
      </c>
      <c r="J271" s="31"/>
    </row>
    <row r="272" spans="1:10" ht="23.25" customHeight="1" x14ac:dyDescent="0.2">
      <c r="A272" s="27" t="s">
        <v>22</v>
      </c>
      <c r="B272" s="28" t="s">
        <v>71</v>
      </c>
      <c r="C272" s="29">
        <v>200</v>
      </c>
      <c r="D272" s="30">
        <v>0.31</v>
      </c>
      <c r="E272" s="30">
        <v>0.11</v>
      </c>
      <c r="F272" s="30">
        <v>17.2</v>
      </c>
      <c r="G272" s="30">
        <v>71.099999999999994</v>
      </c>
      <c r="H272" s="30">
        <v>24</v>
      </c>
      <c r="I272" s="29">
        <v>530</v>
      </c>
      <c r="J272" s="31"/>
    </row>
    <row r="273" spans="1:10" ht="23.25" customHeight="1" x14ac:dyDescent="0.2">
      <c r="A273" s="27" t="s">
        <v>22</v>
      </c>
      <c r="B273" s="28"/>
      <c r="C273" s="29"/>
      <c r="D273" s="30"/>
      <c r="E273" s="30"/>
      <c r="F273" s="30"/>
      <c r="G273" s="30"/>
      <c r="H273" s="30"/>
      <c r="I273" s="29"/>
      <c r="J273" s="31"/>
    </row>
    <row r="274" spans="1:10" s="36" customFormat="1" ht="23.25" customHeight="1" x14ac:dyDescent="0.2">
      <c r="A274" s="32" t="s">
        <v>15</v>
      </c>
      <c r="B274" s="59" t="s">
        <v>161</v>
      </c>
      <c r="C274" s="33">
        <f>SUM(C271:C273)</f>
        <v>265</v>
      </c>
      <c r="D274" s="33">
        <f t="shared" ref="D274:H274" si="42">SUM(D271:D273)</f>
        <v>4.4499999999999993</v>
      </c>
      <c r="E274" s="33">
        <f t="shared" si="42"/>
        <v>2.8899999999999997</v>
      </c>
      <c r="F274" s="33">
        <f t="shared" si="42"/>
        <v>58.16</v>
      </c>
      <c r="G274" s="33">
        <f t="shared" si="42"/>
        <v>276.29999999999995</v>
      </c>
      <c r="H274" s="33">
        <f t="shared" si="42"/>
        <v>24.07</v>
      </c>
      <c r="I274" s="33"/>
      <c r="J274" s="35"/>
    </row>
    <row r="275" spans="1:10" ht="23.25" customHeight="1" x14ac:dyDescent="0.2">
      <c r="A275" s="27" t="s">
        <v>24</v>
      </c>
      <c r="B275" s="28" t="s">
        <v>130</v>
      </c>
      <c r="C275" s="29">
        <v>160</v>
      </c>
      <c r="D275" s="30">
        <v>15.24</v>
      </c>
      <c r="E275" s="30">
        <v>12.49</v>
      </c>
      <c r="F275" s="30">
        <v>10.38</v>
      </c>
      <c r="G275" s="30">
        <v>214.4</v>
      </c>
      <c r="H275" s="30">
        <v>3.48</v>
      </c>
      <c r="I275" s="29">
        <v>336</v>
      </c>
      <c r="J275" s="31"/>
    </row>
    <row r="276" spans="1:10" ht="23.25" customHeight="1" x14ac:dyDescent="0.2">
      <c r="A276" s="27" t="s">
        <v>24</v>
      </c>
      <c r="B276" s="28" t="s">
        <v>50</v>
      </c>
      <c r="C276" s="1">
        <v>40</v>
      </c>
      <c r="D276" s="116">
        <v>5.0999999999999996</v>
      </c>
      <c r="E276" s="116">
        <v>4.5999999999999996</v>
      </c>
      <c r="F276" s="116">
        <v>0.3</v>
      </c>
      <c r="G276" s="116">
        <v>63</v>
      </c>
      <c r="H276" s="116">
        <v>0</v>
      </c>
      <c r="I276" s="29">
        <v>306</v>
      </c>
      <c r="J276" s="31"/>
    </row>
    <row r="277" spans="1:10" ht="23.25" customHeight="1" x14ac:dyDescent="0.2">
      <c r="A277" s="27" t="s">
        <v>24</v>
      </c>
      <c r="B277" s="28" t="s">
        <v>60</v>
      </c>
      <c r="C277" s="29">
        <v>35</v>
      </c>
      <c r="D277" s="30">
        <v>2.4900000000000002</v>
      </c>
      <c r="E277" s="30">
        <v>0.39</v>
      </c>
      <c r="F277" s="30">
        <v>15.93</v>
      </c>
      <c r="G277" s="30">
        <v>80.2</v>
      </c>
      <c r="H277" s="30">
        <v>0</v>
      </c>
      <c r="I277" s="29">
        <v>1</v>
      </c>
      <c r="J277" s="31"/>
    </row>
    <row r="278" spans="1:10" ht="23.25" customHeight="1" x14ac:dyDescent="0.25">
      <c r="A278" s="27" t="s">
        <v>24</v>
      </c>
      <c r="B278" s="119" t="s">
        <v>25</v>
      </c>
      <c r="C278" s="102" t="s">
        <v>77</v>
      </c>
      <c r="D278" s="101">
        <v>0.06</v>
      </c>
      <c r="E278" s="101">
        <v>0.02</v>
      </c>
      <c r="F278" s="101">
        <v>9.99</v>
      </c>
      <c r="G278" s="101">
        <v>40</v>
      </c>
      <c r="H278" s="102">
        <v>0.03</v>
      </c>
      <c r="I278" s="102">
        <v>392</v>
      </c>
      <c r="J278" s="31"/>
    </row>
    <row r="279" spans="1:10" ht="23.25" customHeight="1" x14ac:dyDescent="0.2">
      <c r="A279" s="27" t="s">
        <v>24</v>
      </c>
      <c r="B279" s="101" t="s">
        <v>75</v>
      </c>
      <c r="C279" s="101">
        <v>100</v>
      </c>
      <c r="D279" s="101">
        <v>0.4</v>
      </c>
      <c r="E279" s="101">
        <v>0.4</v>
      </c>
      <c r="F279" s="101">
        <v>9.8000000000000007</v>
      </c>
      <c r="G279" s="101">
        <v>44</v>
      </c>
      <c r="H279" s="102">
        <v>10</v>
      </c>
      <c r="I279" s="102">
        <v>368</v>
      </c>
      <c r="J279" s="31"/>
    </row>
    <row r="280" spans="1:10" s="36" customFormat="1" ht="23.25" customHeight="1" x14ac:dyDescent="0.2">
      <c r="A280" s="32" t="s">
        <v>15</v>
      </c>
      <c r="B280" s="59" t="s">
        <v>167</v>
      </c>
      <c r="C280" s="33">
        <v>542</v>
      </c>
      <c r="D280" s="34">
        <f t="shared" ref="D280:H280" si="43">SUM(D275:D279)</f>
        <v>23.289999999999996</v>
      </c>
      <c r="E280" s="34">
        <f t="shared" si="43"/>
        <v>17.899999999999999</v>
      </c>
      <c r="F280" s="34">
        <f t="shared" si="43"/>
        <v>46.400000000000006</v>
      </c>
      <c r="G280" s="34">
        <f t="shared" si="43"/>
        <v>441.59999999999997</v>
      </c>
      <c r="H280" s="34">
        <f t="shared" si="43"/>
        <v>13.51</v>
      </c>
      <c r="I280" s="33"/>
      <c r="J280" s="35"/>
    </row>
    <row r="281" spans="1:10" s="41" customFormat="1" ht="23.25" customHeight="1" x14ac:dyDescent="0.2">
      <c r="A281" s="38" t="s">
        <v>26</v>
      </c>
      <c r="B281" s="60"/>
      <c r="C281" s="39">
        <f t="shared" ref="C281:H281" si="44">C280+C274+C270+C262+C260</f>
        <v>2057</v>
      </c>
      <c r="D281" s="40">
        <f t="shared" si="44"/>
        <v>62.309999999999988</v>
      </c>
      <c r="E281" s="40">
        <f t="shared" si="44"/>
        <v>61.54</v>
      </c>
      <c r="F281" s="40">
        <f t="shared" si="44"/>
        <v>258.83</v>
      </c>
      <c r="G281" s="40">
        <f t="shared" si="44"/>
        <v>1835.6</v>
      </c>
      <c r="H281" s="40">
        <f t="shared" si="44"/>
        <v>49.12</v>
      </c>
      <c r="I281" s="39"/>
      <c r="J281" s="35"/>
    </row>
    <row r="282" spans="1:10" s="47" customFormat="1" ht="13.5" customHeight="1" x14ac:dyDescent="0.2">
      <c r="A282" s="42"/>
      <c r="B282" s="43"/>
      <c r="C282" s="44"/>
      <c r="D282" s="45"/>
      <c r="E282" s="45"/>
      <c r="F282" s="45"/>
      <c r="G282" s="45"/>
      <c r="H282" s="45"/>
      <c r="I282" s="44"/>
      <c r="J282" s="46"/>
    </row>
    <row r="283" spans="1:10" s="56" customFormat="1" ht="14.25" customHeight="1" x14ac:dyDescent="0.2">
      <c r="A283" s="27" t="s">
        <v>45</v>
      </c>
      <c r="B283" s="53"/>
      <c r="C283" s="30">
        <f t="shared" ref="C283:H283" si="45">C281+C252+C224+C196+C168+C140+C112+C85+C56+C29</f>
        <v>20824</v>
      </c>
      <c r="D283" s="30">
        <f t="shared" si="45"/>
        <v>583.4799999999999</v>
      </c>
      <c r="E283" s="30">
        <f t="shared" si="45"/>
        <v>633.62999999999988</v>
      </c>
      <c r="F283" s="30">
        <f t="shared" si="45"/>
        <v>2572.09</v>
      </c>
      <c r="G283" s="30">
        <f t="shared" si="45"/>
        <v>18272.599999999999</v>
      </c>
      <c r="H283" s="30">
        <f t="shared" si="45"/>
        <v>467.92300000000012</v>
      </c>
      <c r="I283" s="54"/>
      <c r="J283" s="35"/>
    </row>
    <row r="284" spans="1:10" s="56" customFormat="1" ht="15" customHeight="1" x14ac:dyDescent="0.2">
      <c r="A284" s="27" t="s">
        <v>46</v>
      </c>
      <c r="B284" s="53"/>
      <c r="C284" s="30">
        <f t="shared" ref="C284:H284" si="46">C283/10</f>
        <v>2082.4</v>
      </c>
      <c r="D284" s="30">
        <f t="shared" si="46"/>
        <v>58.347999999999992</v>
      </c>
      <c r="E284" s="30">
        <f t="shared" si="46"/>
        <v>63.362999999999985</v>
      </c>
      <c r="F284" s="30">
        <f t="shared" si="46"/>
        <v>257.209</v>
      </c>
      <c r="G284" s="30">
        <f t="shared" si="46"/>
        <v>1827.2599999999998</v>
      </c>
      <c r="H284" s="30">
        <f t="shared" si="46"/>
        <v>46.792300000000012</v>
      </c>
      <c r="I284" s="54"/>
      <c r="J284" s="35"/>
    </row>
    <row r="285" spans="1:10" s="62" customFormat="1" ht="38.25" customHeight="1" x14ac:dyDescent="0.2">
      <c r="A285" s="131" t="s">
        <v>47</v>
      </c>
      <c r="B285" s="131"/>
      <c r="C285" s="51"/>
      <c r="D285" s="114">
        <v>0.12770000000000001</v>
      </c>
      <c r="E285" s="114">
        <v>0.312</v>
      </c>
      <c r="F285" s="114">
        <v>0.56299999999999994</v>
      </c>
      <c r="G285" s="51"/>
      <c r="H285" s="51"/>
      <c r="I285" s="61"/>
      <c r="J285" s="23"/>
    </row>
  </sheetData>
  <mergeCells count="107">
    <mergeCell ref="A4:A5"/>
    <mergeCell ref="B4:B5"/>
    <mergeCell ref="C4:C5"/>
    <mergeCell ref="D4:F4"/>
    <mergeCell ref="G4:G5"/>
    <mergeCell ref="H4:H5"/>
    <mergeCell ref="I4:I5"/>
    <mergeCell ref="A9:B9"/>
    <mergeCell ref="A11:B11"/>
    <mergeCell ref="A18:B18"/>
    <mergeCell ref="A22:B22"/>
    <mergeCell ref="A28:B28"/>
    <mergeCell ref="A29:B29"/>
    <mergeCell ref="A32:A33"/>
    <mergeCell ref="B32:B33"/>
    <mergeCell ref="C32:C33"/>
    <mergeCell ref="D32:F32"/>
    <mergeCell ref="G32:G33"/>
    <mergeCell ref="H32:H33"/>
    <mergeCell ref="I32:I33"/>
    <mergeCell ref="A37:B37"/>
    <mergeCell ref="A39:B39"/>
    <mergeCell ref="A46:B46"/>
    <mergeCell ref="A49:B49"/>
    <mergeCell ref="A55:B55"/>
    <mergeCell ref="A56:B56"/>
    <mergeCell ref="A59:A60"/>
    <mergeCell ref="B59:B60"/>
    <mergeCell ref="C59:C60"/>
    <mergeCell ref="D59:F59"/>
    <mergeCell ref="G59:G60"/>
    <mergeCell ref="H59:H60"/>
    <mergeCell ref="I59:I60"/>
    <mergeCell ref="A64:B64"/>
    <mergeCell ref="A66:B66"/>
    <mergeCell ref="A74:B74"/>
    <mergeCell ref="A78:B78"/>
    <mergeCell ref="A84:B84"/>
    <mergeCell ref="A85:B85"/>
    <mergeCell ref="A88:A89"/>
    <mergeCell ref="B88:B89"/>
    <mergeCell ref="C88:C89"/>
    <mergeCell ref="D88:F88"/>
    <mergeCell ref="G88:G89"/>
    <mergeCell ref="H88:H89"/>
    <mergeCell ref="I88:I89"/>
    <mergeCell ref="A93:B93"/>
    <mergeCell ref="A95:B95"/>
    <mergeCell ref="A102:B102"/>
    <mergeCell ref="A106:B106"/>
    <mergeCell ref="A111:B111"/>
    <mergeCell ref="A112:B112"/>
    <mergeCell ref="A115:A116"/>
    <mergeCell ref="B115:B116"/>
    <mergeCell ref="C115:C116"/>
    <mergeCell ref="D115:F115"/>
    <mergeCell ref="G115:G116"/>
    <mergeCell ref="H115:H116"/>
    <mergeCell ref="I115:I116"/>
    <mergeCell ref="A120:B120"/>
    <mergeCell ref="A122:B122"/>
    <mergeCell ref="A129:B129"/>
    <mergeCell ref="A133:B133"/>
    <mergeCell ref="A139:B139"/>
    <mergeCell ref="A140:B140"/>
    <mergeCell ref="A143:A144"/>
    <mergeCell ref="B143:B144"/>
    <mergeCell ref="C143:C144"/>
    <mergeCell ref="D143:F143"/>
    <mergeCell ref="G143:G144"/>
    <mergeCell ref="H143:H144"/>
    <mergeCell ref="I143:I144"/>
    <mergeCell ref="A148:B148"/>
    <mergeCell ref="A150:B150"/>
    <mergeCell ref="A157:B157"/>
    <mergeCell ref="A161:B161"/>
    <mergeCell ref="A167:B167"/>
    <mergeCell ref="A168:B168"/>
    <mergeCell ref="A171:A172"/>
    <mergeCell ref="B171:B172"/>
    <mergeCell ref="C171:C172"/>
    <mergeCell ref="D171:F171"/>
    <mergeCell ref="G171:G172"/>
    <mergeCell ref="H171:H172"/>
    <mergeCell ref="I171:I172"/>
    <mergeCell ref="A199:A200"/>
    <mergeCell ref="B199:B200"/>
    <mergeCell ref="C199:C200"/>
    <mergeCell ref="D199:F199"/>
    <mergeCell ref="G199:G200"/>
    <mergeCell ref="H199:H200"/>
    <mergeCell ref="I199:I200"/>
    <mergeCell ref="A285:B285"/>
    <mergeCell ref="A227:A228"/>
    <mergeCell ref="B227:B228"/>
    <mergeCell ref="C227:C228"/>
    <mergeCell ref="D227:F227"/>
    <mergeCell ref="G227:G228"/>
    <mergeCell ref="H227:H228"/>
    <mergeCell ref="I227:I228"/>
    <mergeCell ref="A255:A256"/>
    <mergeCell ref="B255:B256"/>
    <mergeCell ref="C255:C256"/>
    <mergeCell ref="D255:F255"/>
    <mergeCell ref="G255:G256"/>
    <mergeCell ref="H255:H256"/>
    <mergeCell ref="I255:I256"/>
  </mergeCells>
  <printOptions gridLines="1"/>
  <pageMargins left="0.25" right="0.41666666666666669" top="1.5" bottom="0.40625" header="0.51180555555555596" footer="0.511811023622047"/>
  <pageSetup paperSize="9" scale="99" orientation="portrait" horizontalDpi="300" verticalDpi="300" r:id="rId1"/>
  <headerFooter>
    <oddHeader xml:space="preserve">&amp;R&amp;"Times New Roman,полужирный"&amp;12УТВЕРЖДАЮ
Заведующий МДОУ Детский сад №112
&amp;"Times New Roman,обычный"Малафеева В.Н.&amp;"Times New Roman,полужирный" ____________________ </oddHeader>
  </headerFooter>
  <rowBreaks count="9" manualBreakCount="9">
    <brk id="30" max="16383" man="1"/>
    <brk id="57" max="16383" man="1"/>
    <brk id="86" max="16383" man="1"/>
    <brk id="113" max="16383" man="1"/>
    <brk id="141" max="16383" man="1"/>
    <brk id="169" max="16383" man="1"/>
    <brk id="197" max="16383" man="1"/>
    <brk id="225" max="16383" man="1"/>
    <brk id="2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40" zoomScaleNormal="140" workbookViewId="0">
      <selection activeCell="D32" sqref="D32"/>
    </sheetView>
  </sheetViews>
  <sheetFormatPr defaultColWidth="8.5703125" defaultRowHeight="12.7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9646"/>
  </sheetPr>
  <dimension ref="A1:AMJ285"/>
  <sheetViews>
    <sheetView tabSelected="1" view="pageLayout" zoomScale="85" zoomScaleNormal="140" zoomScaleSheetLayoutView="70" zoomScalePageLayoutView="85" workbookViewId="0">
      <selection activeCell="A9" sqref="A9:B9"/>
    </sheetView>
  </sheetViews>
  <sheetFormatPr defaultColWidth="9.140625" defaultRowHeight="24" customHeight="1" x14ac:dyDescent="0.2"/>
  <cols>
    <col min="1" max="1" width="12.5703125" style="11" customWidth="1"/>
    <col min="2" max="2" width="33.42578125" style="11" customWidth="1"/>
    <col min="3" max="3" width="9" style="16" customWidth="1"/>
    <col min="4" max="6" width="8" style="15" customWidth="1"/>
    <col min="7" max="7" width="9.28515625" style="16" customWidth="1"/>
    <col min="8" max="8" width="8.5703125" style="16" customWidth="1"/>
    <col min="9" max="9" width="7.42578125" style="14" customWidth="1"/>
    <col min="10" max="1015" width="9.140625" style="17"/>
    <col min="1016" max="1024" width="9.140625" style="5"/>
  </cols>
  <sheetData>
    <row r="1" spans="1:1015" s="12" customFormat="1" ht="24" customHeight="1" x14ac:dyDescent="0.2">
      <c r="A1" s="6" t="s">
        <v>0</v>
      </c>
      <c r="B1" s="63" t="s">
        <v>48</v>
      </c>
      <c r="C1" s="8"/>
      <c r="D1" s="9"/>
      <c r="E1" s="9"/>
      <c r="F1" s="9"/>
      <c r="G1" s="10"/>
      <c r="H1" s="10"/>
      <c r="I1" s="8"/>
    </row>
    <row r="2" spans="1:1015" ht="24" customHeight="1" x14ac:dyDescent="0.2">
      <c r="A2" s="13"/>
      <c r="C2" s="14"/>
    </row>
    <row r="3" spans="1:1015" s="12" customFormat="1" ht="24" customHeight="1" x14ac:dyDescent="0.2">
      <c r="A3" s="64" t="s">
        <v>2</v>
      </c>
      <c r="B3" s="65"/>
      <c r="C3" s="20"/>
      <c r="D3" s="21"/>
      <c r="E3" s="21"/>
      <c r="F3" s="21"/>
      <c r="G3" s="22"/>
      <c r="H3" s="22"/>
      <c r="I3" s="20"/>
    </row>
    <row r="4" spans="1:1015" s="24" customFormat="1" ht="24" customHeight="1" x14ac:dyDescent="0.2">
      <c r="A4" s="132" t="s">
        <v>3</v>
      </c>
      <c r="B4" s="144" t="s">
        <v>4</v>
      </c>
      <c r="C4" s="134" t="s">
        <v>5</v>
      </c>
      <c r="D4" s="135" t="s">
        <v>6</v>
      </c>
      <c r="E4" s="135"/>
      <c r="F4" s="135"/>
      <c r="G4" s="136" t="s">
        <v>54</v>
      </c>
      <c r="H4" s="142" t="s">
        <v>8</v>
      </c>
      <c r="I4" s="143" t="s">
        <v>9</v>
      </c>
    </row>
    <row r="5" spans="1:1015" s="26" customFormat="1" ht="24" customHeight="1" x14ac:dyDescent="0.2">
      <c r="A5" s="132"/>
      <c r="B5" s="144"/>
      <c r="C5" s="134"/>
      <c r="D5" s="25" t="s">
        <v>10</v>
      </c>
      <c r="E5" s="25" t="s">
        <v>11</v>
      </c>
      <c r="F5" s="25" t="s">
        <v>12</v>
      </c>
      <c r="G5" s="136"/>
      <c r="H5" s="142"/>
      <c r="I5" s="143"/>
    </row>
    <row r="6" spans="1:1015" ht="24" customHeight="1" x14ac:dyDescent="0.2">
      <c r="A6" s="48" t="s">
        <v>13</v>
      </c>
      <c r="B6" s="28" t="s">
        <v>76</v>
      </c>
      <c r="C6" s="29" t="s">
        <v>66</v>
      </c>
      <c r="D6" s="30">
        <v>3.39</v>
      </c>
      <c r="E6" s="30">
        <v>6</v>
      </c>
      <c r="F6" s="30">
        <v>22.92</v>
      </c>
      <c r="G6" s="30">
        <v>132.69999999999999</v>
      </c>
      <c r="H6" s="30">
        <v>0</v>
      </c>
      <c r="I6" s="29">
        <v>168</v>
      </c>
      <c r="J6" s="66"/>
      <c r="K6" s="66"/>
      <c r="L6" s="66"/>
      <c r="M6" s="66"/>
      <c r="N6" s="66"/>
      <c r="O6" s="66"/>
    </row>
    <row r="7" spans="1:1015" ht="24" customHeight="1" x14ac:dyDescent="0.2">
      <c r="A7" s="48" t="s">
        <v>13</v>
      </c>
      <c r="B7" s="28" t="s">
        <v>119</v>
      </c>
      <c r="C7" s="29">
        <v>180</v>
      </c>
      <c r="D7" s="30">
        <v>2.85</v>
      </c>
      <c r="E7" s="30">
        <v>2.41</v>
      </c>
      <c r="F7" s="30">
        <v>14.36</v>
      </c>
      <c r="G7" s="30">
        <v>91</v>
      </c>
      <c r="H7" s="30">
        <v>1.17</v>
      </c>
      <c r="I7" s="29">
        <v>395</v>
      </c>
      <c r="J7" s="66"/>
      <c r="K7" s="66"/>
      <c r="L7" s="66"/>
      <c r="M7" s="66"/>
      <c r="N7" s="66"/>
      <c r="O7" s="66"/>
    </row>
    <row r="8" spans="1:1015" ht="24" customHeight="1" x14ac:dyDescent="0.2">
      <c r="A8" s="48" t="s">
        <v>13</v>
      </c>
      <c r="B8" s="28" t="s">
        <v>128</v>
      </c>
      <c r="C8" s="82">
        <v>20</v>
      </c>
      <c r="D8" s="98" t="s">
        <v>67</v>
      </c>
      <c r="E8" s="30">
        <v>3.77</v>
      </c>
      <c r="F8" s="30">
        <v>7.31</v>
      </c>
      <c r="G8" s="30">
        <v>68</v>
      </c>
      <c r="H8" s="30">
        <v>0</v>
      </c>
      <c r="I8" s="29">
        <v>1</v>
      </c>
      <c r="J8" s="66"/>
      <c r="K8" s="66"/>
      <c r="L8" s="66"/>
      <c r="M8" s="66"/>
      <c r="N8" s="66"/>
      <c r="O8" s="66"/>
    </row>
    <row r="9" spans="1:1015" s="70" customFormat="1" ht="24" customHeight="1" x14ac:dyDescent="0.2">
      <c r="A9" s="145" t="s">
        <v>174</v>
      </c>
      <c r="B9" s="145"/>
      <c r="C9" s="67">
        <v>354</v>
      </c>
      <c r="D9" s="68">
        <f>SUM(D6:D8)</f>
        <v>6.24</v>
      </c>
      <c r="E9" s="68">
        <f>SUM(E6:E8)</f>
        <v>12.18</v>
      </c>
      <c r="F9" s="68">
        <f>SUM(F6:F8)</f>
        <v>44.59</v>
      </c>
      <c r="G9" s="68">
        <f>SUM(G6:G8)</f>
        <v>291.7</v>
      </c>
      <c r="H9" s="68">
        <f>SUM(H6:H8)</f>
        <v>1.17</v>
      </c>
      <c r="I9" s="69">
        <v>0.2084</v>
      </c>
    </row>
    <row r="10" spans="1:1015" ht="24" customHeight="1" x14ac:dyDescent="0.2">
      <c r="A10" s="48" t="s">
        <v>16</v>
      </c>
      <c r="B10" s="49" t="s">
        <v>129</v>
      </c>
      <c r="C10" s="50">
        <v>150</v>
      </c>
      <c r="D10" s="51">
        <v>0.75</v>
      </c>
      <c r="E10" s="51">
        <v>0</v>
      </c>
      <c r="F10" s="51">
        <v>16.82</v>
      </c>
      <c r="G10" s="51">
        <v>67.5</v>
      </c>
      <c r="H10" s="51">
        <v>3</v>
      </c>
      <c r="I10" s="52">
        <v>399</v>
      </c>
    </row>
    <row r="11" spans="1:1015" s="70" customFormat="1" ht="24" customHeight="1" x14ac:dyDescent="0.2">
      <c r="A11" s="145" t="s">
        <v>174</v>
      </c>
      <c r="B11" s="145"/>
      <c r="C11" s="67">
        <f t="shared" ref="C11:H11" si="0">SUM(C10)</f>
        <v>150</v>
      </c>
      <c r="D11" s="68">
        <f t="shared" si="0"/>
        <v>0.75</v>
      </c>
      <c r="E11" s="68">
        <f t="shared" si="0"/>
        <v>0</v>
      </c>
      <c r="F11" s="68">
        <f t="shared" si="0"/>
        <v>16.82</v>
      </c>
      <c r="G11" s="68">
        <f t="shared" si="0"/>
        <v>67.5</v>
      </c>
      <c r="H11" s="68">
        <f t="shared" si="0"/>
        <v>3</v>
      </c>
      <c r="I11" s="69">
        <v>4.82E-2</v>
      </c>
    </row>
    <row r="12" spans="1:1015" ht="24" customHeight="1" x14ac:dyDescent="0.2">
      <c r="A12" s="48" t="s">
        <v>18</v>
      </c>
      <c r="B12" s="28" t="s">
        <v>43</v>
      </c>
      <c r="C12" s="29">
        <v>30</v>
      </c>
      <c r="D12" s="30">
        <v>0.56999999999999995</v>
      </c>
      <c r="E12" s="30">
        <v>2.67</v>
      </c>
      <c r="F12" s="30">
        <v>2.31</v>
      </c>
      <c r="G12" s="30">
        <v>35.700000000000003</v>
      </c>
      <c r="H12" s="30">
        <v>2.1</v>
      </c>
      <c r="I12" s="29">
        <v>121</v>
      </c>
    </row>
    <row r="13" spans="1:1015" ht="24" customHeight="1" x14ac:dyDescent="0.2">
      <c r="A13" s="48" t="s">
        <v>18</v>
      </c>
      <c r="B13" s="28" t="s">
        <v>148</v>
      </c>
      <c r="C13" s="29">
        <v>180</v>
      </c>
      <c r="D13" s="30">
        <v>1.1200000000000001</v>
      </c>
      <c r="E13" s="30">
        <v>3.56</v>
      </c>
      <c r="F13" s="30">
        <v>4.2300000000000004</v>
      </c>
      <c r="G13" s="30">
        <v>53.5</v>
      </c>
      <c r="H13" s="30">
        <v>8.77</v>
      </c>
      <c r="I13" s="29">
        <v>144</v>
      </c>
    </row>
    <row r="14" spans="1:1015" ht="24" customHeight="1" x14ac:dyDescent="0.2">
      <c r="A14" s="48" t="s">
        <v>18</v>
      </c>
      <c r="B14" s="28" t="s">
        <v>19</v>
      </c>
      <c r="C14" s="29">
        <v>60</v>
      </c>
      <c r="D14" s="30">
        <v>7.71</v>
      </c>
      <c r="E14" s="30">
        <v>6.2</v>
      </c>
      <c r="F14" s="30">
        <v>1.98</v>
      </c>
      <c r="G14" s="30">
        <v>94.5</v>
      </c>
      <c r="H14" s="30">
        <v>0.41</v>
      </c>
      <c r="I14" s="29">
        <v>277</v>
      </c>
    </row>
    <row r="15" spans="1:1015" ht="24" customHeight="1" x14ac:dyDescent="0.2">
      <c r="A15" s="48" t="s">
        <v>18</v>
      </c>
      <c r="B15" s="28" t="s">
        <v>20</v>
      </c>
      <c r="C15" s="29">
        <v>110</v>
      </c>
      <c r="D15" s="30">
        <v>6.52</v>
      </c>
      <c r="E15" s="30">
        <v>6.52</v>
      </c>
      <c r="F15" s="30">
        <v>24.44</v>
      </c>
      <c r="G15" s="30">
        <v>178.2</v>
      </c>
      <c r="H15" s="30">
        <v>0</v>
      </c>
      <c r="I15" s="29">
        <v>313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</row>
    <row r="16" spans="1:1015" ht="24" customHeight="1" x14ac:dyDescent="0.2">
      <c r="A16" s="48" t="s">
        <v>18</v>
      </c>
      <c r="B16" s="28" t="s">
        <v>64</v>
      </c>
      <c r="C16" s="29">
        <v>150</v>
      </c>
      <c r="D16" s="30">
        <v>0.12</v>
      </c>
      <c r="E16" s="30">
        <v>0.12</v>
      </c>
      <c r="F16" s="30">
        <v>17.91</v>
      </c>
      <c r="G16" s="30">
        <v>73.2</v>
      </c>
      <c r="H16" s="30">
        <v>1.29</v>
      </c>
      <c r="I16" s="29">
        <v>526</v>
      </c>
    </row>
    <row r="17" spans="1:1015" ht="24" customHeight="1" x14ac:dyDescent="0.2">
      <c r="A17" s="48" t="s">
        <v>18</v>
      </c>
      <c r="B17" s="28" t="s">
        <v>21</v>
      </c>
      <c r="C17" s="29">
        <v>30</v>
      </c>
      <c r="D17" s="30">
        <v>1.56</v>
      </c>
      <c r="E17" s="30">
        <v>0.36</v>
      </c>
      <c r="F17" s="30">
        <v>13.29</v>
      </c>
      <c r="G17" s="30">
        <v>63.8</v>
      </c>
      <c r="H17" s="30">
        <v>0</v>
      </c>
      <c r="I17" s="29">
        <v>1</v>
      </c>
    </row>
    <row r="18" spans="1:1015" s="70" customFormat="1" ht="24" customHeight="1" x14ac:dyDescent="0.2">
      <c r="A18" s="145" t="s">
        <v>176</v>
      </c>
      <c r="B18" s="145"/>
      <c r="C18" s="67">
        <f t="shared" ref="C18:H18" si="1">SUM(C12:C17)</f>
        <v>560</v>
      </c>
      <c r="D18" s="68">
        <f t="shared" si="1"/>
        <v>17.599999999999998</v>
      </c>
      <c r="E18" s="68">
        <f t="shared" si="1"/>
        <v>19.43</v>
      </c>
      <c r="F18" s="68">
        <f t="shared" si="1"/>
        <v>64.16</v>
      </c>
      <c r="G18" s="68">
        <f t="shared" si="1"/>
        <v>498.9</v>
      </c>
      <c r="H18" s="68">
        <f t="shared" si="1"/>
        <v>12.57</v>
      </c>
      <c r="I18" s="69">
        <v>0.36449999999999999</v>
      </c>
    </row>
    <row r="19" spans="1:1015" ht="24" customHeight="1" x14ac:dyDescent="0.2">
      <c r="A19" s="48" t="s">
        <v>22</v>
      </c>
      <c r="B19" s="28" t="s">
        <v>23</v>
      </c>
      <c r="C19" s="29">
        <v>180</v>
      </c>
      <c r="D19" s="30">
        <v>5.22</v>
      </c>
      <c r="E19" s="30">
        <v>4.5</v>
      </c>
      <c r="F19" s="30">
        <v>7.2</v>
      </c>
      <c r="G19" s="30">
        <v>90</v>
      </c>
      <c r="H19" s="30">
        <v>1.26</v>
      </c>
      <c r="I19" s="29">
        <v>401</v>
      </c>
    </row>
    <row r="20" spans="1:1015" ht="24" customHeight="1" x14ac:dyDescent="0.2">
      <c r="A20" s="48" t="s">
        <v>22</v>
      </c>
      <c r="B20" s="28" t="s">
        <v>59</v>
      </c>
      <c r="C20" s="29">
        <v>20</v>
      </c>
      <c r="D20" s="30">
        <v>1.42</v>
      </c>
      <c r="E20" s="30">
        <v>0.22</v>
      </c>
      <c r="F20" s="30">
        <v>9.1</v>
      </c>
      <c r="G20" s="30">
        <v>45.8</v>
      </c>
      <c r="H20" s="30">
        <v>0</v>
      </c>
      <c r="I20" s="29">
        <v>1</v>
      </c>
    </row>
    <row r="21" spans="1:1015" ht="24" customHeight="1" x14ac:dyDescent="0.2">
      <c r="A21" s="48" t="s">
        <v>22</v>
      </c>
      <c r="B21" s="28" t="s">
        <v>38</v>
      </c>
      <c r="C21" s="29">
        <v>20</v>
      </c>
      <c r="D21" s="30">
        <v>1.48</v>
      </c>
      <c r="E21" s="30">
        <v>1.88</v>
      </c>
      <c r="F21" s="30">
        <v>13.8</v>
      </c>
      <c r="G21" s="30">
        <v>81.400000000000006</v>
      </c>
      <c r="H21" s="30">
        <v>0</v>
      </c>
      <c r="I21" s="29">
        <v>609</v>
      </c>
    </row>
    <row r="22" spans="1:1015" s="70" customFormat="1" ht="24" customHeight="1" x14ac:dyDescent="0.2">
      <c r="A22" s="145" t="s">
        <v>169</v>
      </c>
      <c r="B22" s="145"/>
      <c r="C22" s="67">
        <f t="shared" ref="C22:H22" si="2">SUM(C19:C21)</f>
        <v>220</v>
      </c>
      <c r="D22" s="68">
        <f t="shared" si="2"/>
        <v>8.1199999999999992</v>
      </c>
      <c r="E22" s="68">
        <f t="shared" si="2"/>
        <v>6.6</v>
      </c>
      <c r="F22" s="68">
        <f t="shared" si="2"/>
        <v>30.1</v>
      </c>
      <c r="G22" s="68">
        <f t="shared" si="2"/>
        <v>217.20000000000002</v>
      </c>
      <c r="H22" s="68">
        <f t="shared" si="2"/>
        <v>1.26</v>
      </c>
      <c r="I22" s="69">
        <v>0.15049999999999999</v>
      </c>
    </row>
    <row r="23" spans="1:1015" ht="24" customHeight="1" x14ac:dyDescent="0.2">
      <c r="A23" s="48" t="s">
        <v>24</v>
      </c>
      <c r="B23" s="28" t="s">
        <v>65</v>
      </c>
      <c r="C23" s="5">
        <v>100</v>
      </c>
      <c r="D23" s="37">
        <v>13.61</v>
      </c>
      <c r="E23" s="37">
        <v>10.67</v>
      </c>
      <c r="F23" s="37">
        <v>13.63</v>
      </c>
      <c r="G23" s="37">
        <v>209.1</v>
      </c>
      <c r="H23" s="37">
        <v>1.33</v>
      </c>
      <c r="I23" s="29">
        <v>240</v>
      </c>
      <c r="K23" s="66"/>
      <c r="L23" s="66"/>
      <c r="M23" s="66"/>
      <c r="N23" s="66"/>
      <c r="O23" s="66"/>
      <c r="P23" s="66"/>
    </row>
    <row r="24" spans="1:1015" ht="24" customHeight="1" x14ac:dyDescent="0.2">
      <c r="A24" s="48" t="s">
        <v>24</v>
      </c>
      <c r="B24" s="28" t="s">
        <v>68</v>
      </c>
      <c r="C24" s="5">
        <v>20</v>
      </c>
      <c r="D24" s="37">
        <v>2.5499999999999998</v>
      </c>
      <c r="E24" s="37">
        <v>2.2999999999999998</v>
      </c>
      <c r="F24" s="37">
        <v>0.15</v>
      </c>
      <c r="G24" s="37">
        <v>31.5</v>
      </c>
      <c r="H24" s="37">
        <v>0</v>
      </c>
      <c r="I24" s="29">
        <v>306</v>
      </c>
      <c r="K24" s="66"/>
      <c r="L24" s="66"/>
      <c r="M24" s="66"/>
      <c r="N24" s="66"/>
      <c r="O24" s="66"/>
      <c r="P24" s="66"/>
    </row>
    <row r="25" spans="1:1015" ht="24" customHeight="1" x14ac:dyDescent="0.2">
      <c r="A25" s="48" t="s">
        <v>24</v>
      </c>
      <c r="B25" s="28" t="s">
        <v>60</v>
      </c>
      <c r="C25" s="29">
        <v>20</v>
      </c>
      <c r="D25" s="30">
        <v>1.42</v>
      </c>
      <c r="E25" s="30">
        <v>0.22</v>
      </c>
      <c r="F25" s="30">
        <v>9.1</v>
      </c>
      <c r="G25" s="30">
        <v>45.8</v>
      </c>
      <c r="H25" s="30">
        <v>0</v>
      </c>
      <c r="I25" s="29">
        <v>1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  <c r="IX25" s="66"/>
      <c r="IY25" s="66"/>
      <c r="IZ25" s="66"/>
      <c r="JA25" s="66"/>
      <c r="JB25" s="66"/>
      <c r="JC25" s="66"/>
      <c r="JD25" s="66"/>
      <c r="JE25" s="66"/>
      <c r="JF25" s="66"/>
      <c r="JG25" s="66"/>
      <c r="JH25" s="66"/>
      <c r="JI25" s="66"/>
      <c r="JJ25" s="66"/>
      <c r="JK25" s="66"/>
      <c r="JL25" s="66"/>
      <c r="JM25" s="66"/>
      <c r="JN25" s="66"/>
      <c r="JO25" s="66"/>
      <c r="JP25" s="66"/>
      <c r="JQ25" s="66"/>
      <c r="JR25" s="66"/>
      <c r="JS25" s="66"/>
      <c r="JT25" s="66"/>
      <c r="JU25" s="66"/>
      <c r="JV25" s="66"/>
      <c r="JW25" s="66"/>
      <c r="JX25" s="66"/>
      <c r="JY25" s="66"/>
      <c r="JZ25" s="66"/>
      <c r="KA25" s="66"/>
      <c r="KB25" s="66"/>
      <c r="KC25" s="66"/>
      <c r="KD25" s="66"/>
      <c r="KE25" s="66"/>
      <c r="KF25" s="66"/>
      <c r="KG25" s="66"/>
      <c r="KH25" s="66"/>
      <c r="KI25" s="66"/>
      <c r="KJ25" s="66"/>
      <c r="KK25" s="66"/>
      <c r="KL25" s="66"/>
      <c r="KM25" s="66"/>
      <c r="KN25" s="66"/>
      <c r="KO25" s="66"/>
      <c r="KP25" s="66"/>
      <c r="KQ25" s="66"/>
      <c r="KR25" s="66"/>
      <c r="KS25" s="66"/>
      <c r="KT25" s="66"/>
      <c r="KU25" s="66"/>
      <c r="KV25" s="66"/>
      <c r="KW25" s="66"/>
      <c r="KX25" s="66"/>
      <c r="KY25" s="66"/>
      <c r="KZ25" s="66"/>
      <c r="LA25" s="66"/>
      <c r="LB25" s="66"/>
      <c r="LC25" s="66"/>
      <c r="LD25" s="66"/>
      <c r="LE25" s="66"/>
      <c r="LF25" s="66"/>
      <c r="LG25" s="66"/>
      <c r="LH25" s="66"/>
      <c r="LI25" s="66"/>
      <c r="LJ25" s="66"/>
      <c r="LK25" s="66"/>
      <c r="LL25" s="66"/>
      <c r="LM25" s="66"/>
      <c r="LN25" s="66"/>
      <c r="LO25" s="66"/>
      <c r="LP25" s="66"/>
      <c r="LQ25" s="66"/>
      <c r="LR25" s="66"/>
      <c r="LS25" s="66"/>
      <c r="LT25" s="66"/>
      <c r="LU25" s="66"/>
      <c r="LV25" s="66"/>
      <c r="LW25" s="66"/>
      <c r="LX25" s="66"/>
      <c r="LY25" s="66"/>
      <c r="LZ25" s="66"/>
      <c r="MA25" s="66"/>
      <c r="MB25" s="66"/>
      <c r="MC25" s="66"/>
      <c r="MD25" s="66"/>
      <c r="ME25" s="66"/>
      <c r="MF25" s="66"/>
      <c r="MG25" s="66"/>
      <c r="MH25" s="66"/>
      <c r="MI25" s="66"/>
      <c r="MJ25" s="66"/>
      <c r="MK25" s="66"/>
      <c r="ML25" s="66"/>
      <c r="MM25" s="66"/>
      <c r="MN25" s="66"/>
      <c r="MO25" s="66"/>
      <c r="MP25" s="66"/>
      <c r="MQ25" s="66"/>
      <c r="MR25" s="66"/>
      <c r="MS25" s="66"/>
      <c r="MT25" s="66"/>
      <c r="MU25" s="66"/>
      <c r="MV25" s="66"/>
      <c r="MW25" s="66"/>
      <c r="MX25" s="66"/>
      <c r="MY25" s="66"/>
      <c r="MZ25" s="66"/>
      <c r="NA25" s="66"/>
      <c r="NB25" s="66"/>
      <c r="NC25" s="66"/>
      <c r="ND25" s="66"/>
      <c r="NE25" s="66"/>
      <c r="NF25" s="66"/>
      <c r="NG25" s="66"/>
      <c r="NH25" s="66"/>
      <c r="NI25" s="66"/>
      <c r="NJ25" s="66"/>
      <c r="NK25" s="66"/>
      <c r="NL25" s="66"/>
      <c r="NM25" s="66"/>
      <c r="NN25" s="66"/>
      <c r="NO25" s="66"/>
      <c r="NP25" s="66"/>
      <c r="NQ25" s="66"/>
      <c r="NR25" s="66"/>
      <c r="NS25" s="66"/>
      <c r="NT25" s="66"/>
      <c r="NU25" s="66"/>
      <c r="NV25" s="66"/>
      <c r="NW25" s="66"/>
      <c r="NX25" s="66"/>
      <c r="NY25" s="66"/>
      <c r="NZ25" s="66"/>
      <c r="OA25" s="66"/>
      <c r="OB25" s="66"/>
      <c r="OC25" s="66"/>
      <c r="OD25" s="66"/>
      <c r="OE25" s="66"/>
      <c r="OF25" s="66"/>
      <c r="OG25" s="66"/>
      <c r="OH25" s="66"/>
      <c r="OI25" s="66"/>
      <c r="OJ25" s="66"/>
      <c r="OK25" s="66"/>
      <c r="OL25" s="66"/>
      <c r="OM25" s="66"/>
      <c r="ON25" s="66"/>
      <c r="OO25" s="66"/>
      <c r="OP25" s="66"/>
      <c r="OQ25" s="66"/>
      <c r="OR25" s="66"/>
      <c r="OS25" s="66"/>
      <c r="OT25" s="66"/>
      <c r="OU25" s="66"/>
      <c r="OV25" s="66"/>
      <c r="OW25" s="66"/>
      <c r="OX25" s="66"/>
      <c r="OY25" s="66"/>
      <c r="OZ25" s="66"/>
      <c r="PA25" s="66"/>
      <c r="PB25" s="66"/>
      <c r="PC25" s="66"/>
      <c r="PD25" s="66"/>
      <c r="PE25" s="66"/>
      <c r="PF25" s="66"/>
      <c r="PG25" s="66"/>
      <c r="PH25" s="66"/>
      <c r="PI25" s="66"/>
      <c r="PJ25" s="66"/>
      <c r="PK25" s="66"/>
      <c r="PL25" s="66"/>
      <c r="PM25" s="66"/>
      <c r="PN25" s="66"/>
      <c r="PO25" s="66"/>
      <c r="PP25" s="66"/>
      <c r="PQ25" s="66"/>
      <c r="PR25" s="66"/>
      <c r="PS25" s="66"/>
      <c r="PT25" s="66"/>
      <c r="PU25" s="66"/>
      <c r="PV25" s="66"/>
      <c r="PW25" s="66"/>
      <c r="PX25" s="66"/>
      <c r="PY25" s="66"/>
      <c r="PZ25" s="66"/>
      <c r="QA25" s="66"/>
      <c r="QB25" s="66"/>
      <c r="QC25" s="66"/>
      <c r="QD25" s="66"/>
      <c r="QE25" s="66"/>
      <c r="QF25" s="66"/>
      <c r="QG25" s="66"/>
      <c r="QH25" s="66"/>
      <c r="QI25" s="66"/>
      <c r="QJ25" s="66"/>
      <c r="QK25" s="66"/>
      <c r="QL25" s="66"/>
      <c r="QM25" s="66"/>
      <c r="QN25" s="66"/>
      <c r="QO25" s="66"/>
      <c r="QP25" s="66"/>
      <c r="QQ25" s="66"/>
      <c r="QR25" s="66"/>
      <c r="QS25" s="66"/>
      <c r="QT25" s="66"/>
      <c r="QU25" s="66"/>
      <c r="QV25" s="66"/>
      <c r="QW25" s="66"/>
      <c r="QX25" s="66"/>
      <c r="QY25" s="66"/>
      <c r="QZ25" s="66"/>
      <c r="RA25" s="66"/>
      <c r="RB25" s="66"/>
      <c r="RC25" s="66"/>
      <c r="RD25" s="66"/>
      <c r="RE25" s="66"/>
      <c r="RF25" s="66"/>
      <c r="RG25" s="66"/>
      <c r="RH25" s="66"/>
      <c r="RI25" s="66"/>
      <c r="RJ25" s="66"/>
      <c r="RK25" s="66"/>
      <c r="RL25" s="66"/>
      <c r="RM25" s="66"/>
      <c r="RN25" s="66"/>
      <c r="RO25" s="66"/>
      <c r="RP25" s="66"/>
      <c r="RQ25" s="66"/>
      <c r="RR25" s="66"/>
      <c r="RS25" s="66"/>
      <c r="RT25" s="66"/>
      <c r="RU25" s="66"/>
      <c r="RV25" s="66"/>
      <c r="RW25" s="66"/>
      <c r="RX25" s="66"/>
      <c r="RY25" s="66"/>
      <c r="RZ25" s="66"/>
      <c r="SA25" s="66"/>
      <c r="SB25" s="66"/>
      <c r="SC25" s="66"/>
      <c r="SD25" s="66"/>
      <c r="SE25" s="66"/>
      <c r="SF25" s="66"/>
      <c r="SG25" s="66"/>
      <c r="SH25" s="66"/>
      <c r="SI25" s="66"/>
      <c r="SJ25" s="66"/>
      <c r="SK25" s="66"/>
      <c r="SL25" s="66"/>
      <c r="SM25" s="66"/>
      <c r="SN25" s="66"/>
      <c r="SO25" s="66"/>
      <c r="SP25" s="66"/>
      <c r="SQ25" s="66"/>
      <c r="SR25" s="66"/>
      <c r="SS25" s="66"/>
      <c r="ST25" s="66"/>
      <c r="SU25" s="66"/>
      <c r="SV25" s="66"/>
      <c r="SW25" s="66"/>
      <c r="SX25" s="66"/>
      <c r="SY25" s="66"/>
      <c r="SZ25" s="66"/>
      <c r="TA25" s="66"/>
      <c r="TB25" s="66"/>
      <c r="TC25" s="66"/>
      <c r="TD25" s="66"/>
      <c r="TE25" s="66"/>
      <c r="TF25" s="66"/>
      <c r="TG25" s="66"/>
      <c r="TH25" s="66"/>
      <c r="TI25" s="66"/>
      <c r="TJ25" s="66"/>
      <c r="TK25" s="66"/>
      <c r="TL25" s="66"/>
      <c r="TM25" s="66"/>
      <c r="TN25" s="66"/>
      <c r="TO25" s="66"/>
      <c r="TP25" s="66"/>
      <c r="TQ25" s="66"/>
      <c r="TR25" s="66"/>
      <c r="TS25" s="66"/>
      <c r="TT25" s="66"/>
      <c r="TU25" s="66"/>
      <c r="TV25" s="66"/>
      <c r="TW25" s="66"/>
      <c r="TX25" s="66"/>
      <c r="TY25" s="66"/>
      <c r="TZ25" s="66"/>
      <c r="UA25" s="66"/>
      <c r="UB25" s="66"/>
      <c r="UC25" s="66"/>
      <c r="UD25" s="66"/>
      <c r="UE25" s="66"/>
      <c r="UF25" s="66"/>
      <c r="UG25" s="66"/>
      <c r="UH25" s="66"/>
      <c r="UI25" s="66"/>
      <c r="UJ25" s="66"/>
      <c r="UK25" s="66"/>
      <c r="UL25" s="66"/>
      <c r="UM25" s="66"/>
      <c r="UN25" s="66"/>
      <c r="UO25" s="66"/>
      <c r="UP25" s="66"/>
      <c r="UQ25" s="66"/>
      <c r="UR25" s="66"/>
      <c r="US25" s="66"/>
      <c r="UT25" s="66"/>
      <c r="UU25" s="66"/>
      <c r="UV25" s="66"/>
      <c r="UW25" s="66"/>
      <c r="UX25" s="66"/>
      <c r="UY25" s="66"/>
      <c r="UZ25" s="66"/>
      <c r="VA25" s="66"/>
      <c r="VB25" s="66"/>
      <c r="VC25" s="66"/>
      <c r="VD25" s="66"/>
      <c r="VE25" s="66"/>
      <c r="VF25" s="66"/>
      <c r="VG25" s="66"/>
      <c r="VH25" s="66"/>
      <c r="VI25" s="66"/>
      <c r="VJ25" s="66"/>
      <c r="VK25" s="66"/>
      <c r="VL25" s="66"/>
      <c r="VM25" s="66"/>
      <c r="VN25" s="66"/>
      <c r="VO25" s="66"/>
      <c r="VP25" s="66"/>
      <c r="VQ25" s="66"/>
      <c r="VR25" s="66"/>
      <c r="VS25" s="66"/>
      <c r="VT25" s="66"/>
      <c r="VU25" s="66"/>
      <c r="VV25" s="66"/>
      <c r="VW25" s="66"/>
      <c r="VX25" s="66"/>
      <c r="VY25" s="66"/>
      <c r="VZ25" s="66"/>
      <c r="WA25" s="66"/>
      <c r="WB25" s="66"/>
      <c r="WC25" s="66"/>
      <c r="WD25" s="66"/>
      <c r="WE25" s="66"/>
      <c r="WF25" s="66"/>
      <c r="WG25" s="66"/>
      <c r="WH25" s="66"/>
      <c r="WI25" s="66"/>
      <c r="WJ25" s="66"/>
      <c r="WK25" s="66"/>
      <c r="WL25" s="66"/>
      <c r="WM25" s="66"/>
      <c r="WN25" s="66"/>
      <c r="WO25" s="66"/>
      <c r="WP25" s="66"/>
      <c r="WQ25" s="66"/>
      <c r="WR25" s="66"/>
      <c r="WS25" s="66"/>
      <c r="WT25" s="66"/>
      <c r="WU25" s="66"/>
      <c r="WV25" s="66"/>
      <c r="WW25" s="66"/>
      <c r="WX25" s="66"/>
      <c r="WY25" s="66"/>
      <c r="WZ25" s="66"/>
      <c r="XA25" s="66"/>
      <c r="XB25" s="66"/>
      <c r="XC25" s="66"/>
      <c r="XD25" s="66"/>
      <c r="XE25" s="66"/>
      <c r="XF25" s="66"/>
      <c r="XG25" s="66"/>
      <c r="XH25" s="66"/>
      <c r="XI25" s="66"/>
      <c r="XJ25" s="66"/>
      <c r="XK25" s="66"/>
      <c r="XL25" s="66"/>
      <c r="XM25" s="66"/>
      <c r="XN25" s="66"/>
      <c r="XO25" s="66"/>
      <c r="XP25" s="66"/>
      <c r="XQ25" s="66"/>
      <c r="XR25" s="66"/>
      <c r="XS25" s="66"/>
      <c r="XT25" s="66"/>
      <c r="XU25" s="66"/>
      <c r="XV25" s="66"/>
      <c r="XW25" s="66"/>
      <c r="XX25" s="66"/>
      <c r="XY25" s="66"/>
      <c r="XZ25" s="66"/>
      <c r="YA25" s="66"/>
      <c r="YB25" s="66"/>
      <c r="YC25" s="66"/>
      <c r="YD25" s="66"/>
      <c r="YE25" s="66"/>
      <c r="YF25" s="66"/>
      <c r="YG25" s="66"/>
      <c r="YH25" s="66"/>
      <c r="YI25" s="66"/>
      <c r="YJ25" s="66"/>
      <c r="YK25" s="66"/>
      <c r="YL25" s="66"/>
      <c r="YM25" s="66"/>
      <c r="YN25" s="66"/>
      <c r="YO25" s="66"/>
      <c r="YP25" s="66"/>
      <c r="YQ25" s="66"/>
      <c r="YR25" s="66"/>
      <c r="YS25" s="66"/>
      <c r="YT25" s="66"/>
      <c r="YU25" s="66"/>
      <c r="YV25" s="66"/>
      <c r="YW25" s="66"/>
      <c r="YX25" s="66"/>
      <c r="YY25" s="66"/>
      <c r="YZ25" s="66"/>
      <c r="ZA25" s="66"/>
      <c r="ZB25" s="66"/>
      <c r="ZC25" s="66"/>
      <c r="ZD25" s="66"/>
      <c r="ZE25" s="66"/>
      <c r="ZF25" s="66"/>
      <c r="ZG25" s="66"/>
      <c r="ZH25" s="66"/>
      <c r="ZI25" s="66"/>
      <c r="ZJ25" s="66"/>
      <c r="ZK25" s="66"/>
      <c r="ZL25" s="66"/>
      <c r="ZM25" s="66"/>
      <c r="ZN25" s="66"/>
      <c r="ZO25" s="66"/>
      <c r="ZP25" s="66"/>
      <c r="ZQ25" s="66"/>
      <c r="ZR25" s="66"/>
      <c r="ZS25" s="66"/>
      <c r="ZT25" s="66"/>
      <c r="ZU25" s="66"/>
      <c r="ZV25" s="66"/>
      <c r="ZW25" s="66"/>
      <c r="ZX25" s="66"/>
      <c r="ZY25" s="66"/>
      <c r="ZZ25" s="66"/>
      <c r="AAA25" s="66"/>
      <c r="AAB25" s="66"/>
      <c r="AAC25" s="66"/>
      <c r="AAD25" s="66"/>
      <c r="AAE25" s="66"/>
      <c r="AAF25" s="66"/>
      <c r="AAG25" s="66"/>
      <c r="AAH25" s="66"/>
      <c r="AAI25" s="66"/>
      <c r="AAJ25" s="66"/>
      <c r="AAK25" s="66"/>
      <c r="AAL25" s="66"/>
      <c r="AAM25" s="66"/>
      <c r="AAN25" s="66"/>
      <c r="AAO25" s="66"/>
      <c r="AAP25" s="66"/>
      <c r="AAQ25" s="66"/>
      <c r="AAR25" s="66"/>
      <c r="AAS25" s="66"/>
      <c r="AAT25" s="66"/>
      <c r="AAU25" s="66"/>
      <c r="AAV25" s="66"/>
      <c r="AAW25" s="66"/>
      <c r="AAX25" s="66"/>
      <c r="AAY25" s="66"/>
      <c r="AAZ25" s="66"/>
      <c r="ABA25" s="66"/>
      <c r="ABB25" s="66"/>
      <c r="ABC25" s="66"/>
      <c r="ABD25" s="66"/>
      <c r="ABE25" s="66"/>
      <c r="ABF25" s="66"/>
      <c r="ABG25" s="66"/>
      <c r="ABH25" s="66"/>
      <c r="ABI25" s="66"/>
      <c r="ABJ25" s="66"/>
      <c r="ABK25" s="66"/>
      <c r="ABL25" s="66"/>
      <c r="ABM25" s="66"/>
      <c r="ABN25" s="66"/>
      <c r="ABO25" s="66"/>
      <c r="ABP25" s="66"/>
      <c r="ABQ25" s="66"/>
      <c r="ABR25" s="66"/>
      <c r="ABS25" s="66"/>
      <c r="ABT25" s="66"/>
      <c r="ABU25" s="66"/>
      <c r="ABV25" s="66"/>
      <c r="ABW25" s="66"/>
      <c r="ABX25" s="66"/>
      <c r="ABY25" s="66"/>
      <c r="ABZ25" s="66"/>
      <c r="ACA25" s="66"/>
      <c r="ACB25" s="66"/>
      <c r="ACC25" s="66"/>
      <c r="ACD25" s="66"/>
      <c r="ACE25" s="66"/>
      <c r="ACF25" s="66"/>
      <c r="ACG25" s="66"/>
      <c r="ACH25" s="66"/>
      <c r="ACI25" s="66"/>
      <c r="ACJ25" s="66"/>
      <c r="ACK25" s="66"/>
      <c r="ACL25" s="66"/>
      <c r="ACM25" s="66"/>
      <c r="ACN25" s="66"/>
      <c r="ACO25" s="66"/>
      <c r="ACP25" s="66"/>
      <c r="ACQ25" s="66"/>
      <c r="ACR25" s="66"/>
      <c r="ACS25" s="66"/>
      <c r="ACT25" s="66"/>
      <c r="ACU25" s="66"/>
      <c r="ACV25" s="66"/>
      <c r="ACW25" s="66"/>
      <c r="ACX25" s="66"/>
      <c r="ACY25" s="66"/>
      <c r="ACZ25" s="66"/>
      <c r="ADA25" s="66"/>
      <c r="ADB25" s="66"/>
      <c r="ADC25" s="66"/>
      <c r="ADD25" s="66"/>
      <c r="ADE25" s="66"/>
      <c r="ADF25" s="66"/>
      <c r="ADG25" s="66"/>
      <c r="ADH25" s="66"/>
      <c r="ADI25" s="66"/>
      <c r="ADJ25" s="66"/>
      <c r="ADK25" s="66"/>
      <c r="ADL25" s="66"/>
      <c r="ADM25" s="66"/>
      <c r="ADN25" s="66"/>
      <c r="ADO25" s="66"/>
      <c r="ADP25" s="66"/>
      <c r="ADQ25" s="66"/>
      <c r="ADR25" s="66"/>
      <c r="ADS25" s="66"/>
      <c r="ADT25" s="66"/>
      <c r="ADU25" s="66"/>
      <c r="ADV25" s="66"/>
      <c r="ADW25" s="66"/>
      <c r="ADX25" s="66"/>
      <c r="ADY25" s="66"/>
      <c r="ADZ25" s="66"/>
      <c r="AEA25" s="66"/>
      <c r="AEB25" s="66"/>
      <c r="AEC25" s="66"/>
      <c r="AED25" s="66"/>
      <c r="AEE25" s="66"/>
      <c r="AEF25" s="66"/>
      <c r="AEG25" s="66"/>
      <c r="AEH25" s="66"/>
      <c r="AEI25" s="66"/>
      <c r="AEJ25" s="66"/>
      <c r="AEK25" s="66"/>
      <c r="AEL25" s="66"/>
      <c r="AEM25" s="66"/>
      <c r="AEN25" s="66"/>
      <c r="AEO25" s="66"/>
      <c r="AEP25" s="66"/>
      <c r="AEQ25" s="66"/>
      <c r="AER25" s="66"/>
      <c r="AES25" s="66"/>
      <c r="AET25" s="66"/>
      <c r="AEU25" s="66"/>
      <c r="AEV25" s="66"/>
      <c r="AEW25" s="66"/>
      <c r="AEX25" s="66"/>
      <c r="AEY25" s="66"/>
      <c r="AEZ25" s="66"/>
      <c r="AFA25" s="66"/>
      <c r="AFB25" s="66"/>
      <c r="AFC25" s="66"/>
      <c r="AFD25" s="66"/>
      <c r="AFE25" s="66"/>
      <c r="AFF25" s="66"/>
      <c r="AFG25" s="66"/>
      <c r="AFH25" s="66"/>
      <c r="AFI25" s="66"/>
      <c r="AFJ25" s="66"/>
      <c r="AFK25" s="66"/>
      <c r="AFL25" s="66"/>
      <c r="AFM25" s="66"/>
      <c r="AFN25" s="66"/>
      <c r="AFO25" s="66"/>
      <c r="AFP25" s="66"/>
      <c r="AFQ25" s="66"/>
      <c r="AFR25" s="66"/>
      <c r="AFS25" s="66"/>
      <c r="AFT25" s="66"/>
      <c r="AFU25" s="66"/>
      <c r="AFV25" s="66"/>
      <c r="AFW25" s="66"/>
      <c r="AFX25" s="66"/>
      <c r="AFY25" s="66"/>
      <c r="AFZ25" s="66"/>
      <c r="AGA25" s="66"/>
      <c r="AGB25" s="66"/>
      <c r="AGC25" s="66"/>
      <c r="AGD25" s="66"/>
      <c r="AGE25" s="66"/>
      <c r="AGF25" s="66"/>
      <c r="AGG25" s="66"/>
      <c r="AGH25" s="66"/>
      <c r="AGI25" s="66"/>
      <c r="AGJ25" s="66"/>
      <c r="AGK25" s="66"/>
      <c r="AGL25" s="66"/>
      <c r="AGM25" s="66"/>
      <c r="AGN25" s="66"/>
      <c r="AGO25" s="66"/>
      <c r="AGP25" s="66"/>
      <c r="AGQ25" s="66"/>
      <c r="AGR25" s="66"/>
      <c r="AGS25" s="66"/>
      <c r="AGT25" s="66"/>
      <c r="AGU25" s="66"/>
      <c r="AGV25" s="66"/>
      <c r="AGW25" s="66"/>
      <c r="AGX25" s="66"/>
      <c r="AGY25" s="66"/>
      <c r="AGZ25" s="66"/>
      <c r="AHA25" s="66"/>
      <c r="AHB25" s="66"/>
      <c r="AHC25" s="66"/>
      <c r="AHD25" s="66"/>
      <c r="AHE25" s="66"/>
      <c r="AHF25" s="66"/>
      <c r="AHG25" s="66"/>
      <c r="AHH25" s="66"/>
      <c r="AHI25" s="66"/>
      <c r="AHJ25" s="66"/>
      <c r="AHK25" s="66"/>
      <c r="AHL25" s="66"/>
      <c r="AHM25" s="66"/>
      <c r="AHN25" s="66"/>
      <c r="AHO25" s="66"/>
      <c r="AHP25" s="66"/>
      <c r="AHQ25" s="66"/>
      <c r="AHR25" s="66"/>
      <c r="AHS25" s="66"/>
      <c r="AHT25" s="66"/>
      <c r="AHU25" s="66"/>
      <c r="AHV25" s="66"/>
      <c r="AHW25" s="66"/>
      <c r="AHX25" s="66"/>
      <c r="AHY25" s="66"/>
      <c r="AHZ25" s="66"/>
      <c r="AIA25" s="66"/>
      <c r="AIB25" s="66"/>
      <c r="AIC25" s="66"/>
      <c r="AID25" s="66"/>
      <c r="AIE25" s="66"/>
      <c r="AIF25" s="66"/>
      <c r="AIG25" s="66"/>
      <c r="AIH25" s="66"/>
      <c r="AII25" s="66"/>
      <c r="AIJ25" s="66"/>
      <c r="AIK25" s="66"/>
      <c r="AIL25" s="66"/>
      <c r="AIM25" s="66"/>
      <c r="AIN25" s="66"/>
      <c r="AIO25" s="66"/>
      <c r="AIP25" s="66"/>
      <c r="AIQ25" s="66"/>
      <c r="AIR25" s="66"/>
      <c r="AIS25" s="66"/>
      <c r="AIT25" s="66"/>
      <c r="AIU25" s="66"/>
      <c r="AIV25" s="66"/>
      <c r="AIW25" s="66"/>
      <c r="AIX25" s="66"/>
      <c r="AIY25" s="66"/>
      <c r="AIZ25" s="66"/>
      <c r="AJA25" s="66"/>
      <c r="AJB25" s="66"/>
      <c r="AJC25" s="66"/>
      <c r="AJD25" s="66"/>
      <c r="AJE25" s="66"/>
      <c r="AJF25" s="66"/>
      <c r="AJG25" s="66"/>
      <c r="AJH25" s="66"/>
      <c r="AJI25" s="66"/>
      <c r="AJJ25" s="66"/>
      <c r="AJK25" s="66"/>
      <c r="AJL25" s="66"/>
      <c r="AJM25" s="66"/>
      <c r="AJN25" s="66"/>
      <c r="AJO25" s="66"/>
      <c r="AJP25" s="66"/>
      <c r="AJQ25" s="66"/>
      <c r="AJR25" s="66"/>
      <c r="AJS25" s="66"/>
      <c r="AJT25" s="66"/>
      <c r="AJU25" s="66"/>
      <c r="AJV25" s="66"/>
      <c r="AJW25" s="66"/>
      <c r="AJX25" s="66"/>
      <c r="AJY25" s="66"/>
      <c r="AJZ25" s="66"/>
      <c r="AKA25" s="66"/>
      <c r="AKB25" s="66"/>
      <c r="AKC25" s="66"/>
      <c r="AKD25" s="66"/>
      <c r="AKE25" s="66"/>
      <c r="AKF25" s="66"/>
      <c r="AKG25" s="66"/>
      <c r="AKH25" s="66"/>
      <c r="AKI25" s="66"/>
      <c r="AKJ25" s="66"/>
      <c r="AKK25" s="66"/>
      <c r="AKL25" s="66"/>
      <c r="AKM25" s="66"/>
      <c r="AKN25" s="66"/>
      <c r="AKO25" s="66"/>
      <c r="AKP25" s="66"/>
      <c r="AKQ25" s="66"/>
      <c r="AKR25" s="66"/>
      <c r="AKS25" s="66"/>
      <c r="AKT25" s="66"/>
      <c r="AKU25" s="66"/>
      <c r="AKV25" s="66"/>
      <c r="AKW25" s="66"/>
      <c r="AKX25" s="66"/>
      <c r="AKY25" s="66"/>
      <c r="AKZ25" s="66"/>
      <c r="ALA25" s="66"/>
      <c r="ALB25" s="66"/>
      <c r="ALC25" s="66"/>
      <c r="ALD25" s="66"/>
      <c r="ALE25" s="66"/>
      <c r="ALF25" s="66"/>
      <c r="ALG25" s="66"/>
      <c r="ALH25" s="66"/>
      <c r="ALI25" s="66"/>
      <c r="ALJ25" s="66"/>
      <c r="ALK25" s="66"/>
      <c r="ALL25" s="66"/>
      <c r="ALM25" s="66"/>
      <c r="ALN25" s="66"/>
      <c r="ALO25" s="66"/>
      <c r="ALP25" s="66"/>
      <c r="ALQ25" s="66"/>
      <c r="ALR25" s="66"/>
      <c r="ALS25" s="66"/>
      <c r="ALT25" s="66"/>
      <c r="ALU25" s="66"/>
      <c r="ALV25" s="66"/>
      <c r="ALW25" s="66"/>
      <c r="ALX25" s="66"/>
      <c r="ALY25" s="66"/>
      <c r="ALZ25" s="66"/>
      <c r="AMA25" s="66"/>
    </row>
    <row r="26" spans="1:1015" ht="24" customHeight="1" x14ac:dyDescent="0.2">
      <c r="A26" s="48" t="s">
        <v>24</v>
      </c>
      <c r="B26" s="28" t="s">
        <v>25</v>
      </c>
      <c r="C26" s="29" t="s">
        <v>69</v>
      </c>
      <c r="D26" s="30">
        <v>0.06</v>
      </c>
      <c r="E26" s="30">
        <v>0.02</v>
      </c>
      <c r="F26" s="30">
        <v>8.8800000000000008</v>
      </c>
      <c r="G26" s="30">
        <v>37.799999999999997</v>
      </c>
      <c r="H26" s="30">
        <v>0.02</v>
      </c>
      <c r="I26" s="29">
        <v>392</v>
      </c>
    </row>
    <row r="27" spans="1:1015" ht="24" customHeight="1" x14ac:dyDescent="0.2">
      <c r="A27" s="48" t="s">
        <v>24</v>
      </c>
      <c r="B27" s="28" t="s">
        <v>62</v>
      </c>
      <c r="C27" s="29">
        <v>95</v>
      </c>
      <c r="D27" s="30">
        <v>0.38</v>
      </c>
      <c r="E27" s="30">
        <v>0.38</v>
      </c>
      <c r="F27" s="30">
        <v>9.31</v>
      </c>
      <c r="G27" s="30">
        <v>39.299999999999997</v>
      </c>
      <c r="H27" s="30">
        <v>9.5</v>
      </c>
      <c r="I27" s="29">
        <v>368</v>
      </c>
    </row>
    <row r="28" spans="1:1015" s="70" customFormat="1" ht="24" customHeight="1" x14ac:dyDescent="0.2">
      <c r="A28" s="145" t="s">
        <v>177</v>
      </c>
      <c r="B28" s="145"/>
      <c r="C28" s="67">
        <v>402</v>
      </c>
      <c r="D28" s="68">
        <f>SUM(D23:D27)</f>
        <v>18.019999999999996</v>
      </c>
      <c r="E28" s="68">
        <f>SUM(E23:E27)</f>
        <v>13.59</v>
      </c>
      <c r="F28" s="68">
        <f>SUM(F23:F27)</f>
        <v>41.070000000000007</v>
      </c>
      <c r="G28" s="68">
        <f>SUM(G23:G27)</f>
        <v>363.5</v>
      </c>
      <c r="H28" s="68">
        <f>SUM(H23:H27)</f>
        <v>10.85</v>
      </c>
      <c r="I28" s="69"/>
      <c r="N28" s="71"/>
    </row>
    <row r="29" spans="1:1015" s="76" customFormat="1" ht="24" customHeight="1" x14ac:dyDescent="0.2">
      <c r="A29" s="146" t="s">
        <v>26</v>
      </c>
      <c r="B29" s="146"/>
      <c r="C29" s="73">
        <f t="shared" ref="C29:H29" si="3">C28+C22+C18+C11+C9</f>
        <v>1686</v>
      </c>
      <c r="D29" s="74">
        <f t="shared" si="3"/>
        <v>50.73</v>
      </c>
      <c r="E29" s="74">
        <f t="shared" si="3"/>
        <v>51.8</v>
      </c>
      <c r="F29" s="74">
        <f t="shared" si="3"/>
        <v>196.74</v>
      </c>
      <c r="G29" s="74">
        <f t="shared" si="3"/>
        <v>1438.8</v>
      </c>
      <c r="H29" s="74">
        <f t="shared" si="3"/>
        <v>28.85</v>
      </c>
      <c r="I29" s="75"/>
    </row>
    <row r="30" spans="1:1015" s="71" customFormat="1" ht="24" customHeight="1" x14ac:dyDescent="0.2">
      <c r="A30" s="77"/>
      <c r="B30" s="77"/>
      <c r="C30" s="78"/>
      <c r="D30" s="79"/>
      <c r="E30" s="79"/>
      <c r="F30" s="79"/>
      <c r="G30" s="79"/>
      <c r="H30" s="79"/>
      <c r="I30" s="80"/>
    </row>
    <row r="31" spans="1:1015" s="12" customFormat="1" ht="24" customHeight="1" x14ac:dyDescent="0.2">
      <c r="A31" s="72" t="s">
        <v>27</v>
      </c>
      <c r="B31" s="65"/>
      <c r="C31" s="20"/>
      <c r="D31" s="21"/>
      <c r="E31" s="21"/>
      <c r="F31" s="21"/>
      <c r="G31" s="22"/>
      <c r="H31" s="22"/>
      <c r="I31" s="20"/>
    </row>
    <row r="32" spans="1:1015" s="24" customFormat="1" ht="24" customHeight="1" x14ac:dyDescent="0.2">
      <c r="A32" s="132" t="s">
        <v>3</v>
      </c>
      <c r="B32" s="144" t="s">
        <v>4</v>
      </c>
      <c r="C32" s="134" t="s">
        <v>5</v>
      </c>
      <c r="D32" s="135" t="s">
        <v>6</v>
      </c>
      <c r="E32" s="135"/>
      <c r="F32" s="135"/>
      <c r="G32" s="136" t="s">
        <v>54</v>
      </c>
      <c r="H32" s="142" t="s">
        <v>8</v>
      </c>
      <c r="I32" s="143" t="s">
        <v>9</v>
      </c>
    </row>
    <row r="33" spans="1:16" s="26" customFormat="1" ht="24" customHeight="1" x14ac:dyDescent="0.2">
      <c r="A33" s="132"/>
      <c r="B33" s="144"/>
      <c r="C33" s="134"/>
      <c r="D33" s="25" t="s">
        <v>10</v>
      </c>
      <c r="E33" s="25" t="s">
        <v>11</v>
      </c>
      <c r="F33" s="25" t="s">
        <v>12</v>
      </c>
      <c r="G33" s="136"/>
      <c r="H33" s="142"/>
      <c r="I33" s="143"/>
    </row>
    <row r="34" spans="1:16" ht="29.45" customHeight="1" x14ac:dyDescent="0.2">
      <c r="A34" s="48" t="s">
        <v>13</v>
      </c>
      <c r="B34" s="101" t="s">
        <v>145</v>
      </c>
      <c r="C34" s="102" t="s">
        <v>66</v>
      </c>
      <c r="D34" s="101">
        <v>4.67</v>
      </c>
      <c r="E34" s="101">
        <v>8.25</v>
      </c>
      <c r="F34" s="101">
        <v>20.93</v>
      </c>
      <c r="G34" s="101">
        <v>146</v>
      </c>
      <c r="H34" s="102">
        <v>0</v>
      </c>
      <c r="I34" s="102">
        <v>168</v>
      </c>
      <c r="J34" s="66"/>
      <c r="K34" s="66"/>
      <c r="L34" s="66"/>
      <c r="M34" s="66"/>
      <c r="N34" s="66"/>
      <c r="O34" s="66"/>
      <c r="P34" s="66"/>
    </row>
    <row r="35" spans="1:16" ht="24" customHeight="1" x14ac:dyDescent="0.2">
      <c r="A35" s="48" t="s">
        <v>13</v>
      </c>
      <c r="B35" s="28" t="s">
        <v>25</v>
      </c>
      <c r="C35" s="50" t="s">
        <v>77</v>
      </c>
      <c r="D35" s="51">
        <v>0.06</v>
      </c>
      <c r="E35" s="51">
        <v>0.02</v>
      </c>
      <c r="F35" s="51">
        <v>9.99</v>
      </c>
      <c r="G35" s="51">
        <v>40</v>
      </c>
      <c r="H35" s="51">
        <v>0.03</v>
      </c>
      <c r="I35" s="29">
        <v>392</v>
      </c>
    </row>
    <row r="36" spans="1:16" ht="24" customHeight="1" x14ac:dyDescent="0.2">
      <c r="A36" s="48" t="s">
        <v>13</v>
      </c>
      <c r="B36" s="101" t="s">
        <v>49</v>
      </c>
      <c r="C36" s="101">
        <v>25</v>
      </c>
      <c r="D36" s="101">
        <v>1.53</v>
      </c>
      <c r="E36" s="101">
        <v>4.71</v>
      </c>
      <c r="F36" s="101">
        <v>9.14</v>
      </c>
      <c r="G36" s="101">
        <v>85</v>
      </c>
      <c r="H36" s="103">
        <v>0</v>
      </c>
      <c r="I36" s="102">
        <v>1</v>
      </c>
    </row>
    <row r="37" spans="1:16" s="70" customFormat="1" ht="24" customHeight="1" x14ac:dyDescent="0.2">
      <c r="A37" s="140" t="s">
        <v>159</v>
      </c>
      <c r="B37" s="141"/>
      <c r="C37" s="67">
        <v>366</v>
      </c>
      <c r="D37" s="68">
        <f>SUM(D34:D36)</f>
        <v>6.26</v>
      </c>
      <c r="E37" s="68">
        <f>SUM(E34:E36)</f>
        <v>12.98</v>
      </c>
      <c r="F37" s="68">
        <f>SUM(F34:F36)</f>
        <v>40.06</v>
      </c>
      <c r="G37" s="68">
        <f>SUM(G34:G36)</f>
        <v>271</v>
      </c>
      <c r="H37" s="68">
        <f>SUM(H34:H36)</f>
        <v>0.03</v>
      </c>
      <c r="I37" s="69">
        <v>0.19700000000000001</v>
      </c>
    </row>
    <row r="38" spans="1:16" ht="24" customHeight="1" x14ac:dyDescent="0.2">
      <c r="A38" s="48" t="s">
        <v>16</v>
      </c>
      <c r="B38" s="49" t="s">
        <v>31</v>
      </c>
      <c r="C38" s="50">
        <v>150</v>
      </c>
      <c r="D38" s="51">
        <v>0.75</v>
      </c>
      <c r="E38" s="51">
        <v>0</v>
      </c>
      <c r="F38" s="51">
        <v>16.82</v>
      </c>
      <c r="G38" s="51">
        <v>67.5</v>
      </c>
      <c r="H38" s="51">
        <v>3</v>
      </c>
      <c r="I38" s="52">
        <v>399</v>
      </c>
    </row>
    <row r="39" spans="1:16" s="70" customFormat="1" ht="24" customHeight="1" x14ac:dyDescent="0.2">
      <c r="A39" s="140" t="s">
        <v>169</v>
      </c>
      <c r="B39" s="141"/>
      <c r="C39" s="67">
        <f t="shared" ref="C39:H39" si="4">SUM(C38)</f>
        <v>150</v>
      </c>
      <c r="D39" s="68">
        <f t="shared" si="4"/>
        <v>0.75</v>
      </c>
      <c r="E39" s="68">
        <f t="shared" si="4"/>
        <v>0</v>
      </c>
      <c r="F39" s="68">
        <f t="shared" si="4"/>
        <v>16.82</v>
      </c>
      <c r="G39" s="68">
        <f t="shared" si="4"/>
        <v>67.5</v>
      </c>
      <c r="H39" s="68">
        <f t="shared" si="4"/>
        <v>3</v>
      </c>
      <c r="I39" s="69"/>
    </row>
    <row r="40" spans="1:16" ht="24" customHeight="1" x14ac:dyDescent="0.2">
      <c r="A40" s="48" t="s">
        <v>18</v>
      </c>
      <c r="B40" s="101" t="s">
        <v>132</v>
      </c>
      <c r="C40" s="101">
        <v>30</v>
      </c>
      <c r="D40" s="101">
        <v>0.48</v>
      </c>
      <c r="E40" s="101">
        <v>3.03</v>
      </c>
      <c r="F40" s="101">
        <v>0.9</v>
      </c>
      <c r="G40" s="101">
        <v>32.700000000000003</v>
      </c>
      <c r="H40" s="102">
        <v>5.67</v>
      </c>
      <c r="I40" s="102">
        <v>17</v>
      </c>
    </row>
    <row r="41" spans="1:16" ht="24" customHeight="1" x14ac:dyDescent="0.2">
      <c r="A41" s="48" t="s">
        <v>18</v>
      </c>
      <c r="B41" s="101" t="s">
        <v>91</v>
      </c>
      <c r="C41" s="101">
        <v>180</v>
      </c>
      <c r="D41" s="101">
        <v>1.39</v>
      </c>
      <c r="E41" s="101">
        <v>4.5599999999999996</v>
      </c>
      <c r="F41" s="101">
        <v>7.24</v>
      </c>
      <c r="G41" s="101">
        <v>75</v>
      </c>
      <c r="H41" s="102">
        <v>8.89</v>
      </c>
      <c r="I41" s="29">
        <v>58</v>
      </c>
    </row>
    <row r="42" spans="1:16" ht="24" customHeight="1" x14ac:dyDescent="0.2">
      <c r="A42" s="48" t="s">
        <v>18</v>
      </c>
      <c r="B42" s="28" t="s">
        <v>52</v>
      </c>
      <c r="C42" s="29">
        <v>180</v>
      </c>
      <c r="D42" s="30">
        <v>19.82</v>
      </c>
      <c r="E42" s="30">
        <v>6.11</v>
      </c>
      <c r="F42" s="30">
        <v>17.96</v>
      </c>
      <c r="G42" s="30">
        <v>233.1</v>
      </c>
      <c r="H42" s="30">
        <v>7.34</v>
      </c>
      <c r="I42" s="29">
        <v>276</v>
      </c>
    </row>
    <row r="43" spans="1:16" ht="24" customHeight="1" x14ac:dyDescent="0.2">
      <c r="A43" s="48" t="s">
        <v>18</v>
      </c>
      <c r="B43" s="101" t="s">
        <v>73</v>
      </c>
      <c r="C43" s="101">
        <v>150</v>
      </c>
      <c r="D43" s="101">
        <v>0.33</v>
      </c>
      <c r="E43" s="101">
        <v>0.02</v>
      </c>
      <c r="F43" s="101">
        <v>20.82</v>
      </c>
      <c r="G43" s="101">
        <v>84.8</v>
      </c>
      <c r="H43" s="102">
        <v>0.33</v>
      </c>
      <c r="I43" s="29">
        <v>376</v>
      </c>
    </row>
    <row r="44" spans="1:16" ht="24" customHeight="1" x14ac:dyDescent="0.2">
      <c r="A44" s="48" t="s">
        <v>18</v>
      </c>
      <c r="B44" s="28" t="s">
        <v>21</v>
      </c>
      <c r="C44" s="101">
        <v>40</v>
      </c>
      <c r="D44" s="101">
        <v>2.08</v>
      </c>
      <c r="E44" s="101">
        <v>0.48</v>
      </c>
      <c r="F44" s="101">
        <v>17.71</v>
      </c>
      <c r="G44" s="101">
        <v>85</v>
      </c>
      <c r="H44" s="30">
        <v>0</v>
      </c>
      <c r="I44" s="29">
        <v>1</v>
      </c>
    </row>
    <row r="45" spans="1:16" ht="24" customHeight="1" x14ac:dyDescent="0.2">
      <c r="A45" s="48" t="s">
        <v>18</v>
      </c>
      <c r="B45" s="49"/>
      <c r="C45" s="50"/>
      <c r="D45" s="51"/>
      <c r="E45" s="51"/>
      <c r="F45" s="51"/>
      <c r="G45" s="51"/>
      <c r="H45" s="51"/>
      <c r="I45" s="52"/>
    </row>
    <row r="46" spans="1:16" s="70" customFormat="1" ht="24" customHeight="1" x14ac:dyDescent="0.2">
      <c r="A46" s="140" t="s">
        <v>171</v>
      </c>
      <c r="B46" s="141"/>
      <c r="C46" s="67">
        <f t="shared" ref="C46:H46" si="5">SUM(C40:C45)</f>
        <v>580</v>
      </c>
      <c r="D46" s="68">
        <f t="shared" si="5"/>
        <v>24.1</v>
      </c>
      <c r="E46" s="68">
        <f t="shared" si="5"/>
        <v>14.2</v>
      </c>
      <c r="F46" s="68">
        <f t="shared" si="5"/>
        <v>64.63</v>
      </c>
      <c r="G46" s="68">
        <f t="shared" si="5"/>
        <v>510.6</v>
      </c>
      <c r="H46" s="68">
        <f t="shared" si="5"/>
        <v>22.229999999999997</v>
      </c>
      <c r="I46" s="69"/>
    </row>
    <row r="47" spans="1:16" ht="24" customHeight="1" x14ac:dyDescent="0.2">
      <c r="A47" s="48" t="s">
        <v>22</v>
      </c>
      <c r="B47" s="28" t="s">
        <v>72</v>
      </c>
      <c r="C47" s="29">
        <v>50</v>
      </c>
      <c r="D47" s="30">
        <v>4.6399999999999997</v>
      </c>
      <c r="E47" s="30">
        <v>0.99</v>
      </c>
      <c r="F47" s="30">
        <v>26.05</v>
      </c>
      <c r="G47" s="30">
        <v>131.4</v>
      </c>
      <c r="H47" s="30">
        <v>0.12</v>
      </c>
      <c r="I47" s="29">
        <v>479</v>
      </c>
    </row>
    <row r="48" spans="1:16" ht="24" customHeight="1" x14ac:dyDescent="0.2">
      <c r="A48" s="48" t="s">
        <v>22</v>
      </c>
      <c r="B48" s="28" t="s">
        <v>149</v>
      </c>
      <c r="C48" s="29">
        <v>150</v>
      </c>
      <c r="D48" s="30">
        <v>7.0000000000000007E-2</v>
      </c>
      <c r="E48" s="30">
        <v>0.03</v>
      </c>
      <c r="F48" s="30">
        <v>19.61</v>
      </c>
      <c r="G48" s="30">
        <v>78.900000000000006</v>
      </c>
      <c r="H48" s="30">
        <v>1.37</v>
      </c>
      <c r="I48" s="29">
        <v>378</v>
      </c>
    </row>
    <row r="49" spans="1:1015" s="70" customFormat="1" ht="24" customHeight="1" x14ac:dyDescent="0.2">
      <c r="A49" s="140" t="s">
        <v>178</v>
      </c>
      <c r="B49" s="141"/>
      <c r="C49" s="67">
        <f t="shared" ref="C49:H49" si="6">SUM(C47:C48)</f>
        <v>200</v>
      </c>
      <c r="D49" s="68">
        <f t="shared" si="6"/>
        <v>4.71</v>
      </c>
      <c r="E49" s="68">
        <f t="shared" si="6"/>
        <v>1.02</v>
      </c>
      <c r="F49" s="68">
        <f t="shared" si="6"/>
        <v>45.66</v>
      </c>
      <c r="G49" s="68">
        <f t="shared" si="6"/>
        <v>210.3</v>
      </c>
      <c r="H49" s="68">
        <f t="shared" si="6"/>
        <v>1.4900000000000002</v>
      </c>
      <c r="I49" s="69"/>
      <c r="K49" s="50">
        <v>70</v>
      </c>
      <c r="L49" s="51">
        <v>15.5</v>
      </c>
      <c r="M49" s="51">
        <v>7</v>
      </c>
      <c r="N49" s="51">
        <v>5.3</v>
      </c>
      <c r="O49" s="51">
        <v>161.6</v>
      </c>
      <c r="P49" s="51">
        <v>10.4</v>
      </c>
    </row>
    <row r="50" spans="1:1015" ht="24" customHeight="1" x14ac:dyDescent="0.2">
      <c r="A50" s="48" t="s">
        <v>24</v>
      </c>
      <c r="B50" s="28" t="s">
        <v>74</v>
      </c>
      <c r="C50" s="29">
        <v>90</v>
      </c>
      <c r="D50" s="30">
        <v>7.76</v>
      </c>
      <c r="E50" s="30">
        <v>12.04</v>
      </c>
      <c r="F50" s="30">
        <v>2.08</v>
      </c>
      <c r="G50" s="30">
        <v>140</v>
      </c>
      <c r="H50" s="30">
        <v>0.31</v>
      </c>
      <c r="I50" s="29">
        <v>307</v>
      </c>
    </row>
    <row r="51" spans="1:1015" ht="24" customHeight="1" x14ac:dyDescent="0.2">
      <c r="A51" s="48" t="s">
        <v>24</v>
      </c>
      <c r="B51" s="101" t="s">
        <v>124</v>
      </c>
      <c r="C51" s="101">
        <v>40</v>
      </c>
      <c r="D51" s="101">
        <v>1.19</v>
      </c>
      <c r="E51" s="101">
        <v>2.0699999999999998</v>
      </c>
      <c r="F51" s="101">
        <v>1.27</v>
      </c>
      <c r="G51" s="101">
        <v>33.299999999999997</v>
      </c>
      <c r="H51" s="102">
        <v>4.4000000000000004</v>
      </c>
      <c r="I51" s="102">
        <v>10</v>
      </c>
    </row>
    <row r="52" spans="1:1015" ht="24" customHeight="1" x14ac:dyDescent="0.2">
      <c r="A52" s="48" t="s">
        <v>24</v>
      </c>
      <c r="B52" s="28" t="s">
        <v>79</v>
      </c>
      <c r="C52" s="29">
        <v>30</v>
      </c>
      <c r="D52" s="30">
        <v>3.53</v>
      </c>
      <c r="E52" s="30">
        <v>3.97</v>
      </c>
      <c r="F52" s="30">
        <v>9.68</v>
      </c>
      <c r="G52" s="30">
        <v>65</v>
      </c>
      <c r="H52" s="30">
        <v>0.05</v>
      </c>
      <c r="I52" s="29">
        <v>3</v>
      </c>
    </row>
    <row r="53" spans="1:1015" ht="24" customHeight="1" x14ac:dyDescent="0.2">
      <c r="A53" s="48" t="s">
        <v>24</v>
      </c>
      <c r="B53" s="101" t="s">
        <v>14</v>
      </c>
      <c r="C53" s="101">
        <v>150</v>
      </c>
      <c r="D53" s="101">
        <v>3.06</v>
      </c>
      <c r="E53" s="101">
        <v>2.66</v>
      </c>
      <c r="F53" s="101">
        <v>13.18</v>
      </c>
      <c r="G53" s="101">
        <v>89.2</v>
      </c>
      <c r="H53" s="102">
        <v>1.19</v>
      </c>
      <c r="I53" s="102">
        <v>397</v>
      </c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  <c r="IX53" s="66"/>
      <c r="IY53" s="66"/>
      <c r="IZ53" s="66"/>
      <c r="JA53" s="66"/>
      <c r="JB53" s="66"/>
      <c r="JC53" s="66"/>
      <c r="JD53" s="66"/>
      <c r="JE53" s="66"/>
      <c r="JF53" s="66"/>
      <c r="JG53" s="66"/>
      <c r="JH53" s="66"/>
      <c r="JI53" s="66"/>
      <c r="JJ53" s="66"/>
      <c r="JK53" s="66"/>
      <c r="JL53" s="66"/>
      <c r="JM53" s="66"/>
      <c r="JN53" s="66"/>
      <c r="JO53" s="66"/>
      <c r="JP53" s="66"/>
      <c r="JQ53" s="66"/>
      <c r="JR53" s="66"/>
      <c r="JS53" s="66"/>
      <c r="JT53" s="66"/>
      <c r="JU53" s="66"/>
      <c r="JV53" s="66"/>
      <c r="JW53" s="66"/>
      <c r="JX53" s="66"/>
      <c r="JY53" s="66"/>
      <c r="JZ53" s="66"/>
      <c r="KA53" s="66"/>
      <c r="KB53" s="66"/>
      <c r="KC53" s="66"/>
      <c r="KD53" s="66"/>
      <c r="KE53" s="66"/>
      <c r="KF53" s="66"/>
      <c r="KG53" s="66"/>
      <c r="KH53" s="66"/>
      <c r="KI53" s="66"/>
      <c r="KJ53" s="66"/>
      <c r="KK53" s="66"/>
      <c r="KL53" s="66"/>
      <c r="KM53" s="66"/>
      <c r="KN53" s="66"/>
      <c r="KO53" s="66"/>
      <c r="KP53" s="66"/>
      <c r="KQ53" s="66"/>
      <c r="KR53" s="66"/>
      <c r="KS53" s="66"/>
      <c r="KT53" s="66"/>
      <c r="KU53" s="66"/>
      <c r="KV53" s="66"/>
      <c r="KW53" s="66"/>
      <c r="KX53" s="66"/>
      <c r="KY53" s="66"/>
      <c r="KZ53" s="66"/>
      <c r="LA53" s="66"/>
      <c r="LB53" s="66"/>
      <c r="LC53" s="66"/>
      <c r="LD53" s="66"/>
      <c r="LE53" s="66"/>
      <c r="LF53" s="66"/>
      <c r="LG53" s="66"/>
      <c r="LH53" s="66"/>
      <c r="LI53" s="66"/>
      <c r="LJ53" s="66"/>
      <c r="LK53" s="66"/>
      <c r="LL53" s="66"/>
      <c r="LM53" s="66"/>
      <c r="LN53" s="66"/>
      <c r="LO53" s="66"/>
      <c r="LP53" s="66"/>
      <c r="LQ53" s="66"/>
      <c r="LR53" s="66"/>
      <c r="LS53" s="66"/>
      <c r="LT53" s="66"/>
      <c r="LU53" s="66"/>
      <c r="LV53" s="66"/>
      <c r="LW53" s="66"/>
      <c r="LX53" s="66"/>
      <c r="LY53" s="66"/>
      <c r="LZ53" s="66"/>
      <c r="MA53" s="66"/>
      <c r="MB53" s="66"/>
      <c r="MC53" s="66"/>
      <c r="MD53" s="66"/>
      <c r="ME53" s="66"/>
      <c r="MF53" s="66"/>
      <c r="MG53" s="66"/>
      <c r="MH53" s="66"/>
      <c r="MI53" s="66"/>
      <c r="MJ53" s="66"/>
      <c r="MK53" s="66"/>
      <c r="ML53" s="66"/>
      <c r="MM53" s="66"/>
      <c r="MN53" s="66"/>
      <c r="MO53" s="66"/>
      <c r="MP53" s="66"/>
      <c r="MQ53" s="66"/>
      <c r="MR53" s="66"/>
      <c r="MS53" s="66"/>
      <c r="MT53" s="66"/>
      <c r="MU53" s="66"/>
      <c r="MV53" s="66"/>
      <c r="MW53" s="66"/>
      <c r="MX53" s="66"/>
      <c r="MY53" s="66"/>
      <c r="MZ53" s="66"/>
      <c r="NA53" s="66"/>
      <c r="NB53" s="66"/>
      <c r="NC53" s="66"/>
      <c r="ND53" s="66"/>
      <c r="NE53" s="66"/>
      <c r="NF53" s="66"/>
      <c r="NG53" s="66"/>
      <c r="NH53" s="66"/>
      <c r="NI53" s="66"/>
      <c r="NJ53" s="66"/>
      <c r="NK53" s="66"/>
      <c r="NL53" s="66"/>
      <c r="NM53" s="66"/>
      <c r="NN53" s="66"/>
      <c r="NO53" s="66"/>
      <c r="NP53" s="66"/>
      <c r="NQ53" s="66"/>
      <c r="NR53" s="66"/>
      <c r="NS53" s="66"/>
      <c r="NT53" s="66"/>
      <c r="NU53" s="66"/>
      <c r="NV53" s="66"/>
      <c r="NW53" s="66"/>
      <c r="NX53" s="66"/>
      <c r="NY53" s="66"/>
      <c r="NZ53" s="66"/>
      <c r="OA53" s="66"/>
      <c r="OB53" s="66"/>
      <c r="OC53" s="66"/>
      <c r="OD53" s="66"/>
      <c r="OE53" s="66"/>
      <c r="OF53" s="66"/>
      <c r="OG53" s="66"/>
      <c r="OH53" s="66"/>
      <c r="OI53" s="66"/>
      <c r="OJ53" s="66"/>
      <c r="OK53" s="66"/>
      <c r="OL53" s="66"/>
      <c r="OM53" s="66"/>
      <c r="ON53" s="66"/>
      <c r="OO53" s="66"/>
      <c r="OP53" s="66"/>
      <c r="OQ53" s="66"/>
      <c r="OR53" s="66"/>
      <c r="OS53" s="66"/>
      <c r="OT53" s="66"/>
      <c r="OU53" s="66"/>
      <c r="OV53" s="66"/>
      <c r="OW53" s="66"/>
      <c r="OX53" s="66"/>
      <c r="OY53" s="66"/>
      <c r="OZ53" s="66"/>
      <c r="PA53" s="66"/>
      <c r="PB53" s="66"/>
      <c r="PC53" s="66"/>
      <c r="PD53" s="66"/>
      <c r="PE53" s="66"/>
      <c r="PF53" s="66"/>
      <c r="PG53" s="66"/>
      <c r="PH53" s="66"/>
      <c r="PI53" s="66"/>
      <c r="PJ53" s="66"/>
      <c r="PK53" s="66"/>
      <c r="PL53" s="66"/>
      <c r="PM53" s="66"/>
      <c r="PN53" s="66"/>
      <c r="PO53" s="66"/>
      <c r="PP53" s="66"/>
      <c r="PQ53" s="66"/>
      <c r="PR53" s="66"/>
      <c r="PS53" s="66"/>
      <c r="PT53" s="66"/>
      <c r="PU53" s="66"/>
      <c r="PV53" s="66"/>
      <c r="PW53" s="66"/>
      <c r="PX53" s="66"/>
      <c r="PY53" s="66"/>
      <c r="PZ53" s="66"/>
      <c r="QA53" s="66"/>
      <c r="QB53" s="66"/>
      <c r="QC53" s="66"/>
      <c r="QD53" s="66"/>
      <c r="QE53" s="66"/>
      <c r="QF53" s="66"/>
      <c r="QG53" s="66"/>
      <c r="QH53" s="66"/>
      <c r="QI53" s="66"/>
      <c r="QJ53" s="66"/>
      <c r="QK53" s="66"/>
      <c r="QL53" s="66"/>
      <c r="QM53" s="66"/>
      <c r="QN53" s="66"/>
      <c r="QO53" s="66"/>
      <c r="QP53" s="66"/>
      <c r="QQ53" s="66"/>
      <c r="QR53" s="66"/>
      <c r="QS53" s="66"/>
      <c r="QT53" s="66"/>
      <c r="QU53" s="66"/>
      <c r="QV53" s="66"/>
      <c r="QW53" s="66"/>
      <c r="QX53" s="66"/>
      <c r="QY53" s="66"/>
      <c r="QZ53" s="66"/>
      <c r="RA53" s="66"/>
      <c r="RB53" s="66"/>
      <c r="RC53" s="66"/>
      <c r="RD53" s="66"/>
      <c r="RE53" s="66"/>
      <c r="RF53" s="66"/>
      <c r="RG53" s="66"/>
      <c r="RH53" s="66"/>
      <c r="RI53" s="66"/>
      <c r="RJ53" s="66"/>
      <c r="RK53" s="66"/>
      <c r="RL53" s="66"/>
      <c r="RM53" s="66"/>
      <c r="RN53" s="66"/>
      <c r="RO53" s="66"/>
      <c r="RP53" s="66"/>
      <c r="RQ53" s="66"/>
      <c r="RR53" s="66"/>
      <c r="RS53" s="66"/>
      <c r="RT53" s="66"/>
      <c r="RU53" s="66"/>
      <c r="RV53" s="66"/>
      <c r="RW53" s="66"/>
      <c r="RX53" s="66"/>
      <c r="RY53" s="66"/>
      <c r="RZ53" s="66"/>
      <c r="SA53" s="66"/>
      <c r="SB53" s="66"/>
      <c r="SC53" s="66"/>
      <c r="SD53" s="66"/>
      <c r="SE53" s="66"/>
      <c r="SF53" s="66"/>
      <c r="SG53" s="66"/>
      <c r="SH53" s="66"/>
      <c r="SI53" s="66"/>
      <c r="SJ53" s="66"/>
      <c r="SK53" s="66"/>
      <c r="SL53" s="66"/>
      <c r="SM53" s="66"/>
      <c r="SN53" s="66"/>
      <c r="SO53" s="66"/>
      <c r="SP53" s="66"/>
      <c r="SQ53" s="66"/>
      <c r="SR53" s="66"/>
      <c r="SS53" s="66"/>
      <c r="ST53" s="66"/>
      <c r="SU53" s="66"/>
      <c r="SV53" s="66"/>
      <c r="SW53" s="66"/>
      <c r="SX53" s="66"/>
      <c r="SY53" s="66"/>
      <c r="SZ53" s="66"/>
      <c r="TA53" s="66"/>
      <c r="TB53" s="66"/>
      <c r="TC53" s="66"/>
      <c r="TD53" s="66"/>
      <c r="TE53" s="66"/>
      <c r="TF53" s="66"/>
      <c r="TG53" s="66"/>
      <c r="TH53" s="66"/>
      <c r="TI53" s="66"/>
      <c r="TJ53" s="66"/>
      <c r="TK53" s="66"/>
      <c r="TL53" s="66"/>
      <c r="TM53" s="66"/>
      <c r="TN53" s="66"/>
      <c r="TO53" s="66"/>
      <c r="TP53" s="66"/>
      <c r="TQ53" s="66"/>
      <c r="TR53" s="66"/>
      <c r="TS53" s="66"/>
      <c r="TT53" s="66"/>
      <c r="TU53" s="66"/>
      <c r="TV53" s="66"/>
      <c r="TW53" s="66"/>
      <c r="TX53" s="66"/>
      <c r="TY53" s="66"/>
      <c r="TZ53" s="66"/>
      <c r="UA53" s="66"/>
      <c r="UB53" s="66"/>
      <c r="UC53" s="66"/>
      <c r="UD53" s="66"/>
      <c r="UE53" s="66"/>
      <c r="UF53" s="66"/>
      <c r="UG53" s="66"/>
      <c r="UH53" s="66"/>
      <c r="UI53" s="66"/>
      <c r="UJ53" s="66"/>
      <c r="UK53" s="66"/>
      <c r="UL53" s="66"/>
      <c r="UM53" s="66"/>
      <c r="UN53" s="66"/>
      <c r="UO53" s="66"/>
      <c r="UP53" s="66"/>
      <c r="UQ53" s="66"/>
      <c r="UR53" s="66"/>
      <c r="US53" s="66"/>
      <c r="UT53" s="66"/>
      <c r="UU53" s="66"/>
      <c r="UV53" s="66"/>
      <c r="UW53" s="66"/>
      <c r="UX53" s="66"/>
      <c r="UY53" s="66"/>
      <c r="UZ53" s="66"/>
      <c r="VA53" s="66"/>
      <c r="VB53" s="66"/>
      <c r="VC53" s="66"/>
      <c r="VD53" s="66"/>
      <c r="VE53" s="66"/>
      <c r="VF53" s="66"/>
      <c r="VG53" s="66"/>
      <c r="VH53" s="66"/>
      <c r="VI53" s="66"/>
      <c r="VJ53" s="66"/>
      <c r="VK53" s="66"/>
      <c r="VL53" s="66"/>
      <c r="VM53" s="66"/>
      <c r="VN53" s="66"/>
      <c r="VO53" s="66"/>
      <c r="VP53" s="66"/>
      <c r="VQ53" s="66"/>
      <c r="VR53" s="66"/>
      <c r="VS53" s="66"/>
      <c r="VT53" s="66"/>
      <c r="VU53" s="66"/>
      <c r="VV53" s="66"/>
      <c r="VW53" s="66"/>
      <c r="VX53" s="66"/>
      <c r="VY53" s="66"/>
      <c r="VZ53" s="66"/>
      <c r="WA53" s="66"/>
      <c r="WB53" s="66"/>
      <c r="WC53" s="66"/>
      <c r="WD53" s="66"/>
      <c r="WE53" s="66"/>
      <c r="WF53" s="66"/>
      <c r="WG53" s="66"/>
      <c r="WH53" s="66"/>
      <c r="WI53" s="66"/>
      <c r="WJ53" s="66"/>
      <c r="WK53" s="66"/>
      <c r="WL53" s="66"/>
      <c r="WM53" s="66"/>
      <c r="WN53" s="66"/>
      <c r="WO53" s="66"/>
      <c r="WP53" s="66"/>
      <c r="WQ53" s="66"/>
      <c r="WR53" s="66"/>
      <c r="WS53" s="66"/>
      <c r="WT53" s="66"/>
      <c r="WU53" s="66"/>
      <c r="WV53" s="66"/>
      <c r="WW53" s="66"/>
      <c r="WX53" s="66"/>
      <c r="WY53" s="66"/>
      <c r="WZ53" s="66"/>
      <c r="XA53" s="66"/>
      <c r="XB53" s="66"/>
      <c r="XC53" s="66"/>
      <c r="XD53" s="66"/>
      <c r="XE53" s="66"/>
      <c r="XF53" s="66"/>
      <c r="XG53" s="66"/>
      <c r="XH53" s="66"/>
      <c r="XI53" s="66"/>
      <c r="XJ53" s="66"/>
      <c r="XK53" s="66"/>
      <c r="XL53" s="66"/>
      <c r="XM53" s="66"/>
      <c r="XN53" s="66"/>
      <c r="XO53" s="66"/>
      <c r="XP53" s="66"/>
      <c r="XQ53" s="66"/>
      <c r="XR53" s="66"/>
      <c r="XS53" s="66"/>
      <c r="XT53" s="66"/>
      <c r="XU53" s="66"/>
      <c r="XV53" s="66"/>
      <c r="XW53" s="66"/>
      <c r="XX53" s="66"/>
      <c r="XY53" s="66"/>
      <c r="XZ53" s="66"/>
      <c r="YA53" s="66"/>
      <c r="YB53" s="66"/>
      <c r="YC53" s="66"/>
      <c r="YD53" s="66"/>
      <c r="YE53" s="66"/>
      <c r="YF53" s="66"/>
      <c r="YG53" s="66"/>
      <c r="YH53" s="66"/>
      <c r="YI53" s="66"/>
      <c r="YJ53" s="66"/>
      <c r="YK53" s="66"/>
      <c r="YL53" s="66"/>
      <c r="YM53" s="66"/>
      <c r="YN53" s="66"/>
      <c r="YO53" s="66"/>
      <c r="YP53" s="66"/>
      <c r="YQ53" s="66"/>
      <c r="YR53" s="66"/>
      <c r="YS53" s="66"/>
      <c r="YT53" s="66"/>
      <c r="YU53" s="66"/>
      <c r="YV53" s="66"/>
      <c r="YW53" s="66"/>
      <c r="YX53" s="66"/>
      <c r="YY53" s="66"/>
      <c r="YZ53" s="66"/>
      <c r="ZA53" s="66"/>
      <c r="ZB53" s="66"/>
      <c r="ZC53" s="66"/>
      <c r="ZD53" s="66"/>
      <c r="ZE53" s="66"/>
      <c r="ZF53" s="66"/>
      <c r="ZG53" s="66"/>
      <c r="ZH53" s="66"/>
      <c r="ZI53" s="66"/>
      <c r="ZJ53" s="66"/>
      <c r="ZK53" s="66"/>
      <c r="ZL53" s="66"/>
      <c r="ZM53" s="66"/>
      <c r="ZN53" s="66"/>
      <c r="ZO53" s="66"/>
      <c r="ZP53" s="66"/>
      <c r="ZQ53" s="66"/>
      <c r="ZR53" s="66"/>
      <c r="ZS53" s="66"/>
      <c r="ZT53" s="66"/>
      <c r="ZU53" s="66"/>
      <c r="ZV53" s="66"/>
      <c r="ZW53" s="66"/>
      <c r="ZX53" s="66"/>
      <c r="ZY53" s="66"/>
      <c r="ZZ53" s="66"/>
      <c r="AAA53" s="66"/>
      <c r="AAB53" s="66"/>
      <c r="AAC53" s="66"/>
      <c r="AAD53" s="66"/>
      <c r="AAE53" s="66"/>
      <c r="AAF53" s="66"/>
      <c r="AAG53" s="66"/>
      <c r="AAH53" s="66"/>
      <c r="AAI53" s="66"/>
      <c r="AAJ53" s="66"/>
      <c r="AAK53" s="66"/>
      <c r="AAL53" s="66"/>
      <c r="AAM53" s="66"/>
      <c r="AAN53" s="66"/>
      <c r="AAO53" s="66"/>
      <c r="AAP53" s="66"/>
      <c r="AAQ53" s="66"/>
      <c r="AAR53" s="66"/>
      <c r="AAS53" s="66"/>
      <c r="AAT53" s="66"/>
      <c r="AAU53" s="66"/>
      <c r="AAV53" s="66"/>
      <c r="AAW53" s="66"/>
      <c r="AAX53" s="66"/>
      <c r="AAY53" s="66"/>
      <c r="AAZ53" s="66"/>
      <c r="ABA53" s="66"/>
      <c r="ABB53" s="66"/>
      <c r="ABC53" s="66"/>
      <c r="ABD53" s="66"/>
      <c r="ABE53" s="66"/>
      <c r="ABF53" s="66"/>
      <c r="ABG53" s="66"/>
      <c r="ABH53" s="66"/>
      <c r="ABI53" s="66"/>
      <c r="ABJ53" s="66"/>
      <c r="ABK53" s="66"/>
      <c r="ABL53" s="66"/>
      <c r="ABM53" s="66"/>
      <c r="ABN53" s="66"/>
      <c r="ABO53" s="66"/>
      <c r="ABP53" s="66"/>
      <c r="ABQ53" s="66"/>
      <c r="ABR53" s="66"/>
      <c r="ABS53" s="66"/>
      <c r="ABT53" s="66"/>
      <c r="ABU53" s="66"/>
      <c r="ABV53" s="66"/>
      <c r="ABW53" s="66"/>
      <c r="ABX53" s="66"/>
      <c r="ABY53" s="66"/>
      <c r="ABZ53" s="66"/>
      <c r="ACA53" s="66"/>
      <c r="ACB53" s="66"/>
      <c r="ACC53" s="66"/>
      <c r="ACD53" s="66"/>
      <c r="ACE53" s="66"/>
      <c r="ACF53" s="66"/>
      <c r="ACG53" s="66"/>
      <c r="ACH53" s="66"/>
      <c r="ACI53" s="66"/>
      <c r="ACJ53" s="66"/>
      <c r="ACK53" s="66"/>
      <c r="ACL53" s="66"/>
      <c r="ACM53" s="66"/>
      <c r="ACN53" s="66"/>
      <c r="ACO53" s="66"/>
      <c r="ACP53" s="66"/>
      <c r="ACQ53" s="66"/>
      <c r="ACR53" s="66"/>
      <c r="ACS53" s="66"/>
      <c r="ACT53" s="66"/>
      <c r="ACU53" s="66"/>
      <c r="ACV53" s="66"/>
      <c r="ACW53" s="66"/>
      <c r="ACX53" s="66"/>
      <c r="ACY53" s="66"/>
      <c r="ACZ53" s="66"/>
      <c r="ADA53" s="66"/>
      <c r="ADB53" s="66"/>
      <c r="ADC53" s="66"/>
      <c r="ADD53" s="66"/>
      <c r="ADE53" s="66"/>
      <c r="ADF53" s="66"/>
      <c r="ADG53" s="66"/>
      <c r="ADH53" s="66"/>
      <c r="ADI53" s="66"/>
      <c r="ADJ53" s="66"/>
      <c r="ADK53" s="66"/>
      <c r="ADL53" s="66"/>
      <c r="ADM53" s="66"/>
      <c r="ADN53" s="66"/>
      <c r="ADO53" s="66"/>
      <c r="ADP53" s="66"/>
      <c r="ADQ53" s="66"/>
      <c r="ADR53" s="66"/>
      <c r="ADS53" s="66"/>
      <c r="ADT53" s="66"/>
      <c r="ADU53" s="66"/>
      <c r="ADV53" s="66"/>
      <c r="ADW53" s="66"/>
      <c r="ADX53" s="66"/>
      <c r="ADY53" s="66"/>
      <c r="ADZ53" s="66"/>
      <c r="AEA53" s="66"/>
      <c r="AEB53" s="66"/>
      <c r="AEC53" s="66"/>
      <c r="AED53" s="66"/>
      <c r="AEE53" s="66"/>
      <c r="AEF53" s="66"/>
      <c r="AEG53" s="66"/>
      <c r="AEH53" s="66"/>
      <c r="AEI53" s="66"/>
      <c r="AEJ53" s="66"/>
      <c r="AEK53" s="66"/>
      <c r="AEL53" s="66"/>
      <c r="AEM53" s="66"/>
      <c r="AEN53" s="66"/>
      <c r="AEO53" s="66"/>
      <c r="AEP53" s="66"/>
      <c r="AEQ53" s="66"/>
      <c r="AER53" s="66"/>
      <c r="AES53" s="66"/>
      <c r="AET53" s="66"/>
      <c r="AEU53" s="66"/>
      <c r="AEV53" s="66"/>
      <c r="AEW53" s="66"/>
      <c r="AEX53" s="66"/>
      <c r="AEY53" s="66"/>
      <c r="AEZ53" s="66"/>
      <c r="AFA53" s="66"/>
      <c r="AFB53" s="66"/>
      <c r="AFC53" s="66"/>
      <c r="AFD53" s="66"/>
      <c r="AFE53" s="66"/>
      <c r="AFF53" s="66"/>
      <c r="AFG53" s="66"/>
      <c r="AFH53" s="66"/>
      <c r="AFI53" s="66"/>
      <c r="AFJ53" s="66"/>
      <c r="AFK53" s="66"/>
      <c r="AFL53" s="66"/>
      <c r="AFM53" s="66"/>
      <c r="AFN53" s="66"/>
      <c r="AFO53" s="66"/>
      <c r="AFP53" s="66"/>
      <c r="AFQ53" s="66"/>
      <c r="AFR53" s="66"/>
      <c r="AFS53" s="66"/>
      <c r="AFT53" s="66"/>
      <c r="AFU53" s="66"/>
      <c r="AFV53" s="66"/>
      <c r="AFW53" s="66"/>
      <c r="AFX53" s="66"/>
      <c r="AFY53" s="66"/>
      <c r="AFZ53" s="66"/>
      <c r="AGA53" s="66"/>
      <c r="AGB53" s="66"/>
      <c r="AGC53" s="66"/>
      <c r="AGD53" s="66"/>
      <c r="AGE53" s="66"/>
      <c r="AGF53" s="66"/>
      <c r="AGG53" s="66"/>
      <c r="AGH53" s="66"/>
      <c r="AGI53" s="66"/>
      <c r="AGJ53" s="66"/>
      <c r="AGK53" s="66"/>
      <c r="AGL53" s="66"/>
      <c r="AGM53" s="66"/>
      <c r="AGN53" s="66"/>
      <c r="AGO53" s="66"/>
      <c r="AGP53" s="66"/>
      <c r="AGQ53" s="66"/>
      <c r="AGR53" s="66"/>
      <c r="AGS53" s="66"/>
      <c r="AGT53" s="66"/>
      <c r="AGU53" s="66"/>
      <c r="AGV53" s="66"/>
      <c r="AGW53" s="66"/>
      <c r="AGX53" s="66"/>
      <c r="AGY53" s="66"/>
      <c r="AGZ53" s="66"/>
      <c r="AHA53" s="66"/>
      <c r="AHB53" s="66"/>
      <c r="AHC53" s="66"/>
      <c r="AHD53" s="66"/>
      <c r="AHE53" s="66"/>
      <c r="AHF53" s="66"/>
      <c r="AHG53" s="66"/>
      <c r="AHH53" s="66"/>
      <c r="AHI53" s="66"/>
      <c r="AHJ53" s="66"/>
      <c r="AHK53" s="66"/>
      <c r="AHL53" s="66"/>
      <c r="AHM53" s="66"/>
      <c r="AHN53" s="66"/>
      <c r="AHO53" s="66"/>
      <c r="AHP53" s="66"/>
      <c r="AHQ53" s="66"/>
      <c r="AHR53" s="66"/>
      <c r="AHS53" s="66"/>
      <c r="AHT53" s="66"/>
      <c r="AHU53" s="66"/>
      <c r="AHV53" s="66"/>
      <c r="AHW53" s="66"/>
      <c r="AHX53" s="66"/>
      <c r="AHY53" s="66"/>
      <c r="AHZ53" s="66"/>
      <c r="AIA53" s="66"/>
      <c r="AIB53" s="66"/>
      <c r="AIC53" s="66"/>
      <c r="AID53" s="66"/>
      <c r="AIE53" s="66"/>
      <c r="AIF53" s="66"/>
      <c r="AIG53" s="66"/>
      <c r="AIH53" s="66"/>
      <c r="AII53" s="66"/>
      <c r="AIJ53" s="66"/>
      <c r="AIK53" s="66"/>
      <c r="AIL53" s="66"/>
      <c r="AIM53" s="66"/>
      <c r="AIN53" s="66"/>
      <c r="AIO53" s="66"/>
      <c r="AIP53" s="66"/>
      <c r="AIQ53" s="66"/>
      <c r="AIR53" s="66"/>
      <c r="AIS53" s="66"/>
      <c r="AIT53" s="66"/>
      <c r="AIU53" s="66"/>
      <c r="AIV53" s="66"/>
      <c r="AIW53" s="66"/>
      <c r="AIX53" s="66"/>
      <c r="AIY53" s="66"/>
      <c r="AIZ53" s="66"/>
      <c r="AJA53" s="66"/>
      <c r="AJB53" s="66"/>
      <c r="AJC53" s="66"/>
      <c r="AJD53" s="66"/>
      <c r="AJE53" s="66"/>
      <c r="AJF53" s="66"/>
      <c r="AJG53" s="66"/>
      <c r="AJH53" s="66"/>
      <c r="AJI53" s="66"/>
      <c r="AJJ53" s="66"/>
      <c r="AJK53" s="66"/>
      <c r="AJL53" s="66"/>
      <c r="AJM53" s="66"/>
      <c r="AJN53" s="66"/>
      <c r="AJO53" s="66"/>
      <c r="AJP53" s="66"/>
      <c r="AJQ53" s="66"/>
      <c r="AJR53" s="66"/>
      <c r="AJS53" s="66"/>
      <c r="AJT53" s="66"/>
      <c r="AJU53" s="66"/>
      <c r="AJV53" s="66"/>
      <c r="AJW53" s="66"/>
      <c r="AJX53" s="66"/>
      <c r="AJY53" s="66"/>
      <c r="AJZ53" s="66"/>
      <c r="AKA53" s="66"/>
      <c r="AKB53" s="66"/>
      <c r="AKC53" s="66"/>
      <c r="AKD53" s="66"/>
      <c r="AKE53" s="66"/>
      <c r="AKF53" s="66"/>
      <c r="AKG53" s="66"/>
      <c r="AKH53" s="66"/>
      <c r="AKI53" s="66"/>
      <c r="AKJ53" s="66"/>
      <c r="AKK53" s="66"/>
      <c r="AKL53" s="66"/>
      <c r="AKM53" s="66"/>
      <c r="AKN53" s="66"/>
      <c r="AKO53" s="66"/>
      <c r="AKP53" s="66"/>
      <c r="AKQ53" s="66"/>
      <c r="AKR53" s="66"/>
      <c r="AKS53" s="66"/>
      <c r="AKT53" s="66"/>
      <c r="AKU53" s="66"/>
      <c r="AKV53" s="66"/>
      <c r="AKW53" s="66"/>
      <c r="AKX53" s="66"/>
      <c r="AKY53" s="66"/>
      <c r="AKZ53" s="66"/>
      <c r="ALA53" s="66"/>
      <c r="ALB53" s="66"/>
      <c r="ALC53" s="66"/>
      <c r="ALD53" s="66"/>
      <c r="ALE53" s="66"/>
      <c r="ALF53" s="66"/>
      <c r="ALG53" s="66"/>
      <c r="ALH53" s="66"/>
      <c r="ALI53" s="66"/>
      <c r="ALJ53" s="66"/>
      <c r="ALK53" s="66"/>
      <c r="ALL53" s="66"/>
      <c r="ALM53" s="66"/>
      <c r="ALN53" s="66"/>
      <c r="ALO53" s="66"/>
      <c r="ALP53" s="66"/>
      <c r="ALQ53" s="66"/>
      <c r="ALR53" s="66"/>
      <c r="ALS53" s="66"/>
      <c r="ALT53" s="66"/>
      <c r="ALU53" s="66"/>
      <c r="ALV53" s="66"/>
      <c r="ALW53" s="66"/>
      <c r="ALX53" s="66"/>
      <c r="ALY53" s="66"/>
      <c r="ALZ53" s="66"/>
      <c r="AMA53" s="66"/>
    </row>
    <row r="54" spans="1:1015" ht="24" customHeight="1" x14ac:dyDescent="0.2">
      <c r="A54" s="48" t="s">
        <v>24</v>
      </c>
      <c r="B54" s="28" t="s">
        <v>75</v>
      </c>
      <c r="C54" s="29">
        <v>95</v>
      </c>
      <c r="D54" s="30">
        <v>0.38</v>
      </c>
      <c r="E54" s="30">
        <v>0.38</v>
      </c>
      <c r="F54" s="30">
        <v>9.31</v>
      </c>
      <c r="G54" s="30">
        <v>39.299999999999997</v>
      </c>
      <c r="H54" s="30">
        <v>9.5</v>
      </c>
      <c r="I54" s="29">
        <v>368</v>
      </c>
    </row>
    <row r="55" spans="1:1015" s="70" customFormat="1" ht="24" customHeight="1" x14ac:dyDescent="0.2">
      <c r="A55" s="140" t="s">
        <v>172</v>
      </c>
      <c r="B55" s="141"/>
      <c r="C55" s="67">
        <v>452</v>
      </c>
      <c r="D55" s="68">
        <f t="shared" ref="D55:H55" si="7">SUM(D50:D54)</f>
        <v>15.92</v>
      </c>
      <c r="E55" s="68">
        <f t="shared" si="7"/>
        <v>21.119999999999997</v>
      </c>
      <c r="F55" s="68">
        <f t="shared" si="7"/>
        <v>35.520000000000003</v>
      </c>
      <c r="G55" s="68">
        <f t="shared" si="7"/>
        <v>366.8</v>
      </c>
      <c r="H55" s="68">
        <f t="shared" si="7"/>
        <v>15.45</v>
      </c>
      <c r="I55" s="69"/>
    </row>
    <row r="56" spans="1:1015" s="76" customFormat="1" ht="24" customHeight="1" x14ac:dyDescent="0.2">
      <c r="A56" s="72" t="s">
        <v>26</v>
      </c>
      <c r="B56" s="72"/>
      <c r="C56" s="73">
        <f t="shared" ref="C56:H56" si="8">C55+C49+C46+C39+C37</f>
        <v>1748</v>
      </c>
      <c r="D56" s="74">
        <f t="shared" si="8"/>
        <v>51.74</v>
      </c>
      <c r="E56" s="74">
        <f t="shared" si="8"/>
        <v>49.319999999999993</v>
      </c>
      <c r="F56" s="74">
        <f t="shared" si="8"/>
        <v>202.69</v>
      </c>
      <c r="G56" s="74">
        <f t="shared" si="8"/>
        <v>1426.2</v>
      </c>
      <c r="H56" s="74">
        <f t="shared" si="8"/>
        <v>42.199999999999996</v>
      </c>
      <c r="I56" s="75"/>
    </row>
    <row r="57" spans="1:1015" s="71" customFormat="1" ht="24" customHeight="1" x14ac:dyDescent="0.2">
      <c r="A57" s="77"/>
      <c r="B57" s="77"/>
      <c r="C57" s="78"/>
      <c r="D57" s="78"/>
      <c r="E57" s="78"/>
      <c r="F57" s="78"/>
      <c r="G57" s="78"/>
      <c r="H57" s="78"/>
      <c r="I57" s="80"/>
    </row>
    <row r="58" spans="1:1015" s="62" customFormat="1" ht="24" customHeight="1" x14ac:dyDescent="0.2">
      <c r="A58" s="72" t="s">
        <v>29</v>
      </c>
      <c r="B58" s="48"/>
      <c r="C58" s="61"/>
      <c r="D58" s="61"/>
      <c r="E58" s="61"/>
      <c r="F58" s="61"/>
      <c r="G58" s="61"/>
      <c r="H58" s="61"/>
      <c r="I58" s="81"/>
    </row>
    <row r="59" spans="1:1015" s="24" customFormat="1" ht="24" customHeight="1" x14ac:dyDescent="0.2">
      <c r="A59" s="132" t="s">
        <v>3</v>
      </c>
      <c r="B59" s="144" t="s">
        <v>4</v>
      </c>
      <c r="C59" s="134" t="s">
        <v>5</v>
      </c>
      <c r="D59" s="135" t="s">
        <v>6</v>
      </c>
      <c r="E59" s="135"/>
      <c r="F59" s="135"/>
      <c r="G59" s="136" t="s">
        <v>54</v>
      </c>
      <c r="H59" s="142" t="s">
        <v>8</v>
      </c>
      <c r="I59" s="143" t="s">
        <v>9</v>
      </c>
    </row>
    <row r="60" spans="1:1015" s="26" customFormat="1" ht="24" customHeight="1" x14ac:dyDescent="0.2">
      <c r="A60" s="132"/>
      <c r="B60" s="144"/>
      <c r="C60" s="134"/>
      <c r="D60" s="25" t="s">
        <v>10</v>
      </c>
      <c r="E60" s="25" t="s">
        <v>11</v>
      </c>
      <c r="F60" s="25" t="s">
        <v>12</v>
      </c>
      <c r="G60" s="136"/>
      <c r="H60" s="142"/>
      <c r="I60" s="143"/>
    </row>
    <row r="61" spans="1:1015" ht="24" customHeight="1" x14ac:dyDescent="0.2">
      <c r="A61" s="48" t="s">
        <v>13</v>
      </c>
      <c r="B61" s="101" t="s">
        <v>80</v>
      </c>
      <c r="C61" s="102" t="s">
        <v>66</v>
      </c>
      <c r="D61" s="101">
        <v>4.05</v>
      </c>
      <c r="E61" s="101">
        <v>6</v>
      </c>
      <c r="F61" s="101">
        <v>20.350000000000001</v>
      </c>
      <c r="G61" s="101">
        <v>140</v>
      </c>
      <c r="H61" s="103">
        <v>0</v>
      </c>
      <c r="I61" s="102">
        <v>168</v>
      </c>
    </row>
    <row r="62" spans="1:1015" ht="24" customHeight="1" x14ac:dyDescent="0.2">
      <c r="A62" s="48" t="s">
        <v>13</v>
      </c>
      <c r="B62" s="101" t="s">
        <v>28</v>
      </c>
      <c r="C62" s="101">
        <v>180</v>
      </c>
      <c r="D62" s="101">
        <v>2.85</v>
      </c>
      <c r="E62" s="101">
        <v>2.41</v>
      </c>
      <c r="F62" s="101">
        <v>14.36</v>
      </c>
      <c r="G62" s="101">
        <v>91</v>
      </c>
      <c r="H62" s="102">
        <v>1.17</v>
      </c>
      <c r="I62" s="102">
        <v>395</v>
      </c>
    </row>
    <row r="63" spans="1:1015" ht="24" customHeight="1" x14ac:dyDescent="0.2">
      <c r="A63" s="48" t="s">
        <v>13</v>
      </c>
      <c r="B63" s="101" t="s">
        <v>49</v>
      </c>
      <c r="C63" s="101">
        <v>18</v>
      </c>
      <c r="D63" s="101">
        <v>1.1000000000000001</v>
      </c>
      <c r="E63" s="101">
        <v>3.39</v>
      </c>
      <c r="F63" s="101">
        <v>6.58</v>
      </c>
      <c r="G63" s="101">
        <v>61.2</v>
      </c>
      <c r="H63" s="103">
        <v>0</v>
      </c>
      <c r="I63" s="102">
        <v>1</v>
      </c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  <c r="IX63" s="66"/>
      <c r="IY63" s="66"/>
      <c r="IZ63" s="66"/>
      <c r="JA63" s="66"/>
      <c r="JB63" s="66"/>
      <c r="JC63" s="66"/>
      <c r="JD63" s="66"/>
      <c r="JE63" s="66"/>
      <c r="JF63" s="66"/>
      <c r="JG63" s="66"/>
      <c r="JH63" s="66"/>
      <c r="JI63" s="66"/>
      <c r="JJ63" s="66"/>
      <c r="JK63" s="66"/>
      <c r="JL63" s="66"/>
      <c r="JM63" s="66"/>
      <c r="JN63" s="66"/>
      <c r="JO63" s="66"/>
      <c r="JP63" s="66"/>
      <c r="JQ63" s="66"/>
      <c r="JR63" s="66"/>
      <c r="JS63" s="66"/>
      <c r="JT63" s="66"/>
      <c r="JU63" s="66"/>
      <c r="JV63" s="66"/>
      <c r="JW63" s="66"/>
      <c r="JX63" s="66"/>
      <c r="JY63" s="66"/>
      <c r="JZ63" s="66"/>
      <c r="KA63" s="66"/>
      <c r="KB63" s="66"/>
      <c r="KC63" s="66"/>
      <c r="KD63" s="66"/>
      <c r="KE63" s="66"/>
      <c r="KF63" s="66"/>
      <c r="KG63" s="66"/>
      <c r="KH63" s="66"/>
      <c r="KI63" s="66"/>
      <c r="KJ63" s="66"/>
      <c r="KK63" s="66"/>
      <c r="KL63" s="66"/>
      <c r="KM63" s="66"/>
      <c r="KN63" s="66"/>
      <c r="KO63" s="66"/>
      <c r="KP63" s="66"/>
      <c r="KQ63" s="66"/>
      <c r="KR63" s="66"/>
      <c r="KS63" s="66"/>
      <c r="KT63" s="66"/>
      <c r="KU63" s="66"/>
      <c r="KV63" s="66"/>
      <c r="KW63" s="66"/>
      <c r="KX63" s="66"/>
      <c r="KY63" s="66"/>
      <c r="KZ63" s="66"/>
      <c r="LA63" s="66"/>
      <c r="LB63" s="66"/>
      <c r="LC63" s="66"/>
      <c r="LD63" s="66"/>
      <c r="LE63" s="66"/>
      <c r="LF63" s="66"/>
      <c r="LG63" s="66"/>
      <c r="LH63" s="66"/>
      <c r="LI63" s="66"/>
      <c r="LJ63" s="66"/>
      <c r="LK63" s="66"/>
      <c r="LL63" s="66"/>
      <c r="LM63" s="66"/>
      <c r="LN63" s="66"/>
      <c r="LO63" s="66"/>
      <c r="LP63" s="66"/>
      <c r="LQ63" s="66"/>
      <c r="LR63" s="66"/>
      <c r="LS63" s="66"/>
      <c r="LT63" s="66"/>
      <c r="LU63" s="66"/>
      <c r="LV63" s="66"/>
      <c r="LW63" s="66"/>
      <c r="LX63" s="66"/>
      <c r="LY63" s="66"/>
      <c r="LZ63" s="66"/>
      <c r="MA63" s="66"/>
      <c r="MB63" s="66"/>
      <c r="MC63" s="66"/>
      <c r="MD63" s="66"/>
      <c r="ME63" s="66"/>
      <c r="MF63" s="66"/>
      <c r="MG63" s="66"/>
      <c r="MH63" s="66"/>
      <c r="MI63" s="66"/>
      <c r="MJ63" s="66"/>
      <c r="MK63" s="66"/>
      <c r="ML63" s="66"/>
      <c r="MM63" s="66"/>
      <c r="MN63" s="66"/>
      <c r="MO63" s="66"/>
      <c r="MP63" s="66"/>
      <c r="MQ63" s="66"/>
      <c r="MR63" s="66"/>
      <c r="MS63" s="66"/>
      <c r="MT63" s="66"/>
      <c r="MU63" s="66"/>
      <c r="MV63" s="66"/>
      <c r="MW63" s="66"/>
      <c r="MX63" s="66"/>
      <c r="MY63" s="66"/>
      <c r="MZ63" s="66"/>
      <c r="NA63" s="66"/>
      <c r="NB63" s="66"/>
      <c r="NC63" s="66"/>
      <c r="ND63" s="66"/>
      <c r="NE63" s="66"/>
      <c r="NF63" s="66"/>
      <c r="NG63" s="66"/>
      <c r="NH63" s="66"/>
      <c r="NI63" s="66"/>
      <c r="NJ63" s="66"/>
      <c r="NK63" s="66"/>
      <c r="NL63" s="66"/>
      <c r="NM63" s="66"/>
      <c r="NN63" s="66"/>
      <c r="NO63" s="66"/>
      <c r="NP63" s="66"/>
      <c r="NQ63" s="66"/>
      <c r="NR63" s="66"/>
      <c r="NS63" s="66"/>
      <c r="NT63" s="66"/>
      <c r="NU63" s="66"/>
      <c r="NV63" s="66"/>
      <c r="NW63" s="66"/>
      <c r="NX63" s="66"/>
      <c r="NY63" s="66"/>
      <c r="NZ63" s="66"/>
      <c r="OA63" s="66"/>
      <c r="OB63" s="66"/>
      <c r="OC63" s="66"/>
      <c r="OD63" s="66"/>
      <c r="OE63" s="66"/>
      <c r="OF63" s="66"/>
      <c r="OG63" s="66"/>
      <c r="OH63" s="66"/>
      <c r="OI63" s="66"/>
      <c r="OJ63" s="66"/>
      <c r="OK63" s="66"/>
      <c r="OL63" s="66"/>
      <c r="OM63" s="66"/>
      <c r="ON63" s="66"/>
      <c r="OO63" s="66"/>
      <c r="OP63" s="66"/>
      <c r="OQ63" s="66"/>
      <c r="OR63" s="66"/>
      <c r="OS63" s="66"/>
      <c r="OT63" s="66"/>
      <c r="OU63" s="66"/>
      <c r="OV63" s="66"/>
      <c r="OW63" s="66"/>
      <c r="OX63" s="66"/>
      <c r="OY63" s="66"/>
      <c r="OZ63" s="66"/>
      <c r="PA63" s="66"/>
      <c r="PB63" s="66"/>
      <c r="PC63" s="66"/>
      <c r="PD63" s="66"/>
      <c r="PE63" s="66"/>
      <c r="PF63" s="66"/>
      <c r="PG63" s="66"/>
      <c r="PH63" s="66"/>
      <c r="PI63" s="66"/>
      <c r="PJ63" s="66"/>
      <c r="PK63" s="66"/>
      <c r="PL63" s="66"/>
      <c r="PM63" s="66"/>
      <c r="PN63" s="66"/>
      <c r="PO63" s="66"/>
      <c r="PP63" s="66"/>
      <c r="PQ63" s="66"/>
      <c r="PR63" s="66"/>
      <c r="PS63" s="66"/>
      <c r="PT63" s="66"/>
      <c r="PU63" s="66"/>
      <c r="PV63" s="66"/>
      <c r="PW63" s="66"/>
      <c r="PX63" s="66"/>
      <c r="PY63" s="66"/>
      <c r="PZ63" s="66"/>
      <c r="QA63" s="66"/>
      <c r="QB63" s="66"/>
      <c r="QC63" s="66"/>
      <c r="QD63" s="66"/>
      <c r="QE63" s="66"/>
      <c r="QF63" s="66"/>
      <c r="QG63" s="66"/>
      <c r="QH63" s="66"/>
      <c r="QI63" s="66"/>
      <c r="QJ63" s="66"/>
      <c r="QK63" s="66"/>
      <c r="QL63" s="66"/>
      <c r="QM63" s="66"/>
      <c r="QN63" s="66"/>
      <c r="QO63" s="66"/>
      <c r="QP63" s="66"/>
      <c r="QQ63" s="66"/>
      <c r="QR63" s="66"/>
      <c r="QS63" s="66"/>
      <c r="QT63" s="66"/>
      <c r="QU63" s="66"/>
      <c r="QV63" s="66"/>
      <c r="QW63" s="66"/>
      <c r="QX63" s="66"/>
      <c r="QY63" s="66"/>
      <c r="QZ63" s="66"/>
      <c r="RA63" s="66"/>
      <c r="RB63" s="66"/>
      <c r="RC63" s="66"/>
      <c r="RD63" s="66"/>
      <c r="RE63" s="66"/>
      <c r="RF63" s="66"/>
      <c r="RG63" s="66"/>
      <c r="RH63" s="66"/>
      <c r="RI63" s="66"/>
      <c r="RJ63" s="66"/>
      <c r="RK63" s="66"/>
      <c r="RL63" s="66"/>
      <c r="RM63" s="66"/>
      <c r="RN63" s="66"/>
      <c r="RO63" s="66"/>
      <c r="RP63" s="66"/>
      <c r="RQ63" s="66"/>
      <c r="RR63" s="66"/>
      <c r="RS63" s="66"/>
      <c r="RT63" s="66"/>
      <c r="RU63" s="66"/>
      <c r="RV63" s="66"/>
      <c r="RW63" s="66"/>
      <c r="RX63" s="66"/>
      <c r="RY63" s="66"/>
      <c r="RZ63" s="66"/>
      <c r="SA63" s="66"/>
      <c r="SB63" s="66"/>
      <c r="SC63" s="66"/>
      <c r="SD63" s="66"/>
      <c r="SE63" s="66"/>
      <c r="SF63" s="66"/>
      <c r="SG63" s="66"/>
      <c r="SH63" s="66"/>
      <c r="SI63" s="66"/>
      <c r="SJ63" s="66"/>
      <c r="SK63" s="66"/>
      <c r="SL63" s="66"/>
      <c r="SM63" s="66"/>
      <c r="SN63" s="66"/>
      <c r="SO63" s="66"/>
      <c r="SP63" s="66"/>
      <c r="SQ63" s="66"/>
      <c r="SR63" s="66"/>
      <c r="SS63" s="66"/>
      <c r="ST63" s="66"/>
      <c r="SU63" s="66"/>
      <c r="SV63" s="66"/>
      <c r="SW63" s="66"/>
      <c r="SX63" s="66"/>
      <c r="SY63" s="66"/>
      <c r="SZ63" s="66"/>
      <c r="TA63" s="66"/>
      <c r="TB63" s="66"/>
      <c r="TC63" s="66"/>
      <c r="TD63" s="66"/>
      <c r="TE63" s="66"/>
      <c r="TF63" s="66"/>
      <c r="TG63" s="66"/>
      <c r="TH63" s="66"/>
      <c r="TI63" s="66"/>
      <c r="TJ63" s="66"/>
      <c r="TK63" s="66"/>
      <c r="TL63" s="66"/>
      <c r="TM63" s="66"/>
      <c r="TN63" s="66"/>
      <c r="TO63" s="66"/>
      <c r="TP63" s="66"/>
      <c r="TQ63" s="66"/>
      <c r="TR63" s="66"/>
      <c r="TS63" s="66"/>
      <c r="TT63" s="66"/>
      <c r="TU63" s="66"/>
      <c r="TV63" s="66"/>
      <c r="TW63" s="66"/>
      <c r="TX63" s="66"/>
      <c r="TY63" s="66"/>
      <c r="TZ63" s="66"/>
      <c r="UA63" s="66"/>
      <c r="UB63" s="66"/>
      <c r="UC63" s="66"/>
      <c r="UD63" s="66"/>
      <c r="UE63" s="66"/>
      <c r="UF63" s="66"/>
      <c r="UG63" s="66"/>
      <c r="UH63" s="66"/>
      <c r="UI63" s="66"/>
      <c r="UJ63" s="66"/>
      <c r="UK63" s="66"/>
      <c r="UL63" s="66"/>
      <c r="UM63" s="66"/>
      <c r="UN63" s="66"/>
      <c r="UO63" s="66"/>
      <c r="UP63" s="66"/>
      <c r="UQ63" s="66"/>
      <c r="UR63" s="66"/>
      <c r="US63" s="66"/>
      <c r="UT63" s="66"/>
      <c r="UU63" s="66"/>
      <c r="UV63" s="66"/>
      <c r="UW63" s="66"/>
      <c r="UX63" s="66"/>
      <c r="UY63" s="66"/>
      <c r="UZ63" s="66"/>
      <c r="VA63" s="66"/>
      <c r="VB63" s="66"/>
      <c r="VC63" s="66"/>
      <c r="VD63" s="66"/>
      <c r="VE63" s="66"/>
      <c r="VF63" s="66"/>
      <c r="VG63" s="66"/>
      <c r="VH63" s="66"/>
      <c r="VI63" s="66"/>
      <c r="VJ63" s="66"/>
      <c r="VK63" s="66"/>
      <c r="VL63" s="66"/>
      <c r="VM63" s="66"/>
      <c r="VN63" s="66"/>
      <c r="VO63" s="66"/>
      <c r="VP63" s="66"/>
      <c r="VQ63" s="66"/>
      <c r="VR63" s="66"/>
      <c r="VS63" s="66"/>
      <c r="VT63" s="66"/>
      <c r="VU63" s="66"/>
      <c r="VV63" s="66"/>
      <c r="VW63" s="66"/>
      <c r="VX63" s="66"/>
      <c r="VY63" s="66"/>
      <c r="VZ63" s="66"/>
      <c r="WA63" s="66"/>
      <c r="WB63" s="66"/>
      <c r="WC63" s="66"/>
      <c r="WD63" s="66"/>
      <c r="WE63" s="66"/>
      <c r="WF63" s="66"/>
      <c r="WG63" s="66"/>
      <c r="WH63" s="66"/>
      <c r="WI63" s="66"/>
      <c r="WJ63" s="66"/>
      <c r="WK63" s="66"/>
      <c r="WL63" s="66"/>
      <c r="WM63" s="66"/>
      <c r="WN63" s="66"/>
      <c r="WO63" s="66"/>
      <c r="WP63" s="66"/>
      <c r="WQ63" s="66"/>
      <c r="WR63" s="66"/>
      <c r="WS63" s="66"/>
      <c r="WT63" s="66"/>
      <c r="WU63" s="66"/>
      <c r="WV63" s="66"/>
      <c r="WW63" s="66"/>
      <c r="WX63" s="66"/>
      <c r="WY63" s="66"/>
      <c r="WZ63" s="66"/>
      <c r="XA63" s="66"/>
      <c r="XB63" s="66"/>
      <c r="XC63" s="66"/>
      <c r="XD63" s="66"/>
      <c r="XE63" s="66"/>
      <c r="XF63" s="66"/>
      <c r="XG63" s="66"/>
      <c r="XH63" s="66"/>
      <c r="XI63" s="66"/>
      <c r="XJ63" s="66"/>
      <c r="XK63" s="66"/>
      <c r="XL63" s="66"/>
      <c r="XM63" s="66"/>
      <c r="XN63" s="66"/>
      <c r="XO63" s="66"/>
      <c r="XP63" s="66"/>
      <c r="XQ63" s="66"/>
      <c r="XR63" s="66"/>
      <c r="XS63" s="66"/>
      <c r="XT63" s="66"/>
      <c r="XU63" s="66"/>
      <c r="XV63" s="66"/>
      <c r="XW63" s="66"/>
      <c r="XX63" s="66"/>
      <c r="XY63" s="66"/>
      <c r="XZ63" s="66"/>
      <c r="YA63" s="66"/>
      <c r="YB63" s="66"/>
      <c r="YC63" s="66"/>
      <c r="YD63" s="66"/>
      <c r="YE63" s="66"/>
      <c r="YF63" s="66"/>
      <c r="YG63" s="66"/>
      <c r="YH63" s="66"/>
      <c r="YI63" s="66"/>
      <c r="YJ63" s="66"/>
      <c r="YK63" s="66"/>
      <c r="YL63" s="66"/>
      <c r="YM63" s="66"/>
      <c r="YN63" s="66"/>
      <c r="YO63" s="66"/>
      <c r="YP63" s="66"/>
      <c r="YQ63" s="66"/>
      <c r="YR63" s="66"/>
      <c r="YS63" s="66"/>
      <c r="YT63" s="66"/>
      <c r="YU63" s="66"/>
      <c r="YV63" s="66"/>
      <c r="YW63" s="66"/>
      <c r="YX63" s="66"/>
      <c r="YY63" s="66"/>
      <c r="YZ63" s="66"/>
      <c r="ZA63" s="66"/>
      <c r="ZB63" s="66"/>
      <c r="ZC63" s="66"/>
      <c r="ZD63" s="66"/>
      <c r="ZE63" s="66"/>
      <c r="ZF63" s="66"/>
      <c r="ZG63" s="66"/>
      <c r="ZH63" s="66"/>
      <c r="ZI63" s="66"/>
      <c r="ZJ63" s="66"/>
      <c r="ZK63" s="66"/>
      <c r="ZL63" s="66"/>
      <c r="ZM63" s="66"/>
      <c r="ZN63" s="66"/>
      <c r="ZO63" s="66"/>
      <c r="ZP63" s="66"/>
      <c r="ZQ63" s="66"/>
      <c r="ZR63" s="66"/>
      <c r="ZS63" s="66"/>
      <c r="ZT63" s="66"/>
      <c r="ZU63" s="66"/>
      <c r="ZV63" s="66"/>
      <c r="ZW63" s="66"/>
      <c r="ZX63" s="66"/>
      <c r="ZY63" s="66"/>
      <c r="ZZ63" s="66"/>
      <c r="AAA63" s="66"/>
      <c r="AAB63" s="66"/>
      <c r="AAC63" s="66"/>
      <c r="AAD63" s="66"/>
      <c r="AAE63" s="66"/>
      <c r="AAF63" s="66"/>
      <c r="AAG63" s="66"/>
      <c r="AAH63" s="66"/>
      <c r="AAI63" s="66"/>
      <c r="AAJ63" s="66"/>
      <c r="AAK63" s="66"/>
      <c r="AAL63" s="66"/>
      <c r="AAM63" s="66"/>
      <c r="AAN63" s="66"/>
      <c r="AAO63" s="66"/>
      <c r="AAP63" s="66"/>
      <c r="AAQ63" s="66"/>
      <c r="AAR63" s="66"/>
      <c r="AAS63" s="66"/>
      <c r="AAT63" s="66"/>
      <c r="AAU63" s="66"/>
      <c r="AAV63" s="66"/>
      <c r="AAW63" s="66"/>
      <c r="AAX63" s="66"/>
      <c r="AAY63" s="66"/>
      <c r="AAZ63" s="66"/>
      <c r="ABA63" s="66"/>
      <c r="ABB63" s="66"/>
      <c r="ABC63" s="66"/>
      <c r="ABD63" s="66"/>
      <c r="ABE63" s="66"/>
      <c r="ABF63" s="66"/>
      <c r="ABG63" s="66"/>
      <c r="ABH63" s="66"/>
      <c r="ABI63" s="66"/>
      <c r="ABJ63" s="66"/>
      <c r="ABK63" s="66"/>
      <c r="ABL63" s="66"/>
      <c r="ABM63" s="66"/>
      <c r="ABN63" s="66"/>
      <c r="ABO63" s="66"/>
      <c r="ABP63" s="66"/>
      <c r="ABQ63" s="66"/>
      <c r="ABR63" s="66"/>
      <c r="ABS63" s="66"/>
      <c r="ABT63" s="66"/>
      <c r="ABU63" s="66"/>
      <c r="ABV63" s="66"/>
      <c r="ABW63" s="66"/>
      <c r="ABX63" s="66"/>
      <c r="ABY63" s="66"/>
      <c r="ABZ63" s="66"/>
      <c r="ACA63" s="66"/>
      <c r="ACB63" s="66"/>
      <c r="ACC63" s="66"/>
      <c r="ACD63" s="66"/>
      <c r="ACE63" s="66"/>
      <c r="ACF63" s="66"/>
      <c r="ACG63" s="66"/>
      <c r="ACH63" s="66"/>
      <c r="ACI63" s="66"/>
      <c r="ACJ63" s="66"/>
      <c r="ACK63" s="66"/>
      <c r="ACL63" s="66"/>
      <c r="ACM63" s="66"/>
      <c r="ACN63" s="66"/>
      <c r="ACO63" s="66"/>
      <c r="ACP63" s="66"/>
      <c r="ACQ63" s="66"/>
      <c r="ACR63" s="66"/>
      <c r="ACS63" s="66"/>
      <c r="ACT63" s="66"/>
      <c r="ACU63" s="66"/>
      <c r="ACV63" s="66"/>
      <c r="ACW63" s="66"/>
      <c r="ACX63" s="66"/>
      <c r="ACY63" s="66"/>
      <c r="ACZ63" s="66"/>
      <c r="ADA63" s="66"/>
      <c r="ADB63" s="66"/>
      <c r="ADC63" s="66"/>
      <c r="ADD63" s="66"/>
      <c r="ADE63" s="66"/>
      <c r="ADF63" s="66"/>
      <c r="ADG63" s="66"/>
      <c r="ADH63" s="66"/>
      <c r="ADI63" s="66"/>
      <c r="ADJ63" s="66"/>
      <c r="ADK63" s="66"/>
      <c r="ADL63" s="66"/>
      <c r="ADM63" s="66"/>
      <c r="ADN63" s="66"/>
      <c r="ADO63" s="66"/>
      <c r="ADP63" s="66"/>
      <c r="ADQ63" s="66"/>
      <c r="ADR63" s="66"/>
      <c r="ADS63" s="66"/>
      <c r="ADT63" s="66"/>
      <c r="ADU63" s="66"/>
      <c r="ADV63" s="66"/>
      <c r="ADW63" s="66"/>
      <c r="ADX63" s="66"/>
      <c r="ADY63" s="66"/>
      <c r="ADZ63" s="66"/>
      <c r="AEA63" s="66"/>
      <c r="AEB63" s="66"/>
      <c r="AEC63" s="66"/>
      <c r="AED63" s="66"/>
      <c r="AEE63" s="66"/>
      <c r="AEF63" s="66"/>
      <c r="AEG63" s="66"/>
      <c r="AEH63" s="66"/>
      <c r="AEI63" s="66"/>
      <c r="AEJ63" s="66"/>
      <c r="AEK63" s="66"/>
      <c r="AEL63" s="66"/>
      <c r="AEM63" s="66"/>
      <c r="AEN63" s="66"/>
      <c r="AEO63" s="66"/>
      <c r="AEP63" s="66"/>
      <c r="AEQ63" s="66"/>
      <c r="AER63" s="66"/>
      <c r="AES63" s="66"/>
      <c r="AET63" s="66"/>
      <c r="AEU63" s="66"/>
      <c r="AEV63" s="66"/>
      <c r="AEW63" s="66"/>
      <c r="AEX63" s="66"/>
      <c r="AEY63" s="66"/>
      <c r="AEZ63" s="66"/>
      <c r="AFA63" s="66"/>
      <c r="AFB63" s="66"/>
      <c r="AFC63" s="66"/>
      <c r="AFD63" s="66"/>
      <c r="AFE63" s="66"/>
      <c r="AFF63" s="66"/>
      <c r="AFG63" s="66"/>
      <c r="AFH63" s="66"/>
      <c r="AFI63" s="66"/>
      <c r="AFJ63" s="66"/>
      <c r="AFK63" s="66"/>
      <c r="AFL63" s="66"/>
      <c r="AFM63" s="66"/>
      <c r="AFN63" s="66"/>
      <c r="AFO63" s="66"/>
      <c r="AFP63" s="66"/>
      <c r="AFQ63" s="66"/>
      <c r="AFR63" s="66"/>
      <c r="AFS63" s="66"/>
      <c r="AFT63" s="66"/>
      <c r="AFU63" s="66"/>
      <c r="AFV63" s="66"/>
      <c r="AFW63" s="66"/>
      <c r="AFX63" s="66"/>
      <c r="AFY63" s="66"/>
      <c r="AFZ63" s="66"/>
      <c r="AGA63" s="66"/>
      <c r="AGB63" s="66"/>
      <c r="AGC63" s="66"/>
      <c r="AGD63" s="66"/>
      <c r="AGE63" s="66"/>
      <c r="AGF63" s="66"/>
      <c r="AGG63" s="66"/>
      <c r="AGH63" s="66"/>
      <c r="AGI63" s="66"/>
      <c r="AGJ63" s="66"/>
      <c r="AGK63" s="66"/>
      <c r="AGL63" s="66"/>
      <c r="AGM63" s="66"/>
      <c r="AGN63" s="66"/>
      <c r="AGO63" s="66"/>
      <c r="AGP63" s="66"/>
      <c r="AGQ63" s="66"/>
      <c r="AGR63" s="66"/>
      <c r="AGS63" s="66"/>
      <c r="AGT63" s="66"/>
      <c r="AGU63" s="66"/>
      <c r="AGV63" s="66"/>
      <c r="AGW63" s="66"/>
      <c r="AGX63" s="66"/>
      <c r="AGY63" s="66"/>
      <c r="AGZ63" s="66"/>
      <c r="AHA63" s="66"/>
      <c r="AHB63" s="66"/>
      <c r="AHC63" s="66"/>
      <c r="AHD63" s="66"/>
      <c r="AHE63" s="66"/>
      <c r="AHF63" s="66"/>
      <c r="AHG63" s="66"/>
      <c r="AHH63" s="66"/>
      <c r="AHI63" s="66"/>
      <c r="AHJ63" s="66"/>
      <c r="AHK63" s="66"/>
      <c r="AHL63" s="66"/>
      <c r="AHM63" s="66"/>
      <c r="AHN63" s="66"/>
      <c r="AHO63" s="66"/>
      <c r="AHP63" s="66"/>
      <c r="AHQ63" s="66"/>
      <c r="AHR63" s="66"/>
      <c r="AHS63" s="66"/>
      <c r="AHT63" s="66"/>
      <c r="AHU63" s="66"/>
      <c r="AHV63" s="66"/>
      <c r="AHW63" s="66"/>
      <c r="AHX63" s="66"/>
      <c r="AHY63" s="66"/>
      <c r="AHZ63" s="66"/>
      <c r="AIA63" s="66"/>
      <c r="AIB63" s="66"/>
      <c r="AIC63" s="66"/>
      <c r="AID63" s="66"/>
      <c r="AIE63" s="66"/>
      <c r="AIF63" s="66"/>
      <c r="AIG63" s="66"/>
      <c r="AIH63" s="66"/>
      <c r="AII63" s="66"/>
      <c r="AIJ63" s="66"/>
      <c r="AIK63" s="66"/>
      <c r="AIL63" s="66"/>
      <c r="AIM63" s="66"/>
      <c r="AIN63" s="66"/>
      <c r="AIO63" s="66"/>
      <c r="AIP63" s="66"/>
      <c r="AIQ63" s="66"/>
      <c r="AIR63" s="66"/>
      <c r="AIS63" s="66"/>
      <c r="AIT63" s="66"/>
      <c r="AIU63" s="66"/>
      <c r="AIV63" s="66"/>
      <c r="AIW63" s="66"/>
      <c r="AIX63" s="66"/>
      <c r="AIY63" s="66"/>
      <c r="AIZ63" s="66"/>
      <c r="AJA63" s="66"/>
      <c r="AJB63" s="66"/>
      <c r="AJC63" s="66"/>
      <c r="AJD63" s="66"/>
      <c r="AJE63" s="66"/>
      <c r="AJF63" s="66"/>
      <c r="AJG63" s="66"/>
      <c r="AJH63" s="66"/>
      <c r="AJI63" s="66"/>
      <c r="AJJ63" s="66"/>
      <c r="AJK63" s="66"/>
      <c r="AJL63" s="66"/>
      <c r="AJM63" s="66"/>
      <c r="AJN63" s="66"/>
      <c r="AJO63" s="66"/>
      <c r="AJP63" s="66"/>
      <c r="AJQ63" s="66"/>
      <c r="AJR63" s="66"/>
      <c r="AJS63" s="66"/>
      <c r="AJT63" s="66"/>
      <c r="AJU63" s="66"/>
      <c r="AJV63" s="66"/>
      <c r="AJW63" s="66"/>
      <c r="AJX63" s="66"/>
      <c r="AJY63" s="66"/>
      <c r="AJZ63" s="66"/>
      <c r="AKA63" s="66"/>
      <c r="AKB63" s="66"/>
      <c r="AKC63" s="66"/>
      <c r="AKD63" s="66"/>
      <c r="AKE63" s="66"/>
      <c r="AKF63" s="66"/>
      <c r="AKG63" s="66"/>
      <c r="AKH63" s="66"/>
      <c r="AKI63" s="66"/>
      <c r="AKJ63" s="66"/>
      <c r="AKK63" s="66"/>
      <c r="AKL63" s="66"/>
      <c r="AKM63" s="66"/>
      <c r="AKN63" s="66"/>
      <c r="AKO63" s="66"/>
      <c r="AKP63" s="66"/>
      <c r="AKQ63" s="66"/>
      <c r="AKR63" s="66"/>
      <c r="AKS63" s="66"/>
      <c r="AKT63" s="66"/>
      <c r="AKU63" s="66"/>
      <c r="AKV63" s="66"/>
      <c r="AKW63" s="66"/>
      <c r="AKX63" s="66"/>
      <c r="AKY63" s="66"/>
      <c r="AKZ63" s="66"/>
      <c r="ALA63" s="66"/>
      <c r="ALB63" s="66"/>
      <c r="ALC63" s="66"/>
      <c r="ALD63" s="66"/>
      <c r="ALE63" s="66"/>
      <c r="ALF63" s="66"/>
      <c r="ALG63" s="66"/>
      <c r="ALH63" s="66"/>
      <c r="ALI63" s="66"/>
      <c r="ALJ63" s="66"/>
      <c r="ALK63" s="66"/>
      <c r="ALL63" s="66"/>
      <c r="ALM63" s="66"/>
      <c r="ALN63" s="66"/>
      <c r="ALO63" s="66"/>
      <c r="ALP63" s="66"/>
      <c r="ALQ63" s="66"/>
      <c r="ALR63" s="66"/>
      <c r="ALS63" s="66"/>
      <c r="ALT63" s="66"/>
      <c r="ALU63" s="66"/>
      <c r="ALV63" s="66"/>
      <c r="ALW63" s="66"/>
      <c r="ALX63" s="66"/>
      <c r="ALY63" s="66"/>
      <c r="ALZ63" s="66"/>
      <c r="AMA63" s="66"/>
    </row>
    <row r="64" spans="1:1015" s="70" customFormat="1" ht="24" customHeight="1" x14ac:dyDescent="0.2">
      <c r="A64" s="140" t="s">
        <v>172</v>
      </c>
      <c r="B64" s="141"/>
      <c r="C64" s="67">
        <v>352</v>
      </c>
      <c r="D64" s="68">
        <f>SUM(D61:D63)</f>
        <v>8</v>
      </c>
      <c r="E64" s="68">
        <f>SUM(E61:E63)</f>
        <v>11.8</v>
      </c>
      <c r="F64" s="68">
        <f>SUM(F61:F63)</f>
        <v>41.29</v>
      </c>
      <c r="G64" s="68">
        <f>SUM(G61:G63)</f>
        <v>292.2</v>
      </c>
      <c r="H64" s="68">
        <f>SUM(H61:H63)</f>
        <v>1.17</v>
      </c>
      <c r="I64" s="69"/>
    </row>
    <row r="65" spans="1:9" ht="24" customHeight="1" x14ac:dyDescent="0.2">
      <c r="A65" s="48" t="s">
        <v>16</v>
      </c>
      <c r="B65" s="28" t="s">
        <v>88</v>
      </c>
      <c r="C65" s="29">
        <v>150</v>
      </c>
      <c r="D65" s="30">
        <v>0.12</v>
      </c>
      <c r="E65" s="30">
        <v>0.12</v>
      </c>
      <c r="F65" s="30">
        <v>17.91</v>
      </c>
      <c r="G65" s="30">
        <v>73.2</v>
      </c>
      <c r="H65" s="30">
        <v>1.29</v>
      </c>
      <c r="I65" s="29">
        <v>526</v>
      </c>
    </row>
    <row r="66" spans="1:9" s="70" customFormat="1" ht="24" customHeight="1" x14ac:dyDescent="0.2">
      <c r="A66" s="140" t="s">
        <v>169</v>
      </c>
      <c r="B66" s="141"/>
      <c r="C66" s="67">
        <f t="shared" ref="C66:H66" si="9">SUM(C65)</f>
        <v>150</v>
      </c>
      <c r="D66" s="67">
        <f t="shared" si="9"/>
        <v>0.12</v>
      </c>
      <c r="E66" s="67">
        <f t="shared" si="9"/>
        <v>0.12</v>
      </c>
      <c r="F66" s="67">
        <f t="shared" si="9"/>
        <v>17.91</v>
      </c>
      <c r="G66" s="67">
        <f t="shared" si="9"/>
        <v>73.2</v>
      </c>
      <c r="H66" s="67">
        <f t="shared" si="9"/>
        <v>1.29</v>
      </c>
      <c r="I66" s="69"/>
    </row>
    <row r="67" spans="1:9" ht="24" customHeight="1" x14ac:dyDescent="0.2">
      <c r="A67" s="48" t="s">
        <v>18</v>
      </c>
      <c r="B67" s="28" t="s">
        <v>81</v>
      </c>
      <c r="C67" s="29">
        <v>30</v>
      </c>
      <c r="D67" s="30">
        <v>0.45</v>
      </c>
      <c r="E67" s="30">
        <v>1.65</v>
      </c>
      <c r="F67" s="30">
        <v>2.52</v>
      </c>
      <c r="G67" s="30">
        <v>26.7</v>
      </c>
      <c r="H67" s="30">
        <v>1.71</v>
      </c>
      <c r="I67" s="29">
        <v>51</v>
      </c>
    </row>
    <row r="68" spans="1:9" ht="24" customHeight="1" x14ac:dyDescent="0.2">
      <c r="A68" s="48" t="s">
        <v>18</v>
      </c>
      <c r="B68" s="104" t="s">
        <v>82</v>
      </c>
      <c r="C68" s="101">
        <v>150</v>
      </c>
      <c r="D68" s="101">
        <v>1.04</v>
      </c>
      <c r="E68" s="101">
        <v>2.93</v>
      </c>
      <c r="F68" s="101">
        <v>5.53</v>
      </c>
      <c r="G68" s="101">
        <v>51</v>
      </c>
      <c r="H68" s="101">
        <v>11.07</v>
      </c>
      <c r="I68" s="29">
        <v>67</v>
      </c>
    </row>
    <row r="69" spans="1:9" ht="24" customHeight="1" x14ac:dyDescent="0.2">
      <c r="A69" s="48" t="s">
        <v>18</v>
      </c>
      <c r="B69" s="28" t="s">
        <v>120</v>
      </c>
      <c r="C69" s="29">
        <v>50</v>
      </c>
      <c r="D69" s="30">
        <v>6.95</v>
      </c>
      <c r="E69" s="30">
        <v>1.05</v>
      </c>
      <c r="F69" s="30">
        <v>4.8</v>
      </c>
      <c r="G69" s="30">
        <v>56.5</v>
      </c>
      <c r="H69" s="30">
        <v>0.2</v>
      </c>
      <c r="I69" s="29">
        <v>351</v>
      </c>
    </row>
    <row r="70" spans="1:9" s="5" customFormat="1" ht="24" customHeight="1" x14ac:dyDescent="0.2">
      <c r="A70" s="27" t="s">
        <v>18</v>
      </c>
      <c r="B70" s="28" t="s">
        <v>32</v>
      </c>
      <c r="C70" s="29">
        <v>110</v>
      </c>
      <c r="D70" s="30">
        <v>2.67</v>
      </c>
      <c r="E70" s="30">
        <v>3.93</v>
      </c>
      <c r="F70" s="30">
        <v>25.06</v>
      </c>
      <c r="G70" s="30">
        <v>154</v>
      </c>
      <c r="H70" s="30">
        <v>0</v>
      </c>
      <c r="I70" s="29">
        <v>315</v>
      </c>
    </row>
    <row r="71" spans="1:9" s="5" customFormat="1" ht="24" customHeight="1" x14ac:dyDescent="0.2">
      <c r="A71" s="27" t="s">
        <v>18</v>
      </c>
      <c r="B71" s="28" t="s">
        <v>83</v>
      </c>
      <c r="C71" s="29">
        <v>25</v>
      </c>
      <c r="D71" s="30">
        <v>0.64</v>
      </c>
      <c r="E71" s="30">
        <v>5.41</v>
      </c>
      <c r="F71" s="30">
        <v>1.1499999999999999</v>
      </c>
      <c r="G71" s="30">
        <v>55.8</v>
      </c>
      <c r="H71" s="30">
        <v>0.38</v>
      </c>
      <c r="I71" s="29">
        <v>466</v>
      </c>
    </row>
    <row r="72" spans="1:9" s="5" customFormat="1" ht="24" customHeight="1" x14ac:dyDescent="0.2">
      <c r="A72" s="27" t="s">
        <v>18</v>
      </c>
      <c r="B72" s="101" t="s">
        <v>84</v>
      </c>
      <c r="C72" s="101">
        <v>150</v>
      </c>
      <c r="D72" s="101">
        <v>0.33</v>
      </c>
      <c r="E72" s="101">
        <v>0.02</v>
      </c>
      <c r="F72" s="101">
        <v>20.82</v>
      </c>
      <c r="G72" s="101">
        <v>84.8</v>
      </c>
      <c r="H72" s="102">
        <v>0.33</v>
      </c>
      <c r="I72" s="29">
        <v>376</v>
      </c>
    </row>
    <row r="73" spans="1:9" ht="24" customHeight="1" x14ac:dyDescent="0.2">
      <c r="A73" s="48" t="s">
        <v>18</v>
      </c>
      <c r="B73" s="28" t="s">
        <v>21</v>
      </c>
      <c r="C73" s="29">
        <v>30</v>
      </c>
      <c r="D73" s="30">
        <v>1.56</v>
      </c>
      <c r="E73" s="30">
        <v>0.36</v>
      </c>
      <c r="F73" s="30">
        <v>13.29</v>
      </c>
      <c r="G73" s="30">
        <v>63.8</v>
      </c>
      <c r="H73" s="30">
        <v>0</v>
      </c>
      <c r="I73" s="29">
        <v>1</v>
      </c>
    </row>
    <row r="74" spans="1:9" s="70" customFormat="1" ht="24" customHeight="1" x14ac:dyDescent="0.2">
      <c r="A74" s="140" t="s">
        <v>178</v>
      </c>
      <c r="B74" s="141"/>
      <c r="C74" s="67">
        <f t="shared" ref="C74:H74" si="10">SUM(C67:C73)</f>
        <v>545</v>
      </c>
      <c r="D74" s="68">
        <f t="shared" si="10"/>
        <v>13.64</v>
      </c>
      <c r="E74" s="68">
        <f t="shared" si="10"/>
        <v>15.35</v>
      </c>
      <c r="F74" s="68">
        <f t="shared" si="10"/>
        <v>73.169999999999987</v>
      </c>
      <c r="G74" s="68">
        <f t="shared" si="10"/>
        <v>492.6</v>
      </c>
      <c r="H74" s="68">
        <f t="shared" si="10"/>
        <v>13.690000000000001</v>
      </c>
      <c r="I74" s="69"/>
    </row>
    <row r="75" spans="1:9" ht="24" customHeight="1" x14ac:dyDescent="0.2">
      <c r="A75" s="48" t="s">
        <v>22</v>
      </c>
      <c r="B75" s="28" t="s">
        <v>23</v>
      </c>
      <c r="C75" s="29">
        <v>180</v>
      </c>
      <c r="D75" s="30">
        <v>5.22</v>
      </c>
      <c r="E75" s="30">
        <v>4.5</v>
      </c>
      <c r="F75" s="30">
        <v>7.2</v>
      </c>
      <c r="G75" s="30">
        <v>90</v>
      </c>
      <c r="H75" s="30">
        <v>1.26</v>
      </c>
      <c r="I75" s="29">
        <v>401</v>
      </c>
    </row>
    <row r="76" spans="1:9" ht="24" customHeight="1" x14ac:dyDescent="0.2">
      <c r="A76" s="48" t="s">
        <v>22</v>
      </c>
      <c r="B76" s="28" t="s">
        <v>59</v>
      </c>
      <c r="C76" s="29">
        <v>20</v>
      </c>
      <c r="D76" s="30">
        <v>1.42</v>
      </c>
      <c r="E76" s="30">
        <v>0.22</v>
      </c>
      <c r="F76" s="30">
        <v>9.1</v>
      </c>
      <c r="G76" s="30">
        <v>45.8</v>
      </c>
      <c r="H76" s="30">
        <v>0</v>
      </c>
      <c r="I76" s="29">
        <v>1</v>
      </c>
    </row>
    <row r="77" spans="1:9" ht="24" customHeight="1" x14ac:dyDescent="0.2">
      <c r="A77" s="48" t="s">
        <v>22</v>
      </c>
      <c r="B77" s="101" t="s">
        <v>86</v>
      </c>
      <c r="C77" s="101">
        <v>20</v>
      </c>
      <c r="D77" s="101">
        <v>1.18</v>
      </c>
      <c r="E77" s="101">
        <v>0.94</v>
      </c>
      <c r="F77" s="101">
        <v>15</v>
      </c>
      <c r="G77" s="101">
        <v>73.2</v>
      </c>
      <c r="H77" s="103">
        <v>0</v>
      </c>
      <c r="I77" s="29">
        <v>608</v>
      </c>
    </row>
    <row r="78" spans="1:9" s="70" customFormat="1" ht="24" customHeight="1" x14ac:dyDescent="0.2">
      <c r="A78" s="140" t="s">
        <v>169</v>
      </c>
      <c r="B78" s="141"/>
      <c r="C78" s="67">
        <f t="shared" ref="C78:H78" si="11">SUM(C75:C77)</f>
        <v>220</v>
      </c>
      <c r="D78" s="68">
        <f t="shared" si="11"/>
        <v>7.8199999999999994</v>
      </c>
      <c r="E78" s="68">
        <f t="shared" si="11"/>
        <v>5.66</v>
      </c>
      <c r="F78" s="68">
        <f t="shared" si="11"/>
        <v>31.3</v>
      </c>
      <c r="G78" s="68">
        <f t="shared" si="11"/>
        <v>209</v>
      </c>
      <c r="H78" s="68">
        <f t="shared" si="11"/>
        <v>1.26</v>
      </c>
      <c r="I78" s="69"/>
    </row>
    <row r="79" spans="1:9" ht="31.15" customHeight="1" x14ac:dyDescent="0.2">
      <c r="A79" s="48" t="s">
        <v>24</v>
      </c>
      <c r="B79" s="101" t="s">
        <v>127</v>
      </c>
      <c r="C79" s="101">
        <v>160</v>
      </c>
      <c r="D79" s="101">
        <v>12.18</v>
      </c>
      <c r="E79" s="101">
        <v>5.85</v>
      </c>
      <c r="F79" s="101">
        <v>19</v>
      </c>
      <c r="G79" s="101">
        <v>238</v>
      </c>
      <c r="H79" s="103">
        <v>6.4</v>
      </c>
      <c r="I79" s="105">
        <v>19</v>
      </c>
    </row>
    <row r="80" spans="1:9" ht="24" customHeight="1" x14ac:dyDescent="0.2">
      <c r="A80" s="48" t="s">
        <v>24</v>
      </c>
      <c r="B80" s="101" t="s">
        <v>85</v>
      </c>
      <c r="C80" s="101">
        <v>25</v>
      </c>
      <c r="D80" s="101">
        <v>0.35</v>
      </c>
      <c r="E80" s="101">
        <v>1.02</v>
      </c>
      <c r="F80" s="101">
        <v>1.46</v>
      </c>
      <c r="G80" s="101">
        <v>18.5</v>
      </c>
      <c r="H80" s="102">
        <v>0.01</v>
      </c>
      <c r="I80" s="105">
        <v>354</v>
      </c>
    </row>
    <row r="81" spans="1:1024" ht="24" customHeight="1" x14ac:dyDescent="0.2">
      <c r="A81" s="48" t="s">
        <v>24</v>
      </c>
      <c r="B81" s="28" t="s">
        <v>59</v>
      </c>
      <c r="C81" s="29">
        <v>15</v>
      </c>
      <c r="D81" s="30">
        <v>1.07</v>
      </c>
      <c r="E81" s="30">
        <v>0.17</v>
      </c>
      <c r="F81" s="30">
        <v>6.81</v>
      </c>
      <c r="G81" s="30">
        <v>34.299999999999997</v>
      </c>
      <c r="H81" s="30">
        <v>0</v>
      </c>
      <c r="I81" s="29">
        <v>1</v>
      </c>
    </row>
    <row r="82" spans="1:1024" ht="24" customHeight="1" x14ac:dyDescent="0.2">
      <c r="A82" s="48" t="s">
        <v>24</v>
      </c>
      <c r="B82" s="28" t="s">
        <v>25</v>
      </c>
      <c r="C82" s="50" t="s">
        <v>87</v>
      </c>
      <c r="D82" s="51">
        <v>0.05</v>
      </c>
      <c r="E82" s="51">
        <v>0.02</v>
      </c>
      <c r="F82" s="51">
        <v>8.32</v>
      </c>
      <c r="G82" s="51">
        <v>33.299999999999997</v>
      </c>
      <c r="H82" s="51">
        <v>0.02</v>
      </c>
      <c r="I82" s="29">
        <v>392</v>
      </c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  <c r="GA82" s="66"/>
      <c r="GB82" s="66"/>
      <c r="GC82" s="66"/>
      <c r="GD82" s="66"/>
      <c r="GE82" s="66"/>
      <c r="GF82" s="66"/>
      <c r="GG82" s="66"/>
      <c r="GH82" s="66"/>
      <c r="GI82" s="66"/>
      <c r="GJ82" s="66"/>
      <c r="GK82" s="66"/>
      <c r="GL82" s="66"/>
      <c r="GM82" s="66"/>
      <c r="GN82" s="66"/>
      <c r="GO82" s="66"/>
      <c r="GP82" s="66"/>
      <c r="GQ82" s="66"/>
      <c r="GR82" s="66"/>
      <c r="GS82" s="66"/>
      <c r="GT82" s="66"/>
      <c r="GU82" s="66"/>
      <c r="GV82" s="66"/>
      <c r="GW82" s="66"/>
      <c r="GX82" s="66"/>
      <c r="GY82" s="66"/>
      <c r="GZ82" s="66"/>
      <c r="HA82" s="66"/>
      <c r="HB82" s="66"/>
      <c r="HC82" s="66"/>
      <c r="HD82" s="66"/>
      <c r="HE82" s="66"/>
      <c r="HF82" s="66"/>
      <c r="HG82" s="66"/>
      <c r="HH82" s="66"/>
      <c r="HI82" s="66"/>
      <c r="HJ82" s="66"/>
      <c r="HK82" s="66"/>
      <c r="HL82" s="66"/>
      <c r="HM82" s="66"/>
      <c r="HN82" s="66"/>
      <c r="HO82" s="66"/>
      <c r="HP82" s="66"/>
      <c r="HQ82" s="66"/>
      <c r="HR82" s="66"/>
      <c r="HS82" s="66"/>
      <c r="HT82" s="66"/>
      <c r="HU82" s="66"/>
      <c r="HV82" s="66"/>
      <c r="HW82" s="66"/>
      <c r="HX82" s="66"/>
      <c r="HY82" s="66"/>
      <c r="HZ82" s="66"/>
      <c r="IA82" s="66"/>
      <c r="IB82" s="66"/>
      <c r="IC82" s="66"/>
      <c r="ID82" s="66"/>
      <c r="IE82" s="66"/>
      <c r="IF82" s="66"/>
      <c r="IG82" s="66"/>
      <c r="IH82" s="66"/>
      <c r="II82" s="66"/>
      <c r="IJ82" s="66"/>
      <c r="IK82" s="66"/>
      <c r="IL82" s="66"/>
      <c r="IM82" s="66"/>
      <c r="IN82" s="66"/>
      <c r="IO82" s="66"/>
      <c r="IP82" s="66"/>
      <c r="IQ82" s="66"/>
      <c r="IR82" s="66"/>
      <c r="IS82" s="66"/>
      <c r="IT82" s="66"/>
      <c r="IU82" s="66"/>
      <c r="IV82" s="66"/>
      <c r="IW82" s="66"/>
      <c r="IX82" s="66"/>
      <c r="IY82" s="66"/>
      <c r="IZ82" s="66"/>
      <c r="JA82" s="66"/>
      <c r="JB82" s="66"/>
      <c r="JC82" s="66"/>
      <c r="JD82" s="66"/>
      <c r="JE82" s="66"/>
      <c r="JF82" s="66"/>
      <c r="JG82" s="66"/>
      <c r="JH82" s="66"/>
      <c r="JI82" s="66"/>
      <c r="JJ82" s="66"/>
      <c r="JK82" s="66"/>
      <c r="JL82" s="66"/>
      <c r="JM82" s="66"/>
      <c r="JN82" s="66"/>
      <c r="JO82" s="66"/>
      <c r="JP82" s="66"/>
      <c r="JQ82" s="66"/>
      <c r="JR82" s="66"/>
      <c r="JS82" s="66"/>
      <c r="JT82" s="66"/>
      <c r="JU82" s="66"/>
      <c r="JV82" s="66"/>
      <c r="JW82" s="66"/>
      <c r="JX82" s="66"/>
      <c r="JY82" s="66"/>
      <c r="JZ82" s="66"/>
      <c r="KA82" s="66"/>
      <c r="KB82" s="66"/>
      <c r="KC82" s="66"/>
      <c r="KD82" s="66"/>
      <c r="KE82" s="66"/>
      <c r="KF82" s="66"/>
      <c r="KG82" s="66"/>
      <c r="KH82" s="66"/>
      <c r="KI82" s="66"/>
      <c r="KJ82" s="66"/>
      <c r="KK82" s="66"/>
      <c r="KL82" s="66"/>
      <c r="KM82" s="66"/>
      <c r="KN82" s="66"/>
      <c r="KO82" s="66"/>
      <c r="KP82" s="66"/>
      <c r="KQ82" s="66"/>
      <c r="KR82" s="66"/>
      <c r="KS82" s="66"/>
      <c r="KT82" s="66"/>
      <c r="KU82" s="66"/>
      <c r="KV82" s="66"/>
      <c r="KW82" s="66"/>
      <c r="KX82" s="66"/>
      <c r="KY82" s="66"/>
      <c r="KZ82" s="66"/>
      <c r="LA82" s="66"/>
      <c r="LB82" s="66"/>
      <c r="LC82" s="66"/>
      <c r="LD82" s="66"/>
      <c r="LE82" s="66"/>
      <c r="LF82" s="66"/>
      <c r="LG82" s="66"/>
      <c r="LH82" s="66"/>
      <c r="LI82" s="66"/>
      <c r="LJ82" s="66"/>
      <c r="LK82" s="66"/>
      <c r="LL82" s="66"/>
      <c r="LM82" s="66"/>
      <c r="LN82" s="66"/>
      <c r="LO82" s="66"/>
      <c r="LP82" s="66"/>
      <c r="LQ82" s="66"/>
      <c r="LR82" s="66"/>
      <c r="LS82" s="66"/>
      <c r="LT82" s="66"/>
      <c r="LU82" s="66"/>
      <c r="LV82" s="66"/>
      <c r="LW82" s="66"/>
      <c r="LX82" s="66"/>
      <c r="LY82" s="66"/>
      <c r="LZ82" s="66"/>
      <c r="MA82" s="66"/>
      <c r="MB82" s="66"/>
      <c r="MC82" s="66"/>
      <c r="MD82" s="66"/>
      <c r="ME82" s="66"/>
      <c r="MF82" s="66"/>
      <c r="MG82" s="66"/>
      <c r="MH82" s="66"/>
      <c r="MI82" s="66"/>
      <c r="MJ82" s="66"/>
      <c r="MK82" s="66"/>
      <c r="ML82" s="66"/>
      <c r="MM82" s="66"/>
      <c r="MN82" s="66"/>
      <c r="MO82" s="66"/>
      <c r="MP82" s="66"/>
      <c r="MQ82" s="66"/>
      <c r="MR82" s="66"/>
      <c r="MS82" s="66"/>
      <c r="MT82" s="66"/>
      <c r="MU82" s="66"/>
      <c r="MV82" s="66"/>
      <c r="MW82" s="66"/>
      <c r="MX82" s="66"/>
      <c r="MY82" s="66"/>
      <c r="MZ82" s="66"/>
      <c r="NA82" s="66"/>
      <c r="NB82" s="66"/>
      <c r="NC82" s="66"/>
      <c r="ND82" s="66"/>
      <c r="NE82" s="66"/>
      <c r="NF82" s="66"/>
      <c r="NG82" s="66"/>
      <c r="NH82" s="66"/>
      <c r="NI82" s="66"/>
      <c r="NJ82" s="66"/>
      <c r="NK82" s="66"/>
      <c r="NL82" s="66"/>
      <c r="NM82" s="66"/>
      <c r="NN82" s="66"/>
      <c r="NO82" s="66"/>
      <c r="NP82" s="66"/>
      <c r="NQ82" s="66"/>
      <c r="NR82" s="66"/>
      <c r="NS82" s="66"/>
      <c r="NT82" s="66"/>
      <c r="NU82" s="66"/>
      <c r="NV82" s="66"/>
      <c r="NW82" s="66"/>
      <c r="NX82" s="66"/>
      <c r="NY82" s="66"/>
      <c r="NZ82" s="66"/>
      <c r="OA82" s="66"/>
      <c r="OB82" s="66"/>
      <c r="OC82" s="66"/>
      <c r="OD82" s="66"/>
      <c r="OE82" s="66"/>
      <c r="OF82" s="66"/>
      <c r="OG82" s="66"/>
      <c r="OH82" s="66"/>
      <c r="OI82" s="66"/>
      <c r="OJ82" s="66"/>
      <c r="OK82" s="66"/>
      <c r="OL82" s="66"/>
      <c r="OM82" s="66"/>
      <c r="ON82" s="66"/>
      <c r="OO82" s="66"/>
      <c r="OP82" s="66"/>
      <c r="OQ82" s="66"/>
      <c r="OR82" s="66"/>
      <c r="OS82" s="66"/>
      <c r="OT82" s="66"/>
      <c r="OU82" s="66"/>
      <c r="OV82" s="66"/>
      <c r="OW82" s="66"/>
      <c r="OX82" s="66"/>
      <c r="OY82" s="66"/>
      <c r="OZ82" s="66"/>
      <c r="PA82" s="66"/>
      <c r="PB82" s="66"/>
      <c r="PC82" s="66"/>
      <c r="PD82" s="66"/>
      <c r="PE82" s="66"/>
      <c r="PF82" s="66"/>
      <c r="PG82" s="66"/>
      <c r="PH82" s="66"/>
      <c r="PI82" s="66"/>
      <c r="PJ82" s="66"/>
      <c r="PK82" s="66"/>
      <c r="PL82" s="66"/>
      <c r="PM82" s="66"/>
      <c r="PN82" s="66"/>
      <c r="PO82" s="66"/>
      <c r="PP82" s="66"/>
      <c r="PQ82" s="66"/>
      <c r="PR82" s="66"/>
      <c r="PS82" s="66"/>
      <c r="PT82" s="66"/>
      <c r="PU82" s="66"/>
      <c r="PV82" s="66"/>
      <c r="PW82" s="66"/>
      <c r="PX82" s="66"/>
      <c r="PY82" s="66"/>
      <c r="PZ82" s="66"/>
      <c r="QA82" s="66"/>
      <c r="QB82" s="66"/>
      <c r="QC82" s="66"/>
      <c r="QD82" s="66"/>
      <c r="QE82" s="66"/>
      <c r="QF82" s="66"/>
      <c r="QG82" s="66"/>
      <c r="QH82" s="66"/>
      <c r="QI82" s="66"/>
      <c r="QJ82" s="66"/>
      <c r="QK82" s="66"/>
      <c r="QL82" s="66"/>
      <c r="QM82" s="66"/>
      <c r="QN82" s="66"/>
      <c r="QO82" s="66"/>
      <c r="QP82" s="66"/>
      <c r="QQ82" s="66"/>
      <c r="QR82" s="66"/>
      <c r="QS82" s="66"/>
      <c r="QT82" s="66"/>
      <c r="QU82" s="66"/>
      <c r="QV82" s="66"/>
      <c r="QW82" s="66"/>
      <c r="QX82" s="66"/>
      <c r="QY82" s="66"/>
      <c r="QZ82" s="66"/>
      <c r="RA82" s="66"/>
      <c r="RB82" s="66"/>
      <c r="RC82" s="66"/>
      <c r="RD82" s="66"/>
      <c r="RE82" s="66"/>
      <c r="RF82" s="66"/>
      <c r="RG82" s="66"/>
      <c r="RH82" s="66"/>
      <c r="RI82" s="66"/>
      <c r="RJ82" s="66"/>
      <c r="RK82" s="66"/>
      <c r="RL82" s="66"/>
      <c r="RM82" s="66"/>
      <c r="RN82" s="66"/>
      <c r="RO82" s="66"/>
      <c r="RP82" s="66"/>
      <c r="RQ82" s="66"/>
      <c r="RR82" s="66"/>
      <c r="RS82" s="66"/>
      <c r="RT82" s="66"/>
      <c r="RU82" s="66"/>
      <c r="RV82" s="66"/>
      <c r="RW82" s="66"/>
      <c r="RX82" s="66"/>
      <c r="RY82" s="66"/>
      <c r="RZ82" s="66"/>
      <c r="SA82" s="66"/>
      <c r="SB82" s="66"/>
      <c r="SC82" s="66"/>
      <c r="SD82" s="66"/>
      <c r="SE82" s="66"/>
      <c r="SF82" s="66"/>
      <c r="SG82" s="66"/>
      <c r="SH82" s="66"/>
      <c r="SI82" s="66"/>
      <c r="SJ82" s="66"/>
      <c r="SK82" s="66"/>
      <c r="SL82" s="66"/>
      <c r="SM82" s="66"/>
      <c r="SN82" s="66"/>
      <c r="SO82" s="66"/>
      <c r="SP82" s="66"/>
      <c r="SQ82" s="66"/>
      <c r="SR82" s="66"/>
      <c r="SS82" s="66"/>
      <c r="ST82" s="66"/>
      <c r="SU82" s="66"/>
      <c r="SV82" s="66"/>
      <c r="SW82" s="66"/>
      <c r="SX82" s="66"/>
      <c r="SY82" s="66"/>
      <c r="SZ82" s="66"/>
      <c r="TA82" s="66"/>
      <c r="TB82" s="66"/>
      <c r="TC82" s="66"/>
      <c r="TD82" s="66"/>
      <c r="TE82" s="66"/>
      <c r="TF82" s="66"/>
      <c r="TG82" s="66"/>
      <c r="TH82" s="66"/>
      <c r="TI82" s="66"/>
      <c r="TJ82" s="66"/>
      <c r="TK82" s="66"/>
      <c r="TL82" s="66"/>
      <c r="TM82" s="66"/>
      <c r="TN82" s="66"/>
      <c r="TO82" s="66"/>
      <c r="TP82" s="66"/>
      <c r="TQ82" s="66"/>
      <c r="TR82" s="66"/>
      <c r="TS82" s="66"/>
      <c r="TT82" s="66"/>
      <c r="TU82" s="66"/>
      <c r="TV82" s="66"/>
      <c r="TW82" s="66"/>
      <c r="TX82" s="66"/>
      <c r="TY82" s="66"/>
      <c r="TZ82" s="66"/>
      <c r="UA82" s="66"/>
      <c r="UB82" s="66"/>
      <c r="UC82" s="66"/>
      <c r="UD82" s="66"/>
      <c r="UE82" s="66"/>
      <c r="UF82" s="66"/>
      <c r="UG82" s="66"/>
      <c r="UH82" s="66"/>
      <c r="UI82" s="66"/>
      <c r="UJ82" s="66"/>
      <c r="UK82" s="66"/>
      <c r="UL82" s="66"/>
      <c r="UM82" s="66"/>
      <c r="UN82" s="66"/>
      <c r="UO82" s="66"/>
      <c r="UP82" s="66"/>
      <c r="UQ82" s="66"/>
      <c r="UR82" s="66"/>
      <c r="US82" s="66"/>
      <c r="UT82" s="66"/>
      <c r="UU82" s="66"/>
      <c r="UV82" s="66"/>
      <c r="UW82" s="66"/>
      <c r="UX82" s="66"/>
      <c r="UY82" s="66"/>
      <c r="UZ82" s="66"/>
      <c r="VA82" s="66"/>
      <c r="VB82" s="66"/>
      <c r="VC82" s="66"/>
      <c r="VD82" s="66"/>
      <c r="VE82" s="66"/>
      <c r="VF82" s="66"/>
      <c r="VG82" s="66"/>
      <c r="VH82" s="66"/>
      <c r="VI82" s="66"/>
      <c r="VJ82" s="66"/>
      <c r="VK82" s="66"/>
      <c r="VL82" s="66"/>
      <c r="VM82" s="66"/>
      <c r="VN82" s="66"/>
      <c r="VO82" s="66"/>
      <c r="VP82" s="66"/>
      <c r="VQ82" s="66"/>
      <c r="VR82" s="66"/>
      <c r="VS82" s="66"/>
      <c r="VT82" s="66"/>
      <c r="VU82" s="66"/>
      <c r="VV82" s="66"/>
      <c r="VW82" s="66"/>
      <c r="VX82" s="66"/>
      <c r="VY82" s="66"/>
      <c r="VZ82" s="66"/>
      <c r="WA82" s="66"/>
      <c r="WB82" s="66"/>
      <c r="WC82" s="66"/>
      <c r="WD82" s="66"/>
      <c r="WE82" s="66"/>
      <c r="WF82" s="66"/>
      <c r="WG82" s="66"/>
      <c r="WH82" s="66"/>
      <c r="WI82" s="66"/>
      <c r="WJ82" s="66"/>
      <c r="WK82" s="66"/>
      <c r="WL82" s="66"/>
      <c r="WM82" s="66"/>
      <c r="WN82" s="66"/>
      <c r="WO82" s="66"/>
      <c r="WP82" s="66"/>
      <c r="WQ82" s="66"/>
      <c r="WR82" s="66"/>
      <c r="WS82" s="66"/>
      <c r="WT82" s="66"/>
      <c r="WU82" s="66"/>
      <c r="WV82" s="66"/>
      <c r="WW82" s="66"/>
      <c r="WX82" s="66"/>
      <c r="WY82" s="66"/>
      <c r="WZ82" s="66"/>
      <c r="XA82" s="66"/>
      <c r="XB82" s="66"/>
      <c r="XC82" s="66"/>
      <c r="XD82" s="66"/>
      <c r="XE82" s="66"/>
      <c r="XF82" s="66"/>
      <c r="XG82" s="66"/>
      <c r="XH82" s="66"/>
      <c r="XI82" s="66"/>
      <c r="XJ82" s="66"/>
      <c r="XK82" s="66"/>
      <c r="XL82" s="66"/>
      <c r="XM82" s="66"/>
      <c r="XN82" s="66"/>
      <c r="XO82" s="66"/>
      <c r="XP82" s="66"/>
      <c r="XQ82" s="66"/>
      <c r="XR82" s="66"/>
      <c r="XS82" s="66"/>
      <c r="XT82" s="66"/>
      <c r="XU82" s="66"/>
      <c r="XV82" s="66"/>
      <c r="XW82" s="66"/>
      <c r="XX82" s="66"/>
      <c r="XY82" s="66"/>
      <c r="XZ82" s="66"/>
      <c r="YA82" s="66"/>
      <c r="YB82" s="66"/>
      <c r="YC82" s="66"/>
      <c r="YD82" s="66"/>
      <c r="YE82" s="66"/>
      <c r="YF82" s="66"/>
      <c r="YG82" s="66"/>
      <c r="YH82" s="66"/>
      <c r="YI82" s="66"/>
      <c r="YJ82" s="66"/>
      <c r="YK82" s="66"/>
      <c r="YL82" s="66"/>
      <c r="YM82" s="66"/>
      <c r="YN82" s="66"/>
      <c r="YO82" s="66"/>
      <c r="YP82" s="66"/>
      <c r="YQ82" s="66"/>
      <c r="YR82" s="66"/>
      <c r="YS82" s="66"/>
      <c r="YT82" s="66"/>
      <c r="YU82" s="66"/>
      <c r="YV82" s="66"/>
      <c r="YW82" s="66"/>
      <c r="YX82" s="66"/>
      <c r="YY82" s="66"/>
      <c r="YZ82" s="66"/>
      <c r="ZA82" s="66"/>
      <c r="ZB82" s="66"/>
      <c r="ZC82" s="66"/>
      <c r="ZD82" s="66"/>
      <c r="ZE82" s="66"/>
      <c r="ZF82" s="66"/>
      <c r="ZG82" s="66"/>
      <c r="ZH82" s="66"/>
      <c r="ZI82" s="66"/>
      <c r="ZJ82" s="66"/>
      <c r="ZK82" s="66"/>
      <c r="ZL82" s="66"/>
      <c r="ZM82" s="66"/>
      <c r="ZN82" s="66"/>
      <c r="ZO82" s="66"/>
      <c r="ZP82" s="66"/>
      <c r="ZQ82" s="66"/>
      <c r="ZR82" s="66"/>
      <c r="ZS82" s="66"/>
      <c r="ZT82" s="66"/>
      <c r="ZU82" s="66"/>
      <c r="ZV82" s="66"/>
      <c r="ZW82" s="66"/>
      <c r="ZX82" s="66"/>
      <c r="ZY82" s="66"/>
      <c r="ZZ82" s="66"/>
      <c r="AAA82" s="66"/>
      <c r="AAB82" s="66"/>
      <c r="AAC82" s="66"/>
      <c r="AAD82" s="66"/>
      <c r="AAE82" s="66"/>
      <c r="AAF82" s="66"/>
      <c r="AAG82" s="66"/>
      <c r="AAH82" s="66"/>
      <c r="AAI82" s="66"/>
      <c r="AAJ82" s="66"/>
      <c r="AAK82" s="66"/>
      <c r="AAL82" s="66"/>
      <c r="AAM82" s="66"/>
      <c r="AAN82" s="66"/>
      <c r="AAO82" s="66"/>
      <c r="AAP82" s="66"/>
      <c r="AAQ82" s="66"/>
      <c r="AAR82" s="66"/>
      <c r="AAS82" s="66"/>
      <c r="AAT82" s="66"/>
      <c r="AAU82" s="66"/>
      <c r="AAV82" s="66"/>
      <c r="AAW82" s="66"/>
      <c r="AAX82" s="66"/>
      <c r="AAY82" s="66"/>
      <c r="AAZ82" s="66"/>
      <c r="ABA82" s="66"/>
      <c r="ABB82" s="66"/>
      <c r="ABC82" s="66"/>
      <c r="ABD82" s="66"/>
      <c r="ABE82" s="66"/>
      <c r="ABF82" s="66"/>
      <c r="ABG82" s="66"/>
      <c r="ABH82" s="66"/>
      <c r="ABI82" s="66"/>
      <c r="ABJ82" s="66"/>
      <c r="ABK82" s="66"/>
      <c r="ABL82" s="66"/>
      <c r="ABM82" s="66"/>
      <c r="ABN82" s="66"/>
      <c r="ABO82" s="66"/>
      <c r="ABP82" s="66"/>
      <c r="ABQ82" s="66"/>
      <c r="ABR82" s="66"/>
      <c r="ABS82" s="66"/>
      <c r="ABT82" s="66"/>
      <c r="ABU82" s="66"/>
      <c r="ABV82" s="66"/>
      <c r="ABW82" s="66"/>
      <c r="ABX82" s="66"/>
      <c r="ABY82" s="66"/>
      <c r="ABZ82" s="66"/>
      <c r="ACA82" s="66"/>
      <c r="ACB82" s="66"/>
      <c r="ACC82" s="66"/>
      <c r="ACD82" s="66"/>
      <c r="ACE82" s="66"/>
      <c r="ACF82" s="66"/>
      <c r="ACG82" s="66"/>
      <c r="ACH82" s="66"/>
      <c r="ACI82" s="66"/>
      <c r="ACJ82" s="66"/>
      <c r="ACK82" s="66"/>
      <c r="ACL82" s="66"/>
      <c r="ACM82" s="66"/>
      <c r="ACN82" s="66"/>
      <c r="ACO82" s="66"/>
      <c r="ACP82" s="66"/>
      <c r="ACQ82" s="66"/>
      <c r="ACR82" s="66"/>
      <c r="ACS82" s="66"/>
      <c r="ACT82" s="66"/>
      <c r="ACU82" s="66"/>
      <c r="ACV82" s="66"/>
      <c r="ACW82" s="66"/>
      <c r="ACX82" s="66"/>
      <c r="ACY82" s="66"/>
      <c r="ACZ82" s="66"/>
      <c r="ADA82" s="66"/>
      <c r="ADB82" s="66"/>
      <c r="ADC82" s="66"/>
      <c r="ADD82" s="66"/>
      <c r="ADE82" s="66"/>
      <c r="ADF82" s="66"/>
      <c r="ADG82" s="66"/>
      <c r="ADH82" s="66"/>
      <c r="ADI82" s="66"/>
      <c r="ADJ82" s="66"/>
      <c r="ADK82" s="66"/>
      <c r="ADL82" s="66"/>
      <c r="ADM82" s="66"/>
      <c r="ADN82" s="66"/>
      <c r="ADO82" s="66"/>
      <c r="ADP82" s="66"/>
      <c r="ADQ82" s="66"/>
      <c r="ADR82" s="66"/>
      <c r="ADS82" s="66"/>
      <c r="ADT82" s="66"/>
      <c r="ADU82" s="66"/>
      <c r="ADV82" s="66"/>
      <c r="ADW82" s="66"/>
      <c r="ADX82" s="66"/>
      <c r="ADY82" s="66"/>
      <c r="ADZ82" s="66"/>
      <c r="AEA82" s="66"/>
      <c r="AEB82" s="66"/>
      <c r="AEC82" s="66"/>
      <c r="AED82" s="66"/>
      <c r="AEE82" s="66"/>
      <c r="AEF82" s="66"/>
      <c r="AEG82" s="66"/>
      <c r="AEH82" s="66"/>
      <c r="AEI82" s="66"/>
      <c r="AEJ82" s="66"/>
      <c r="AEK82" s="66"/>
      <c r="AEL82" s="66"/>
      <c r="AEM82" s="66"/>
      <c r="AEN82" s="66"/>
      <c r="AEO82" s="66"/>
      <c r="AEP82" s="66"/>
      <c r="AEQ82" s="66"/>
      <c r="AER82" s="66"/>
      <c r="AES82" s="66"/>
      <c r="AET82" s="66"/>
      <c r="AEU82" s="66"/>
      <c r="AEV82" s="66"/>
      <c r="AEW82" s="66"/>
      <c r="AEX82" s="66"/>
      <c r="AEY82" s="66"/>
      <c r="AEZ82" s="66"/>
      <c r="AFA82" s="66"/>
      <c r="AFB82" s="66"/>
      <c r="AFC82" s="66"/>
      <c r="AFD82" s="66"/>
      <c r="AFE82" s="66"/>
      <c r="AFF82" s="66"/>
      <c r="AFG82" s="66"/>
      <c r="AFH82" s="66"/>
      <c r="AFI82" s="66"/>
      <c r="AFJ82" s="66"/>
      <c r="AFK82" s="66"/>
      <c r="AFL82" s="66"/>
      <c r="AFM82" s="66"/>
      <c r="AFN82" s="66"/>
      <c r="AFO82" s="66"/>
      <c r="AFP82" s="66"/>
      <c r="AFQ82" s="66"/>
      <c r="AFR82" s="66"/>
      <c r="AFS82" s="66"/>
      <c r="AFT82" s="66"/>
      <c r="AFU82" s="66"/>
      <c r="AFV82" s="66"/>
      <c r="AFW82" s="66"/>
      <c r="AFX82" s="66"/>
      <c r="AFY82" s="66"/>
      <c r="AFZ82" s="66"/>
      <c r="AGA82" s="66"/>
      <c r="AGB82" s="66"/>
      <c r="AGC82" s="66"/>
      <c r="AGD82" s="66"/>
      <c r="AGE82" s="66"/>
      <c r="AGF82" s="66"/>
      <c r="AGG82" s="66"/>
      <c r="AGH82" s="66"/>
      <c r="AGI82" s="66"/>
      <c r="AGJ82" s="66"/>
      <c r="AGK82" s="66"/>
      <c r="AGL82" s="66"/>
      <c r="AGM82" s="66"/>
      <c r="AGN82" s="66"/>
      <c r="AGO82" s="66"/>
      <c r="AGP82" s="66"/>
      <c r="AGQ82" s="66"/>
      <c r="AGR82" s="66"/>
      <c r="AGS82" s="66"/>
      <c r="AGT82" s="66"/>
      <c r="AGU82" s="66"/>
      <c r="AGV82" s="66"/>
      <c r="AGW82" s="66"/>
      <c r="AGX82" s="66"/>
      <c r="AGY82" s="66"/>
      <c r="AGZ82" s="66"/>
      <c r="AHA82" s="66"/>
      <c r="AHB82" s="66"/>
      <c r="AHC82" s="66"/>
      <c r="AHD82" s="66"/>
      <c r="AHE82" s="66"/>
      <c r="AHF82" s="66"/>
      <c r="AHG82" s="66"/>
      <c r="AHH82" s="66"/>
      <c r="AHI82" s="66"/>
      <c r="AHJ82" s="66"/>
      <c r="AHK82" s="66"/>
      <c r="AHL82" s="66"/>
      <c r="AHM82" s="66"/>
      <c r="AHN82" s="66"/>
      <c r="AHO82" s="66"/>
      <c r="AHP82" s="66"/>
      <c r="AHQ82" s="66"/>
      <c r="AHR82" s="66"/>
      <c r="AHS82" s="66"/>
      <c r="AHT82" s="66"/>
      <c r="AHU82" s="66"/>
      <c r="AHV82" s="66"/>
      <c r="AHW82" s="66"/>
      <c r="AHX82" s="66"/>
      <c r="AHY82" s="66"/>
      <c r="AHZ82" s="66"/>
      <c r="AIA82" s="66"/>
      <c r="AIB82" s="66"/>
      <c r="AIC82" s="66"/>
      <c r="AID82" s="66"/>
      <c r="AIE82" s="66"/>
      <c r="AIF82" s="66"/>
      <c r="AIG82" s="66"/>
      <c r="AIH82" s="66"/>
      <c r="AII82" s="66"/>
      <c r="AIJ82" s="66"/>
      <c r="AIK82" s="66"/>
      <c r="AIL82" s="66"/>
      <c r="AIM82" s="66"/>
      <c r="AIN82" s="66"/>
      <c r="AIO82" s="66"/>
      <c r="AIP82" s="66"/>
      <c r="AIQ82" s="66"/>
      <c r="AIR82" s="66"/>
      <c r="AIS82" s="66"/>
      <c r="AIT82" s="66"/>
      <c r="AIU82" s="66"/>
      <c r="AIV82" s="66"/>
      <c r="AIW82" s="66"/>
      <c r="AIX82" s="66"/>
      <c r="AIY82" s="66"/>
      <c r="AIZ82" s="66"/>
      <c r="AJA82" s="66"/>
      <c r="AJB82" s="66"/>
      <c r="AJC82" s="66"/>
      <c r="AJD82" s="66"/>
      <c r="AJE82" s="66"/>
      <c r="AJF82" s="66"/>
      <c r="AJG82" s="66"/>
      <c r="AJH82" s="66"/>
      <c r="AJI82" s="66"/>
      <c r="AJJ82" s="66"/>
      <c r="AJK82" s="66"/>
      <c r="AJL82" s="66"/>
      <c r="AJM82" s="66"/>
      <c r="AJN82" s="66"/>
      <c r="AJO82" s="66"/>
      <c r="AJP82" s="66"/>
      <c r="AJQ82" s="66"/>
      <c r="AJR82" s="66"/>
      <c r="AJS82" s="66"/>
      <c r="AJT82" s="66"/>
      <c r="AJU82" s="66"/>
      <c r="AJV82" s="66"/>
      <c r="AJW82" s="66"/>
      <c r="AJX82" s="66"/>
      <c r="AJY82" s="66"/>
      <c r="AJZ82" s="66"/>
      <c r="AKA82" s="66"/>
      <c r="AKB82" s="66"/>
      <c r="AKC82" s="66"/>
      <c r="AKD82" s="66"/>
      <c r="AKE82" s="66"/>
      <c r="AKF82" s="66"/>
      <c r="AKG82" s="66"/>
      <c r="AKH82" s="66"/>
      <c r="AKI82" s="66"/>
      <c r="AKJ82" s="66"/>
      <c r="AKK82" s="66"/>
      <c r="AKL82" s="66"/>
      <c r="AKM82" s="66"/>
      <c r="AKN82" s="66"/>
      <c r="AKO82" s="66"/>
      <c r="AKP82" s="66"/>
      <c r="AKQ82" s="66"/>
      <c r="AKR82" s="66"/>
      <c r="AKS82" s="66"/>
      <c r="AKT82" s="66"/>
      <c r="AKU82" s="66"/>
      <c r="AKV82" s="66"/>
      <c r="AKW82" s="66"/>
      <c r="AKX82" s="66"/>
      <c r="AKY82" s="66"/>
      <c r="AKZ82" s="66"/>
      <c r="ALA82" s="66"/>
      <c r="ALB82" s="66"/>
      <c r="ALC82" s="66"/>
      <c r="ALD82" s="66"/>
      <c r="ALE82" s="66"/>
      <c r="ALF82" s="66"/>
      <c r="ALG82" s="66"/>
      <c r="ALH82" s="66"/>
      <c r="ALI82" s="66"/>
      <c r="ALJ82" s="66"/>
      <c r="ALK82" s="66"/>
      <c r="ALL82" s="66"/>
      <c r="ALM82" s="66"/>
      <c r="ALN82" s="66"/>
      <c r="ALO82" s="66"/>
      <c r="ALP82" s="66"/>
      <c r="ALQ82" s="66"/>
      <c r="ALR82" s="66"/>
      <c r="ALS82" s="66"/>
      <c r="ALT82" s="66"/>
      <c r="ALU82" s="66"/>
      <c r="ALV82" s="66"/>
      <c r="ALW82" s="66"/>
      <c r="ALX82" s="66"/>
      <c r="ALY82" s="66"/>
      <c r="ALZ82" s="66"/>
      <c r="AMA82" s="66"/>
    </row>
    <row r="83" spans="1:1024" ht="24" customHeight="1" x14ac:dyDescent="0.2">
      <c r="A83" s="48" t="s">
        <v>24</v>
      </c>
      <c r="B83" s="28" t="s">
        <v>75</v>
      </c>
      <c r="C83" s="29">
        <v>95</v>
      </c>
      <c r="D83" s="30">
        <v>0.38</v>
      </c>
      <c r="E83" s="30">
        <v>0.38</v>
      </c>
      <c r="F83" s="30">
        <v>9.31</v>
      </c>
      <c r="G83" s="30">
        <v>39.299999999999997</v>
      </c>
      <c r="H83" s="30">
        <v>9.5</v>
      </c>
      <c r="I83" s="29">
        <v>368</v>
      </c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  <c r="IX83" s="66"/>
      <c r="IY83" s="66"/>
      <c r="IZ83" s="66"/>
      <c r="JA83" s="66"/>
      <c r="JB83" s="66"/>
      <c r="JC83" s="66"/>
      <c r="JD83" s="66"/>
      <c r="JE83" s="66"/>
      <c r="JF83" s="66"/>
      <c r="JG83" s="66"/>
      <c r="JH83" s="66"/>
      <c r="JI83" s="66"/>
      <c r="JJ83" s="66"/>
      <c r="JK83" s="66"/>
      <c r="JL83" s="66"/>
      <c r="JM83" s="66"/>
      <c r="JN83" s="66"/>
      <c r="JO83" s="66"/>
      <c r="JP83" s="66"/>
      <c r="JQ83" s="66"/>
      <c r="JR83" s="66"/>
      <c r="JS83" s="66"/>
      <c r="JT83" s="66"/>
      <c r="JU83" s="66"/>
      <c r="JV83" s="66"/>
      <c r="JW83" s="66"/>
      <c r="JX83" s="66"/>
      <c r="JY83" s="66"/>
      <c r="JZ83" s="66"/>
      <c r="KA83" s="66"/>
      <c r="KB83" s="66"/>
      <c r="KC83" s="66"/>
      <c r="KD83" s="66"/>
      <c r="KE83" s="66"/>
      <c r="KF83" s="66"/>
      <c r="KG83" s="66"/>
      <c r="KH83" s="66"/>
      <c r="KI83" s="66"/>
      <c r="KJ83" s="66"/>
      <c r="KK83" s="66"/>
      <c r="KL83" s="66"/>
      <c r="KM83" s="66"/>
      <c r="KN83" s="66"/>
      <c r="KO83" s="66"/>
      <c r="KP83" s="66"/>
      <c r="KQ83" s="66"/>
      <c r="KR83" s="66"/>
      <c r="KS83" s="66"/>
      <c r="KT83" s="66"/>
      <c r="KU83" s="66"/>
      <c r="KV83" s="66"/>
      <c r="KW83" s="66"/>
      <c r="KX83" s="66"/>
      <c r="KY83" s="66"/>
      <c r="KZ83" s="66"/>
      <c r="LA83" s="66"/>
      <c r="LB83" s="66"/>
      <c r="LC83" s="66"/>
      <c r="LD83" s="66"/>
      <c r="LE83" s="66"/>
      <c r="LF83" s="66"/>
      <c r="LG83" s="66"/>
      <c r="LH83" s="66"/>
      <c r="LI83" s="66"/>
      <c r="LJ83" s="66"/>
      <c r="LK83" s="66"/>
      <c r="LL83" s="66"/>
      <c r="LM83" s="66"/>
      <c r="LN83" s="66"/>
      <c r="LO83" s="66"/>
      <c r="LP83" s="66"/>
      <c r="LQ83" s="66"/>
      <c r="LR83" s="66"/>
      <c r="LS83" s="66"/>
      <c r="LT83" s="66"/>
      <c r="LU83" s="66"/>
      <c r="LV83" s="66"/>
      <c r="LW83" s="66"/>
      <c r="LX83" s="66"/>
      <c r="LY83" s="66"/>
      <c r="LZ83" s="66"/>
      <c r="MA83" s="66"/>
      <c r="MB83" s="66"/>
      <c r="MC83" s="66"/>
      <c r="MD83" s="66"/>
      <c r="ME83" s="66"/>
      <c r="MF83" s="66"/>
      <c r="MG83" s="66"/>
      <c r="MH83" s="66"/>
      <c r="MI83" s="66"/>
      <c r="MJ83" s="66"/>
      <c r="MK83" s="66"/>
      <c r="ML83" s="66"/>
      <c r="MM83" s="66"/>
      <c r="MN83" s="66"/>
      <c r="MO83" s="66"/>
      <c r="MP83" s="66"/>
      <c r="MQ83" s="66"/>
      <c r="MR83" s="66"/>
      <c r="MS83" s="66"/>
      <c r="MT83" s="66"/>
      <c r="MU83" s="66"/>
      <c r="MV83" s="66"/>
      <c r="MW83" s="66"/>
      <c r="MX83" s="66"/>
      <c r="MY83" s="66"/>
      <c r="MZ83" s="66"/>
      <c r="NA83" s="66"/>
      <c r="NB83" s="66"/>
      <c r="NC83" s="66"/>
      <c r="ND83" s="66"/>
      <c r="NE83" s="66"/>
      <c r="NF83" s="66"/>
      <c r="NG83" s="66"/>
      <c r="NH83" s="66"/>
      <c r="NI83" s="66"/>
      <c r="NJ83" s="66"/>
      <c r="NK83" s="66"/>
      <c r="NL83" s="66"/>
      <c r="NM83" s="66"/>
      <c r="NN83" s="66"/>
      <c r="NO83" s="66"/>
      <c r="NP83" s="66"/>
      <c r="NQ83" s="66"/>
      <c r="NR83" s="66"/>
      <c r="NS83" s="66"/>
      <c r="NT83" s="66"/>
      <c r="NU83" s="66"/>
      <c r="NV83" s="66"/>
      <c r="NW83" s="66"/>
      <c r="NX83" s="66"/>
      <c r="NY83" s="66"/>
      <c r="NZ83" s="66"/>
      <c r="OA83" s="66"/>
      <c r="OB83" s="66"/>
      <c r="OC83" s="66"/>
      <c r="OD83" s="66"/>
      <c r="OE83" s="66"/>
      <c r="OF83" s="66"/>
      <c r="OG83" s="66"/>
      <c r="OH83" s="66"/>
      <c r="OI83" s="66"/>
      <c r="OJ83" s="66"/>
      <c r="OK83" s="66"/>
      <c r="OL83" s="66"/>
      <c r="OM83" s="66"/>
      <c r="ON83" s="66"/>
      <c r="OO83" s="66"/>
      <c r="OP83" s="66"/>
      <c r="OQ83" s="66"/>
      <c r="OR83" s="66"/>
      <c r="OS83" s="66"/>
      <c r="OT83" s="66"/>
      <c r="OU83" s="66"/>
      <c r="OV83" s="66"/>
      <c r="OW83" s="66"/>
      <c r="OX83" s="66"/>
      <c r="OY83" s="66"/>
      <c r="OZ83" s="66"/>
      <c r="PA83" s="66"/>
      <c r="PB83" s="66"/>
      <c r="PC83" s="66"/>
      <c r="PD83" s="66"/>
      <c r="PE83" s="66"/>
      <c r="PF83" s="66"/>
      <c r="PG83" s="66"/>
      <c r="PH83" s="66"/>
      <c r="PI83" s="66"/>
      <c r="PJ83" s="66"/>
      <c r="PK83" s="66"/>
      <c r="PL83" s="66"/>
      <c r="PM83" s="66"/>
      <c r="PN83" s="66"/>
      <c r="PO83" s="66"/>
      <c r="PP83" s="66"/>
      <c r="PQ83" s="66"/>
      <c r="PR83" s="66"/>
      <c r="PS83" s="66"/>
      <c r="PT83" s="66"/>
      <c r="PU83" s="66"/>
      <c r="PV83" s="66"/>
      <c r="PW83" s="66"/>
      <c r="PX83" s="66"/>
      <c r="PY83" s="66"/>
      <c r="PZ83" s="66"/>
      <c r="QA83" s="66"/>
      <c r="QB83" s="66"/>
      <c r="QC83" s="66"/>
      <c r="QD83" s="66"/>
      <c r="QE83" s="66"/>
      <c r="QF83" s="66"/>
      <c r="QG83" s="66"/>
      <c r="QH83" s="66"/>
      <c r="QI83" s="66"/>
      <c r="QJ83" s="66"/>
      <c r="QK83" s="66"/>
      <c r="QL83" s="66"/>
      <c r="QM83" s="66"/>
      <c r="QN83" s="66"/>
      <c r="QO83" s="66"/>
      <c r="QP83" s="66"/>
      <c r="QQ83" s="66"/>
      <c r="QR83" s="66"/>
      <c r="QS83" s="66"/>
      <c r="QT83" s="66"/>
      <c r="QU83" s="66"/>
      <c r="QV83" s="66"/>
      <c r="QW83" s="66"/>
      <c r="QX83" s="66"/>
      <c r="QY83" s="66"/>
      <c r="QZ83" s="66"/>
      <c r="RA83" s="66"/>
      <c r="RB83" s="66"/>
      <c r="RC83" s="66"/>
      <c r="RD83" s="66"/>
      <c r="RE83" s="66"/>
      <c r="RF83" s="66"/>
      <c r="RG83" s="66"/>
      <c r="RH83" s="66"/>
      <c r="RI83" s="66"/>
      <c r="RJ83" s="66"/>
      <c r="RK83" s="66"/>
      <c r="RL83" s="66"/>
      <c r="RM83" s="66"/>
      <c r="RN83" s="66"/>
      <c r="RO83" s="66"/>
      <c r="RP83" s="66"/>
      <c r="RQ83" s="66"/>
      <c r="RR83" s="66"/>
      <c r="RS83" s="66"/>
      <c r="RT83" s="66"/>
      <c r="RU83" s="66"/>
      <c r="RV83" s="66"/>
      <c r="RW83" s="66"/>
      <c r="RX83" s="66"/>
      <c r="RY83" s="66"/>
      <c r="RZ83" s="66"/>
      <c r="SA83" s="66"/>
      <c r="SB83" s="66"/>
      <c r="SC83" s="66"/>
      <c r="SD83" s="66"/>
      <c r="SE83" s="66"/>
      <c r="SF83" s="66"/>
      <c r="SG83" s="66"/>
      <c r="SH83" s="66"/>
      <c r="SI83" s="66"/>
      <c r="SJ83" s="66"/>
      <c r="SK83" s="66"/>
      <c r="SL83" s="66"/>
      <c r="SM83" s="66"/>
      <c r="SN83" s="66"/>
      <c r="SO83" s="66"/>
      <c r="SP83" s="66"/>
      <c r="SQ83" s="66"/>
      <c r="SR83" s="66"/>
      <c r="SS83" s="66"/>
      <c r="ST83" s="66"/>
      <c r="SU83" s="66"/>
      <c r="SV83" s="66"/>
      <c r="SW83" s="66"/>
      <c r="SX83" s="66"/>
      <c r="SY83" s="66"/>
      <c r="SZ83" s="66"/>
      <c r="TA83" s="66"/>
      <c r="TB83" s="66"/>
      <c r="TC83" s="66"/>
      <c r="TD83" s="66"/>
      <c r="TE83" s="66"/>
      <c r="TF83" s="66"/>
      <c r="TG83" s="66"/>
      <c r="TH83" s="66"/>
      <c r="TI83" s="66"/>
      <c r="TJ83" s="66"/>
      <c r="TK83" s="66"/>
      <c r="TL83" s="66"/>
      <c r="TM83" s="66"/>
      <c r="TN83" s="66"/>
      <c r="TO83" s="66"/>
      <c r="TP83" s="66"/>
      <c r="TQ83" s="66"/>
      <c r="TR83" s="66"/>
      <c r="TS83" s="66"/>
      <c r="TT83" s="66"/>
      <c r="TU83" s="66"/>
      <c r="TV83" s="66"/>
      <c r="TW83" s="66"/>
      <c r="TX83" s="66"/>
      <c r="TY83" s="66"/>
      <c r="TZ83" s="66"/>
      <c r="UA83" s="66"/>
      <c r="UB83" s="66"/>
      <c r="UC83" s="66"/>
      <c r="UD83" s="66"/>
      <c r="UE83" s="66"/>
      <c r="UF83" s="66"/>
      <c r="UG83" s="66"/>
      <c r="UH83" s="66"/>
      <c r="UI83" s="66"/>
      <c r="UJ83" s="66"/>
      <c r="UK83" s="66"/>
      <c r="UL83" s="66"/>
      <c r="UM83" s="66"/>
      <c r="UN83" s="66"/>
      <c r="UO83" s="66"/>
      <c r="UP83" s="66"/>
      <c r="UQ83" s="66"/>
      <c r="UR83" s="66"/>
      <c r="US83" s="66"/>
      <c r="UT83" s="66"/>
      <c r="UU83" s="66"/>
      <c r="UV83" s="66"/>
      <c r="UW83" s="66"/>
      <c r="UX83" s="66"/>
      <c r="UY83" s="66"/>
      <c r="UZ83" s="66"/>
      <c r="VA83" s="66"/>
      <c r="VB83" s="66"/>
      <c r="VC83" s="66"/>
      <c r="VD83" s="66"/>
      <c r="VE83" s="66"/>
      <c r="VF83" s="66"/>
      <c r="VG83" s="66"/>
      <c r="VH83" s="66"/>
      <c r="VI83" s="66"/>
      <c r="VJ83" s="66"/>
      <c r="VK83" s="66"/>
      <c r="VL83" s="66"/>
      <c r="VM83" s="66"/>
      <c r="VN83" s="66"/>
      <c r="VO83" s="66"/>
      <c r="VP83" s="66"/>
      <c r="VQ83" s="66"/>
      <c r="VR83" s="66"/>
      <c r="VS83" s="66"/>
      <c r="VT83" s="66"/>
      <c r="VU83" s="66"/>
      <c r="VV83" s="66"/>
      <c r="VW83" s="66"/>
      <c r="VX83" s="66"/>
      <c r="VY83" s="66"/>
      <c r="VZ83" s="66"/>
      <c r="WA83" s="66"/>
      <c r="WB83" s="66"/>
      <c r="WC83" s="66"/>
      <c r="WD83" s="66"/>
      <c r="WE83" s="66"/>
      <c r="WF83" s="66"/>
      <c r="WG83" s="66"/>
      <c r="WH83" s="66"/>
      <c r="WI83" s="66"/>
      <c r="WJ83" s="66"/>
      <c r="WK83" s="66"/>
      <c r="WL83" s="66"/>
      <c r="WM83" s="66"/>
      <c r="WN83" s="66"/>
      <c r="WO83" s="66"/>
      <c r="WP83" s="66"/>
      <c r="WQ83" s="66"/>
      <c r="WR83" s="66"/>
      <c r="WS83" s="66"/>
      <c r="WT83" s="66"/>
      <c r="WU83" s="66"/>
      <c r="WV83" s="66"/>
      <c r="WW83" s="66"/>
      <c r="WX83" s="66"/>
      <c r="WY83" s="66"/>
      <c r="WZ83" s="66"/>
      <c r="XA83" s="66"/>
      <c r="XB83" s="66"/>
      <c r="XC83" s="66"/>
      <c r="XD83" s="66"/>
      <c r="XE83" s="66"/>
      <c r="XF83" s="66"/>
      <c r="XG83" s="66"/>
      <c r="XH83" s="66"/>
      <c r="XI83" s="66"/>
      <c r="XJ83" s="66"/>
      <c r="XK83" s="66"/>
      <c r="XL83" s="66"/>
      <c r="XM83" s="66"/>
      <c r="XN83" s="66"/>
      <c r="XO83" s="66"/>
      <c r="XP83" s="66"/>
      <c r="XQ83" s="66"/>
      <c r="XR83" s="66"/>
      <c r="XS83" s="66"/>
      <c r="XT83" s="66"/>
      <c r="XU83" s="66"/>
      <c r="XV83" s="66"/>
      <c r="XW83" s="66"/>
      <c r="XX83" s="66"/>
      <c r="XY83" s="66"/>
      <c r="XZ83" s="66"/>
      <c r="YA83" s="66"/>
      <c r="YB83" s="66"/>
      <c r="YC83" s="66"/>
      <c r="YD83" s="66"/>
      <c r="YE83" s="66"/>
      <c r="YF83" s="66"/>
      <c r="YG83" s="66"/>
      <c r="YH83" s="66"/>
      <c r="YI83" s="66"/>
      <c r="YJ83" s="66"/>
      <c r="YK83" s="66"/>
      <c r="YL83" s="66"/>
      <c r="YM83" s="66"/>
      <c r="YN83" s="66"/>
      <c r="YO83" s="66"/>
      <c r="YP83" s="66"/>
      <c r="YQ83" s="66"/>
      <c r="YR83" s="66"/>
      <c r="YS83" s="66"/>
      <c r="YT83" s="66"/>
      <c r="YU83" s="66"/>
      <c r="YV83" s="66"/>
      <c r="YW83" s="66"/>
      <c r="YX83" s="66"/>
      <c r="YY83" s="66"/>
      <c r="YZ83" s="66"/>
      <c r="ZA83" s="66"/>
      <c r="ZB83" s="66"/>
      <c r="ZC83" s="66"/>
      <c r="ZD83" s="66"/>
      <c r="ZE83" s="66"/>
      <c r="ZF83" s="66"/>
      <c r="ZG83" s="66"/>
      <c r="ZH83" s="66"/>
      <c r="ZI83" s="66"/>
      <c r="ZJ83" s="66"/>
      <c r="ZK83" s="66"/>
      <c r="ZL83" s="66"/>
      <c r="ZM83" s="66"/>
      <c r="ZN83" s="66"/>
      <c r="ZO83" s="66"/>
      <c r="ZP83" s="66"/>
      <c r="ZQ83" s="66"/>
      <c r="ZR83" s="66"/>
      <c r="ZS83" s="66"/>
      <c r="ZT83" s="66"/>
      <c r="ZU83" s="66"/>
      <c r="ZV83" s="66"/>
      <c r="ZW83" s="66"/>
      <c r="ZX83" s="66"/>
      <c r="ZY83" s="66"/>
      <c r="ZZ83" s="66"/>
      <c r="AAA83" s="66"/>
      <c r="AAB83" s="66"/>
      <c r="AAC83" s="66"/>
      <c r="AAD83" s="66"/>
      <c r="AAE83" s="66"/>
      <c r="AAF83" s="66"/>
      <c r="AAG83" s="66"/>
      <c r="AAH83" s="66"/>
      <c r="AAI83" s="66"/>
      <c r="AAJ83" s="66"/>
      <c r="AAK83" s="66"/>
      <c r="AAL83" s="66"/>
      <c r="AAM83" s="66"/>
      <c r="AAN83" s="66"/>
      <c r="AAO83" s="66"/>
      <c r="AAP83" s="66"/>
      <c r="AAQ83" s="66"/>
      <c r="AAR83" s="66"/>
      <c r="AAS83" s="66"/>
      <c r="AAT83" s="66"/>
      <c r="AAU83" s="66"/>
      <c r="AAV83" s="66"/>
      <c r="AAW83" s="66"/>
      <c r="AAX83" s="66"/>
      <c r="AAY83" s="66"/>
      <c r="AAZ83" s="66"/>
      <c r="ABA83" s="66"/>
      <c r="ABB83" s="66"/>
      <c r="ABC83" s="66"/>
      <c r="ABD83" s="66"/>
      <c r="ABE83" s="66"/>
      <c r="ABF83" s="66"/>
      <c r="ABG83" s="66"/>
      <c r="ABH83" s="66"/>
      <c r="ABI83" s="66"/>
      <c r="ABJ83" s="66"/>
      <c r="ABK83" s="66"/>
      <c r="ABL83" s="66"/>
      <c r="ABM83" s="66"/>
      <c r="ABN83" s="66"/>
      <c r="ABO83" s="66"/>
      <c r="ABP83" s="66"/>
      <c r="ABQ83" s="66"/>
      <c r="ABR83" s="66"/>
      <c r="ABS83" s="66"/>
      <c r="ABT83" s="66"/>
      <c r="ABU83" s="66"/>
      <c r="ABV83" s="66"/>
      <c r="ABW83" s="66"/>
      <c r="ABX83" s="66"/>
      <c r="ABY83" s="66"/>
      <c r="ABZ83" s="66"/>
      <c r="ACA83" s="66"/>
      <c r="ACB83" s="66"/>
      <c r="ACC83" s="66"/>
      <c r="ACD83" s="66"/>
      <c r="ACE83" s="66"/>
      <c r="ACF83" s="66"/>
      <c r="ACG83" s="66"/>
      <c r="ACH83" s="66"/>
      <c r="ACI83" s="66"/>
      <c r="ACJ83" s="66"/>
      <c r="ACK83" s="66"/>
      <c r="ACL83" s="66"/>
      <c r="ACM83" s="66"/>
      <c r="ACN83" s="66"/>
      <c r="ACO83" s="66"/>
      <c r="ACP83" s="66"/>
      <c r="ACQ83" s="66"/>
      <c r="ACR83" s="66"/>
      <c r="ACS83" s="66"/>
      <c r="ACT83" s="66"/>
      <c r="ACU83" s="66"/>
      <c r="ACV83" s="66"/>
      <c r="ACW83" s="66"/>
      <c r="ACX83" s="66"/>
      <c r="ACY83" s="66"/>
      <c r="ACZ83" s="66"/>
      <c r="ADA83" s="66"/>
      <c r="ADB83" s="66"/>
      <c r="ADC83" s="66"/>
      <c r="ADD83" s="66"/>
      <c r="ADE83" s="66"/>
      <c r="ADF83" s="66"/>
      <c r="ADG83" s="66"/>
      <c r="ADH83" s="66"/>
      <c r="ADI83" s="66"/>
      <c r="ADJ83" s="66"/>
      <c r="ADK83" s="66"/>
      <c r="ADL83" s="66"/>
      <c r="ADM83" s="66"/>
      <c r="ADN83" s="66"/>
      <c r="ADO83" s="66"/>
      <c r="ADP83" s="66"/>
      <c r="ADQ83" s="66"/>
      <c r="ADR83" s="66"/>
      <c r="ADS83" s="66"/>
      <c r="ADT83" s="66"/>
      <c r="ADU83" s="66"/>
      <c r="ADV83" s="66"/>
      <c r="ADW83" s="66"/>
      <c r="ADX83" s="66"/>
      <c r="ADY83" s="66"/>
      <c r="ADZ83" s="66"/>
      <c r="AEA83" s="66"/>
      <c r="AEB83" s="66"/>
      <c r="AEC83" s="66"/>
      <c r="AED83" s="66"/>
      <c r="AEE83" s="66"/>
      <c r="AEF83" s="66"/>
      <c r="AEG83" s="66"/>
      <c r="AEH83" s="66"/>
      <c r="AEI83" s="66"/>
      <c r="AEJ83" s="66"/>
      <c r="AEK83" s="66"/>
      <c r="AEL83" s="66"/>
      <c r="AEM83" s="66"/>
      <c r="AEN83" s="66"/>
      <c r="AEO83" s="66"/>
      <c r="AEP83" s="66"/>
      <c r="AEQ83" s="66"/>
      <c r="AER83" s="66"/>
      <c r="AES83" s="66"/>
      <c r="AET83" s="66"/>
      <c r="AEU83" s="66"/>
      <c r="AEV83" s="66"/>
      <c r="AEW83" s="66"/>
      <c r="AEX83" s="66"/>
      <c r="AEY83" s="66"/>
      <c r="AEZ83" s="66"/>
      <c r="AFA83" s="66"/>
      <c r="AFB83" s="66"/>
      <c r="AFC83" s="66"/>
      <c r="AFD83" s="66"/>
      <c r="AFE83" s="66"/>
      <c r="AFF83" s="66"/>
      <c r="AFG83" s="66"/>
      <c r="AFH83" s="66"/>
      <c r="AFI83" s="66"/>
      <c r="AFJ83" s="66"/>
      <c r="AFK83" s="66"/>
      <c r="AFL83" s="66"/>
      <c r="AFM83" s="66"/>
      <c r="AFN83" s="66"/>
      <c r="AFO83" s="66"/>
      <c r="AFP83" s="66"/>
      <c r="AFQ83" s="66"/>
      <c r="AFR83" s="66"/>
      <c r="AFS83" s="66"/>
      <c r="AFT83" s="66"/>
      <c r="AFU83" s="66"/>
      <c r="AFV83" s="66"/>
      <c r="AFW83" s="66"/>
      <c r="AFX83" s="66"/>
      <c r="AFY83" s="66"/>
      <c r="AFZ83" s="66"/>
      <c r="AGA83" s="66"/>
      <c r="AGB83" s="66"/>
      <c r="AGC83" s="66"/>
      <c r="AGD83" s="66"/>
      <c r="AGE83" s="66"/>
      <c r="AGF83" s="66"/>
      <c r="AGG83" s="66"/>
      <c r="AGH83" s="66"/>
      <c r="AGI83" s="66"/>
      <c r="AGJ83" s="66"/>
      <c r="AGK83" s="66"/>
      <c r="AGL83" s="66"/>
      <c r="AGM83" s="66"/>
      <c r="AGN83" s="66"/>
      <c r="AGO83" s="66"/>
      <c r="AGP83" s="66"/>
      <c r="AGQ83" s="66"/>
      <c r="AGR83" s="66"/>
      <c r="AGS83" s="66"/>
      <c r="AGT83" s="66"/>
      <c r="AGU83" s="66"/>
      <c r="AGV83" s="66"/>
      <c r="AGW83" s="66"/>
      <c r="AGX83" s="66"/>
      <c r="AGY83" s="66"/>
      <c r="AGZ83" s="66"/>
      <c r="AHA83" s="66"/>
      <c r="AHB83" s="66"/>
      <c r="AHC83" s="66"/>
      <c r="AHD83" s="66"/>
      <c r="AHE83" s="66"/>
      <c r="AHF83" s="66"/>
      <c r="AHG83" s="66"/>
      <c r="AHH83" s="66"/>
      <c r="AHI83" s="66"/>
      <c r="AHJ83" s="66"/>
      <c r="AHK83" s="66"/>
      <c r="AHL83" s="66"/>
      <c r="AHM83" s="66"/>
      <c r="AHN83" s="66"/>
      <c r="AHO83" s="66"/>
      <c r="AHP83" s="66"/>
      <c r="AHQ83" s="66"/>
      <c r="AHR83" s="66"/>
      <c r="AHS83" s="66"/>
      <c r="AHT83" s="66"/>
      <c r="AHU83" s="66"/>
      <c r="AHV83" s="66"/>
      <c r="AHW83" s="66"/>
      <c r="AHX83" s="66"/>
      <c r="AHY83" s="66"/>
      <c r="AHZ83" s="66"/>
      <c r="AIA83" s="66"/>
      <c r="AIB83" s="66"/>
      <c r="AIC83" s="66"/>
      <c r="AID83" s="66"/>
      <c r="AIE83" s="66"/>
      <c r="AIF83" s="66"/>
      <c r="AIG83" s="66"/>
      <c r="AIH83" s="66"/>
      <c r="AII83" s="66"/>
      <c r="AIJ83" s="66"/>
      <c r="AIK83" s="66"/>
      <c r="AIL83" s="66"/>
      <c r="AIM83" s="66"/>
      <c r="AIN83" s="66"/>
      <c r="AIO83" s="66"/>
      <c r="AIP83" s="66"/>
      <c r="AIQ83" s="66"/>
      <c r="AIR83" s="66"/>
      <c r="AIS83" s="66"/>
      <c r="AIT83" s="66"/>
      <c r="AIU83" s="66"/>
      <c r="AIV83" s="66"/>
      <c r="AIW83" s="66"/>
      <c r="AIX83" s="66"/>
      <c r="AIY83" s="66"/>
      <c r="AIZ83" s="66"/>
      <c r="AJA83" s="66"/>
      <c r="AJB83" s="66"/>
      <c r="AJC83" s="66"/>
      <c r="AJD83" s="66"/>
      <c r="AJE83" s="66"/>
      <c r="AJF83" s="66"/>
      <c r="AJG83" s="66"/>
      <c r="AJH83" s="66"/>
      <c r="AJI83" s="66"/>
      <c r="AJJ83" s="66"/>
      <c r="AJK83" s="66"/>
      <c r="AJL83" s="66"/>
      <c r="AJM83" s="66"/>
      <c r="AJN83" s="66"/>
      <c r="AJO83" s="66"/>
      <c r="AJP83" s="66"/>
      <c r="AJQ83" s="66"/>
      <c r="AJR83" s="66"/>
      <c r="AJS83" s="66"/>
      <c r="AJT83" s="66"/>
      <c r="AJU83" s="66"/>
      <c r="AJV83" s="66"/>
      <c r="AJW83" s="66"/>
      <c r="AJX83" s="66"/>
      <c r="AJY83" s="66"/>
      <c r="AJZ83" s="66"/>
      <c r="AKA83" s="66"/>
      <c r="AKB83" s="66"/>
      <c r="AKC83" s="66"/>
      <c r="AKD83" s="66"/>
      <c r="AKE83" s="66"/>
      <c r="AKF83" s="66"/>
      <c r="AKG83" s="66"/>
      <c r="AKH83" s="66"/>
      <c r="AKI83" s="66"/>
      <c r="AKJ83" s="66"/>
      <c r="AKK83" s="66"/>
      <c r="AKL83" s="66"/>
      <c r="AKM83" s="66"/>
      <c r="AKN83" s="66"/>
      <c r="AKO83" s="66"/>
      <c r="AKP83" s="66"/>
      <c r="AKQ83" s="66"/>
      <c r="AKR83" s="66"/>
      <c r="AKS83" s="66"/>
      <c r="AKT83" s="66"/>
      <c r="AKU83" s="66"/>
      <c r="AKV83" s="66"/>
      <c r="AKW83" s="66"/>
      <c r="AKX83" s="66"/>
      <c r="AKY83" s="66"/>
      <c r="AKZ83" s="66"/>
      <c r="ALA83" s="66"/>
      <c r="ALB83" s="66"/>
      <c r="ALC83" s="66"/>
      <c r="ALD83" s="66"/>
      <c r="ALE83" s="66"/>
      <c r="ALF83" s="66"/>
      <c r="ALG83" s="66"/>
      <c r="ALH83" s="66"/>
      <c r="ALI83" s="66"/>
      <c r="ALJ83" s="66"/>
      <c r="ALK83" s="66"/>
      <c r="ALL83" s="66"/>
      <c r="ALM83" s="66"/>
      <c r="ALN83" s="66"/>
      <c r="ALO83" s="66"/>
      <c r="ALP83" s="66"/>
      <c r="ALQ83" s="66"/>
      <c r="ALR83" s="66"/>
      <c r="ALS83" s="66"/>
      <c r="ALT83" s="66"/>
      <c r="ALU83" s="66"/>
      <c r="ALV83" s="66"/>
      <c r="ALW83" s="66"/>
      <c r="ALX83" s="66"/>
      <c r="ALY83" s="66"/>
      <c r="ALZ83" s="66"/>
      <c r="AMA83" s="66"/>
    </row>
    <row r="84" spans="1:1024" s="70" customFormat="1" ht="24" customHeight="1" x14ac:dyDescent="0.2">
      <c r="A84" s="140" t="s">
        <v>183</v>
      </c>
      <c r="B84" s="141"/>
      <c r="C84" s="94">
        <v>452</v>
      </c>
      <c r="D84" s="68">
        <f>SUM(D79:D83)</f>
        <v>14.030000000000001</v>
      </c>
      <c r="E84" s="68">
        <f>SUM(E79:E83)</f>
        <v>7.4399999999999986</v>
      </c>
      <c r="F84" s="68">
        <f>SUM(F79:F83)</f>
        <v>44.900000000000006</v>
      </c>
      <c r="G84" s="68">
        <f>SUM(G79:G83)</f>
        <v>363.40000000000003</v>
      </c>
      <c r="H84" s="68">
        <f>SUM(H79:H83)</f>
        <v>15.93</v>
      </c>
      <c r="I84" s="69"/>
    </row>
    <row r="85" spans="1:1024" s="76" customFormat="1" ht="24" customHeight="1" x14ac:dyDescent="0.2">
      <c r="A85" s="72" t="s">
        <v>26</v>
      </c>
      <c r="B85" s="72"/>
      <c r="C85" s="73">
        <f t="shared" ref="C85:H85" si="12">C84+C78+C74+C66+C64</f>
        <v>1719</v>
      </c>
      <c r="D85" s="74">
        <f t="shared" si="12"/>
        <v>43.61</v>
      </c>
      <c r="E85" s="74">
        <f t="shared" si="12"/>
        <v>40.369999999999997</v>
      </c>
      <c r="F85" s="74">
        <f t="shared" si="12"/>
        <v>208.57</v>
      </c>
      <c r="G85" s="74">
        <f t="shared" si="12"/>
        <v>1430.4</v>
      </c>
      <c r="H85" s="74">
        <f t="shared" si="12"/>
        <v>33.340000000000003</v>
      </c>
      <c r="I85" s="75"/>
    </row>
    <row r="86" spans="1:1024" s="71" customFormat="1" ht="24" customHeight="1" x14ac:dyDescent="0.2">
      <c r="A86" s="77"/>
      <c r="B86" s="77"/>
      <c r="C86" s="78"/>
      <c r="D86" s="79"/>
      <c r="E86" s="79"/>
      <c r="F86" s="79"/>
      <c r="G86" s="78"/>
      <c r="H86" s="78"/>
      <c r="I86" s="80"/>
    </row>
    <row r="87" spans="1:1024" s="62" customFormat="1" ht="24" customHeight="1" x14ac:dyDescent="0.2">
      <c r="A87" s="72" t="s">
        <v>33</v>
      </c>
      <c r="B87" s="48"/>
      <c r="C87" s="61"/>
      <c r="D87" s="61"/>
      <c r="E87" s="61"/>
      <c r="F87" s="61"/>
      <c r="G87" s="61"/>
      <c r="H87" s="61"/>
      <c r="I87" s="81"/>
    </row>
    <row r="88" spans="1:1024" s="24" customFormat="1" ht="24" customHeight="1" x14ac:dyDescent="0.2">
      <c r="A88" s="132" t="s">
        <v>3</v>
      </c>
      <c r="B88" s="144" t="s">
        <v>4</v>
      </c>
      <c r="C88" s="134" t="s">
        <v>5</v>
      </c>
      <c r="D88" s="135" t="s">
        <v>6</v>
      </c>
      <c r="E88" s="135"/>
      <c r="F88" s="135"/>
      <c r="G88" s="136" t="s">
        <v>54</v>
      </c>
      <c r="H88" s="142" t="s">
        <v>8</v>
      </c>
      <c r="I88" s="143" t="s">
        <v>9</v>
      </c>
    </row>
    <row r="89" spans="1:1024" s="26" customFormat="1" ht="24" customHeight="1" x14ac:dyDescent="0.2">
      <c r="A89" s="132"/>
      <c r="B89" s="144"/>
      <c r="C89" s="134"/>
      <c r="D89" s="25" t="s">
        <v>10</v>
      </c>
      <c r="E89" s="25" t="s">
        <v>11</v>
      </c>
      <c r="F89" s="25" t="s">
        <v>12</v>
      </c>
      <c r="G89" s="136"/>
      <c r="H89" s="142"/>
      <c r="I89" s="143"/>
    </row>
    <row r="90" spans="1:1024" ht="24" customHeight="1" x14ac:dyDescent="0.2">
      <c r="A90" s="48" t="s">
        <v>13</v>
      </c>
      <c r="B90" s="101" t="s">
        <v>89</v>
      </c>
      <c r="C90" s="102" t="s">
        <v>93</v>
      </c>
      <c r="D90" s="101">
        <v>4</v>
      </c>
      <c r="E90" s="101">
        <v>5.6</v>
      </c>
      <c r="F90" s="101">
        <v>22.79</v>
      </c>
      <c r="G90" s="101">
        <v>140</v>
      </c>
      <c r="H90" s="102">
        <v>0</v>
      </c>
      <c r="I90" s="29">
        <v>168</v>
      </c>
    </row>
    <row r="91" spans="1:1024" ht="24" customHeight="1" x14ac:dyDescent="0.2">
      <c r="A91" s="48" t="s">
        <v>13</v>
      </c>
      <c r="B91" s="101" t="s">
        <v>25</v>
      </c>
      <c r="C91" s="29" t="s">
        <v>77</v>
      </c>
      <c r="D91" s="30">
        <v>0.06</v>
      </c>
      <c r="E91" s="30">
        <v>0.02</v>
      </c>
      <c r="F91" s="30">
        <v>9.99</v>
      </c>
      <c r="G91" s="30">
        <v>40</v>
      </c>
      <c r="H91" s="30">
        <v>0.3</v>
      </c>
      <c r="I91" s="29">
        <v>392</v>
      </c>
    </row>
    <row r="92" spans="1:1024" ht="24" customHeight="1" x14ac:dyDescent="0.2">
      <c r="A92" s="48" t="s">
        <v>13</v>
      </c>
      <c r="B92" s="104" t="s">
        <v>49</v>
      </c>
      <c r="C92" s="101">
        <v>30</v>
      </c>
      <c r="D92" s="101">
        <v>1.83</v>
      </c>
      <c r="E92" s="101">
        <v>5.66</v>
      </c>
      <c r="F92" s="101">
        <v>10.96</v>
      </c>
      <c r="G92" s="101">
        <v>102</v>
      </c>
      <c r="H92" s="101">
        <v>0</v>
      </c>
      <c r="I92" s="29">
        <v>1</v>
      </c>
    </row>
    <row r="93" spans="1:1024" s="87" customFormat="1" ht="24" customHeight="1" x14ac:dyDescent="0.2">
      <c r="A93" s="83" t="s">
        <v>15</v>
      </c>
      <c r="B93" s="106"/>
      <c r="C93" s="84">
        <v>361</v>
      </c>
      <c r="D93" s="85">
        <f>SUM(D90:D92)</f>
        <v>5.89</v>
      </c>
      <c r="E93" s="85">
        <f>SUM(E90:E92)</f>
        <v>11.28</v>
      </c>
      <c r="F93" s="85">
        <f>SUM(F90:F92)</f>
        <v>43.74</v>
      </c>
      <c r="G93" s="85">
        <f>SUM(G90:G92)</f>
        <v>282</v>
      </c>
      <c r="H93" s="85">
        <f>SUM(H90:H92)</f>
        <v>0.3</v>
      </c>
      <c r="I93" s="86"/>
      <c r="AMB93" s="88"/>
      <c r="AMC93" s="88"/>
      <c r="AMD93" s="88"/>
      <c r="AME93" s="88"/>
      <c r="AMF93" s="88"/>
      <c r="AMG93" s="88"/>
      <c r="AMH93" s="88"/>
      <c r="AMI93" s="88"/>
      <c r="AMJ93" s="88"/>
    </row>
    <row r="94" spans="1:1024" ht="24" customHeight="1" x14ac:dyDescent="0.2">
      <c r="A94" s="48" t="s">
        <v>16</v>
      </c>
      <c r="B94" s="28" t="s">
        <v>23</v>
      </c>
      <c r="C94" s="29">
        <v>150</v>
      </c>
      <c r="D94" s="30">
        <v>4.3499999999999996</v>
      </c>
      <c r="E94" s="30">
        <v>3.75</v>
      </c>
      <c r="F94" s="30">
        <v>6</v>
      </c>
      <c r="G94" s="30">
        <v>73</v>
      </c>
      <c r="H94" s="30">
        <v>1.05</v>
      </c>
      <c r="I94" s="29">
        <v>401</v>
      </c>
    </row>
    <row r="95" spans="1:1024" s="70" customFormat="1" ht="24" customHeight="1" x14ac:dyDescent="0.2">
      <c r="A95" s="140" t="s">
        <v>177</v>
      </c>
      <c r="B95" s="141"/>
      <c r="C95" s="67">
        <f t="shared" ref="C95:H95" si="13">SUM(C94)</f>
        <v>150</v>
      </c>
      <c r="D95" s="68">
        <f t="shared" si="13"/>
        <v>4.3499999999999996</v>
      </c>
      <c r="E95" s="68">
        <f t="shared" si="13"/>
        <v>3.75</v>
      </c>
      <c r="F95" s="68">
        <f t="shared" si="13"/>
        <v>6</v>
      </c>
      <c r="G95" s="68">
        <f t="shared" si="13"/>
        <v>73</v>
      </c>
      <c r="H95" s="68">
        <f t="shared" si="13"/>
        <v>1.05</v>
      </c>
      <c r="I95" s="69"/>
    </row>
    <row r="96" spans="1:1024" ht="24" customHeight="1" x14ac:dyDescent="0.2">
      <c r="A96" s="48" t="s">
        <v>18</v>
      </c>
      <c r="B96" s="101" t="s">
        <v>134</v>
      </c>
      <c r="C96" s="101">
        <v>30</v>
      </c>
      <c r="D96" s="101">
        <v>0.27</v>
      </c>
      <c r="E96" s="101">
        <v>1.41</v>
      </c>
      <c r="F96" s="101">
        <v>1.78</v>
      </c>
      <c r="G96" s="101">
        <v>20.8</v>
      </c>
      <c r="H96" s="102">
        <v>1.66</v>
      </c>
      <c r="I96" s="102">
        <v>54</v>
      </c>
    </row>
    <row r="97" spans="1:9" ht="24" customHeight="1" x14ac:dyDescent="0.2">
      <c r="A97" s="48" t="s">
        <v>18</v>
      </c>
      <c r="B97" s="101" t="s">
        <v>146</v>
      </c>
      <c r="C97" s="101">
        <v>150</v>
      </c>
      <c r="D97" s="101">
        <v>3.62</v>
      </c>
      <c r="E97" s="101">
        <v>3.87</v>
      </c>
      <c r="F97" s="101">
        <v>12.39</v>
      </c>
      <c r="G97" s="101">
        <v>98.9</v>
      </c>
      <c r="H97" s="102">
        <v>1.1499999999999999</v>
      </c>
      <c r="I97" s="29">
        <v>170</v>
      </c>
    </row>
    <row r="98" spans="1:9" ht="24" customHeight="1" x14ac:dyDescent="0.2">
      <c r="A98" s="48" t="s">
        <v>18</v>
      </c>
      <c r="B98" s="101" t="s">
        <v>131</v>
      </c>
      <c r="C98" s="101">
        <v>50</v>
      </c>
      <c r="D98" s="101">
        <v>7.78</v>
      </c>
      <c r="E98" s="101">
        <v>5.78</v>
      </c>
      <c r="F98" s="101">
        <v>7.85</v>
      </c>
      <c r="G98" s="101">
        <v>114.3</v>
      </c>
      <c r="H98" s="102">
        <v>0.08</v>
      </c>
      <c r="I98" s="102">
        <v>282</v>
      </c>
    </row>
    <row r="99" spans="1:9" ht="24" customHeight="1" x14ac:dyDescent="0.2">
      <c r="A99" s="48" t="s">
        <v>18</v>
      </c>
      <c r="B99" s="101" t="s">
        <v>34</v>
      </c>
      <c r="C99" s="101">
        <v>110</v>
      </c>
      <c r="D99" s="101">
        <v>2.25</v>
      </c>
      <c r="E99" s="101">
        <v>3.52</v>
      </c>
      <c r="F99" s="101">
        <v>14.99</v>
      </c>
      <c r="G99" s="101">
        <v>101.2</v>
      </c>
      <c r="H99" s="102">
        <v>13.31</v>
      </c>
      <c r="I99" s="29">
        <v>321</v>
      </c>
    </row>
    <row r="100" spans="1:9" ht="24" customHeight="1" x14ac:dyDescent="0.2">
      <c r="A100" s="48" t="s">
        <v>18</v>
      </c>
      <c r="B100" s="101" t="s">
        <v>73</v>
      </c>
      <c r="C100" s="101">
        <v>150</v>
      </c>
      <c r="D100" s="101">
        <v>0.33</v>
      </c>
      <c r="E100" s="101">
        <v>0.02</v>
      </c>
      <c r="F100" s="101">
        <v>20.82</v>
      </c>
      <c r="G100" s="101">
        <v>84.8</v>
      </c>
      <c r="H100" s="103">
        <v>0.33</v>
      </c>
      <c r="I100" s="29">
        <v>376</v>
      </c>
    </row>
    <row r="101" spans="1:9" ht="24" customHeight="1" x14ac:dyDescent="0.2">
      <c r="A101" s="48" t="s">
        <v>18</v>
      </c>
      <c r="B101" s="28" t="s">
        <v>21</v>
      </c>
      <c r="C101" s="101">
        <v>40</v>
      </c>
      <c r="D101" s="101">
        <v>2.08</v>
      </c>
      <c r="E101" s="101">
        <v>0.48</v>
      </c>
      <c r="F101" s="101">
        <v>17.71</v>
      </c>
      <c r="G101" s="101">
        <v>85</v>
      </c>
      <c r="H101" s="103">
        <v>0</v>
      </c>
      <c r="I101" s="29">
        <v>1</v>
      </c>
    </row>
    <row r="102" spans="1:9" s="70" customFormat="1" ht="24" customHeight="1" x14ac:dyDescent="0.2">
      <c r="A102" s="140" t="s">
        <v>177</v>
      </c>
      <c r="B102" s="141"/>
      <c r="C102" s="69">
        <f t="shared" ref="C102:H102" si="14">SUM(C96:C101)</f>
        <v>530</v>
      </c>
      <c r="D102" s="68">
        <f t="shared" si="14"/>
        <v>16.329999999999998</v>
      </c>
      <c r="E102" s="68">
        <f t="shared" si="14"/>
        <v>15.08</v>
      </c>
      <c r="F102" s="68">
        <f t="shared" si="14"/>
        <v>75.539999999999992</v>
      </c>
      <c r="G102" s="68">
        <f t="shared" si="14"/>
        <v>505</v>
      </c>
      <c r="H102" s="68">
        <f t="shared" si="14"/>
        <v>16.529999999999998</v>
      </c>
      <c r="I102" s="69"/>
    </row>
    <row r="103" spans="1:9" ht="24" customHeight="1" x14ac:dyDescent="0.2">
      <c r="A103" s="48" t="s">
        <v>22</v>
      </c>
      <c r="B103" s="49" t="s">
        <v>31</v>
      </c>
      <c r="C103" s="50">
        <v>150</v>
      </c>
      <c r="D103" s="51">
        <v>0.75</v>
      </c>
      <c r="E103" s="51">
        <v>0</v>
      </c>
      <c r="F103" s="51">
        <v>16.82</v>
      </c>
      <c r="G103" s="51">
        <v>67.5</v>
      </c>
      <c r="H103" s="51">
        <v>3</v>
      </c>
      <c r="I103" s="52">
        <v>399</v>
      </c>
    </row>
    <row r="104" spans="1:9" ht="24" customHeight="1" x14ac:dyDescent="0.2">
      <c r="A104" s="48" t="s">
        <v>22</v>
      </c>
      <c r="B104" s="28" t="s">
        <v>51</v>
      </c>
      <c r="C104" s="29">
        <v>50</v>
      </c>
      <c r="D104" s="30">
        <v>6.59</v>
      </c>
      <c r="E104" s="30">
        <v>3.91</v>
      </c>
      <c r="F104" s="30">
        <v>20.84</v>
      </c>
      <c r="G104" s="30">
        <v>144.1</v>
      </c>
      <c r="H104" s="30">
        <v>0.02</v>
      </c>
      <c r="I104" s="29">
        <v>458</v>
      </c>
    </row>
    <row r="105" spans="1:9" ht="24" customHeight="1" x14ac:dyDescent="0.2">
      <c r="A105" s="48" t="s">
        <v>22</v>
      </c>
      <c r="B105" s="49"/>
      <c r="C105" s="50"/>
      <c r="D105" s="51"/>
      <c r="E105" s="51"/>
      <c r="F105" s="51"/>
      <c r="G105" s="51"/>
      <c r="H105" s="51"/>
      <c r="I105" s="52"/>
    </row>
    <row r="106" spans="1:9" s="70" customFormat="1" ht="24" customHeight="1" x14ac:dyDescent="0.2">
      <c r="A106" s="140" t="s">
        <v>174</v>
      </c>
      <c r="B106" s="141"/>
      <c r="C106" s="67">
        <f t="shared" ref="C106:H106" si="15">SUM(C103:C105)</f>
        <v>200</v>
      </c>
      <c r="D106" s="68">
        <f t="shared" si="15"/>
        <v>7.34</v>
      </c>
      <c r="E106" s="68">
        <f t="shared" si="15"/>
        <v>3.91</v>
      </c>
      <c r="F106" s="68">
        <f t="shared" si="15"/>
        <v>37.659999999999997</v>
      </c>
      <c r="G106" s="68">
        <f t="shared" si="15"/>
        <v>211.6</v>
      </c>
      <c r="H106" s="68">
        <f t="shared" si="15"/>
        <v>3.02</v>
      </c>
      <c r="I106" s="69"/>
    </row>
    <row r="107" spans="1:9" ht="24" customHeight="1" x14ac:dyDescent="0.2">
      <c r="A107" s="48" t="s">
        <v>24</v>
      </c>
      <c r="B107" s="101" t="s">
        <v>92</v>
      </c>
      <c r="C107" s="101">
        <v>150</v>
      </c>
      <c r="D107" s="101">
        <v>8.3699999999999992</v>
      </c>
      <c r="E107" s="101">
        <v>7.71</v>
      </c>
      <c r="F107" s="101">
        <v>23.83</v>
      </c>
      <c r="G107" s="101">
        <v>198</v>
      </c>
      <c r="H107" s="102">
        <v>0.13</v>
      </c>
      <c r="I107" s="102">
        <v>206</v>
      </c>
    </row>
    <row r="108" spans="1:9" ht="24" customHeight="1" x14ac:dyDescent="0.2">
      <c r="A108" s="48" t="s">
        <v>24</v>
      </c>
      <c r="B108" s="101" t="s">
        <v>59</v>
      </c>
      <c r="C108" s="29">
        <v>15</v>
      </c>
      <c r="D108" s="30">
        <v>1.07</v>
      </c>
      <c r="E108" s="30">
        <v>0.17</v>
      </c>
      <c r="F108" s="30">
        <v>6.83</v>
      </c>
      <c r="G108" s="30">
        <v>34.4</v>
      </c>
      <c r="H108" s="30">
        <v>0</v>
      </c>
      <c r="I108" s="102">
        <v>1</v>
      </c>
    </row>
    <row r="109" spans="1:9" ht="24" customHeight="1" x14ac:dyDescent="0.2">
      <c r="A109" s="48" t="s">
        <v>24</v>
      </c>
      <c r="B109" s="101" t="s">
        <v>14</v>
      </c>
      <c r="C109" s="101">
        <v>150</v>
      </c>
      <c r="D109" s="101">
        <v>3.06</v>
      </c>
      <c r="E109" s="101">
        <v>2.66</v>
      </c>
      <c r="F109" s="101">
        <v>13.18</v>
      </c>
      <c r="G109" s="101">
        <v>89.2</v>
      </c>
      <c r="H109" s="102">
        <v>1.19</v>
      </c>
      <c r="I109" s="102">
        <v>397</v>
      </c>
    </row>
    <row r="110" spans="1:9" ht="24" customHeight="1" x14ac:dyDescent="0.2">
      <c r="A110" s="48" t="s">
        <v>24</v>
      </c>
      <c r="B110" s="101" t="s">
        <v>75</v>
      </c>
      <c r="C110" s="29">
        <v>95</v>
      </c>
      <c r="D110" s="30">
        <v>0.38</v>
      </c>
      <c r="E110" s="30">
        <v>0.38</v>
      </c>
      <c r="F110" s="30">
        <v>9.31</v>
      </c>
      <c r="G110" s="30">
        <v>39.299999999999997</v>
      </c>
      <c r="H110" s="30">
        <v>9.5</v>
      </c>
      <c r="I110" s="102">
        <v>368</v>
      </c>
    </row>
    <row r="111" spans="1:9" s="70" customFormat="1" ht="24" customHeight="1" x14ac:dyDescent="0.2">
      <c r="A111" s="140" t="s">
        <v>178</v>
      </c>
      <c r="B111" s="141"/>
      <c r="C111" s="67">
        <f t="shared" ref="C111:H111" si="16">SUM(C107:C110)</f>
        <v>410</v>
      </c>
      <c r="D111" s="68">
        <f t="shared" si="16"/>
        <v>12.88</v>
      </c>
      <c r="E111" s="68">
        <f t="shared" si="16"/>
        <v>10.92</v>
      </c>
      <c r="F111" s="68">
        <f t="shared" si="16"/>
        <v>53.15</v>
      </c>
      <c r="G111" s="68">
        <f t="shared" si="16"/>
        <v>360.90000000000003</v>
      </c>
      <c r="H111" s="68">
        <f t="shared" si="16"/>
        <v>10.82</v>
      </c>
      <c r="I111" s="69"/>
    </row>
    <row r="112" spans="1:9" s="76" customFormat="1" ht="24" customHeight="1" x14ac:dyDescent="0.2">
      <c r="A112" s="72" t="s">
        <v>26</v>
      </c>
      <c r="B112" s="72"/>
      <c r="C112" s="74">
        <f t="shared" ref="C112:H112" si="17">C111+C106+C102+C95+C93</f>
        <v>1651</v>
      </c>
      <c r="D112" s="74">
        <f t="shared" si="17"/>
        <v>46.79</v>
      </c>
      <c r="E112" s="74">
        <f t="shared" si="17"/>
        <v>44.94</v>
      </c>
      <c r="F112" s="74">
        <f t="shared" si="17"/>
        <v>216.09</v>
      </c>
      <c r="G112" s="74">
        <f t="shared" si="17"/>
        <v>1432.5</v>
      </c>
      <c r="H112" s="74">
        <f t="shared" si="17"/>
        <v>31.72</v>
      </c>
      <c r="I112" s="75" t="s">
        <v>36</v>
      </c>
    </row>
    <row r="113" spans="1:1015" s="71" customFormat="1" ht="24" customHeight="1" x14ac:dyDescent="0.2">
      <c r="A113" s="77"/>
      <c r="B113" s="77"/>
      <c r="C113" s="78"/>
      <c r="D113" s="79"/>
      <c r="E113" s="79"/>
      <c r="F113" s="79"/>
      <c r="G113" s="78"/>
      <c r="H113" s="78"/>
      <c r="I113" s="80"/>
    </row>
    <row r="114" spans="1:1015" s="62" customFormat="1" ht="24" customHeight="1" x14ac:dyDescent="0.2">
      <c r="A114" s="72" t="s">
        <v>35</v>
      </c>
      <c r="B114" s="48"/>
      <c r="C114" s="61"/>
      <c r="D114" s="61"/>
      <c r="E114" s="61"/>
      <c r="F114" s="61"/>
      <c r="G114" s="61"/>
      <c r="H114" s="61"/>
      <c r="I114" s="81"/>
    </row>
    <row r="115" spans="1:1015" s="24" customFormat="1" ht="24" customHeight="1" x14ac:dyDescent="0.2">
      <c r="A115" s="132" t="s">
        <v>3</v>
      </c>
      <c r="B115" s="144" t="s">
        <v>4</v>
      </c>
      <c r="C115" s="134" t="s">
        <v>5</v>
      </c>
      <c r="D115" s="135" t="s">
        <v>6</v>
      </c>
      <c r="E115" s="135"/>
      <c r="F115" s="135"/>
      <c r="G115" s="136" t="s">
        <v>54</v>
      </c>
      <c r="H115" s="142" t="s">
        <v>8</v>
      </c>
      <c r="I115" s="143" t="s">
        <v>9</v>
      </c>
    </row>
    <row r="116" spans="1:1015" s="26" customFormat="1" ht="24" customHeight="1" x14ac:dyDescent="0.2">
      <c r="A116" s="132"/>
      <c r="B116" s="144"/>
      <c r="C116" s="134"/>
      <c r="D116" s="25" t="s">
        <v>10</v>
      </c>
      <c r="E116" s="25" t="s">
        <v>11</v>
      </c>
      <c r="F116" s="25" t="s">
        <v>12</v>
      </c>
      <c r="G116" s="136"/>
      <c r="H116" s="142"/>
      <c r="I116" s="143"/>
    </row>
    <row r="117" spans="1:1015" ht="24" customHeight="1" x14ac:dyDescent="0.2">
      <c r="A117" s="48" t="s">
        <v>13</v>
      </c>
      <c r="B117" s="101" t="s">
        <v>94</v>
      </c>
      <c r="C117" s="102" t="s">
        <v>66</v>
      </c>
      <c r="D117" s="101">
        <v>4.1100000000000003</v>
      </c>
      <c r="E117" s="101">
        <v>6</v>
      </c>
      <c r="F117" s="101">
        <v>25.03</v>
      </c>
      <c r="G117" s="101">
        <v>144.69999999999999</v>
      </c>
      <c r="H117" s="103">
        <v>0</v>
      </c>
      <c r="I117" s="102">
        <v>168</v>
      </c>
    </row>
    <row r="118" spans="1:1015" ht="24" customHeight="1" x14ac:dyDescent="0.2">
      <c r="A118" s="48" t="s">
        <v>13</v>
      </c>
      <c r="B118" s="101" t="s">
        <v>28</v>
      </c>
      <c r="C118" s="101">
        <v>180</v>
      </c>
      <c r="D118" s="101">
        <v>2.85</v>
      </c>
      <c r="E118" s="101">
        <v>2.41</v>
      </c>
      <c r="F118" s="101">
        <v>14.36</v>
      </c>
      <c r="G118" s="101">
        <v>91</v>
      </c>
      <c r="H118" s="103">
        <v>1.17</v>
      </c>
      <c r="I118" s="102">
        <v>395</v>
      </c>
    </row>
    <row r="119" spans="1:1015" ht="24" customHeight="1" x14ac:dyDescent="0.2">
      <c r="A119" s="48" t="s">
        <v>13</v>
      </c>
      <c r="B119" s="101" t="s">
        <v>49</v>
      </c>
      <c r="C119" s="101">
        <v>17</v>
      </c>
      <c r="D119" s="101">
        <v>1.04</v>
      </c>
      <c r="E119" s="101">
        <v>3.21</v>
      </c>
      <c r="F119" s="101">
        <v>6.21</v>
      </c>
      <c r="G119" s="101">
        <v>57.8</v>
      </c>
      <c r="H119" s="103">
        <v>0</v>
      </c>
      <c r="I119" s="102">
        <v>1</v>
      </c>
    </row>
    <row r="120" spans="1:1015" s="70" customFormat="1" ht="24" customHeight="1" x14ac:dyDescent="0.2">
      <c r="A120" s="140" t="s">
        <v>179</v>
      </c>
      <c r="B120" s="141"/>
      <c r="C120" s="67">
        <v>351</v>
      </c>
      <c r="D120" s="68">
        <f>SUM(D117:D119)</f>
        <v>8</v>
      </c>
      <c r="E120" s="68">
        <f>SUM(E117:E119)</f>
        <v>11.620000000000001</v>
      </c>
      <c r="F120" s="68">
        <f>SUM(F117:F119)</f>
        <v>45.6</v>
      </c>
      <c r="G120" s="68">
        <f>SUM(G117:G119)</f>
        <v>293.5</v>
      </c>
      <c r="H120" s="68">
        <f>SUM(H117:H119)</f>
        <v>1.17</v>
      </c>
      <c r="I120" s="69"/>
    </row>
    <row r="121" spans="1:1015" ht="24" customHeight="1" x14ac:dyDescent="0.2">
      <c r="A121" s="48" t="s">
        <v>16</v>
      </c>
      <c r="B121" s="28" t="s">
        <v>88</v>
      </c>
      <c r="C121" s="29">
        <v>150</v>
      </c>
      <c r="D121" s="30">
        <v>0.12</v>
      </c>
      <c r="E121" s="30">
        <v>0.12</v>
      </c>
      <c r="F121" s="30">
        <v>17.91</v>
      </c>
      <c r="G121" s="30">
        <v>73.2</v>
      </c>
      <c r="H121" s="30">
        <v>1.29</v>
      </c>
      <c r="I121" s="29">
        <v>526</v>
      </c>
    </row>
    <row r="122" spans="1:1015" s="70" customFormat="1" ht="24" customHeight="1" x14ac:dyDescent="0.2">
      <c r="A122" s="140" t="s">
        <v>182</v>
      </c>
      <c r="B122" s="141"/>
      <c r="C122" s="67">
        <f t="shared" ref="C122:H122" si="18">SUM(C121)</f>
        <v>150</v>
      </c>
      <c r="D122" s="68">
        <f t="shared" si="18"/>
        <v>0.12</v>
      </c>
      <c r="E122" s="68">
        <f t="shared" si="18"/>
        <v>0.12</v>
      </c>
      <c r="F122" s="68">
        <f t="shared" si="18"/>
        <v>17.91</v>
      </c>
      <c r="G122" s="68">
        <f t="shared" si="18"/>
        <v>73.2</v>
      </c>
      <c r="H122" s="68">
        <f t="shared" si="18"/>
        <v>1.29</v>
      </c>
      <c r="I122" s="69"/>
    </row>
    <row r="123" spans="1:1015" ht="24" customHeight="1" x14ac:dyDescent="0.2">
      <c r="A123" s="48" t="s">
        <v>18</v>
      </c>
      <c r="B123" s="101" t="s">
        <v>123</v>
      </c>
      <c r="C123" s="101">
        <v>30</v>
      </c>
      <c r="D123" s="101">
        <v>0.24</v>
      </c>
      <c r="E123" s="101">
        <v>0.03</v>
      </c>
      <c r="F123" s="101">
        <v>0.52</v>
      </c>
      <c r="G123" s="101">
        <v>3.9</v>
      </c>
      <c r="H123" s="102">
        <v>1.5</v>
      </c>
      <c r="I123" s="102">
        <v>113</v>
      </c>
    </row>
    <row r="124" spans="1:1015" ht="24" customHeight="1" x14ac:dyDescent="0.2">
      <c r="A124" s="48" t="s">
        <v>18</v>
      </c>
      <c r="B124" s="101" t="s">
        <v>96</v>
      </c>
      <c r="C124" s="101">
        <v>150</v>
      </c>
      <c r="D124" s="101">
        <v>1.6</v>
      </c>
      <c r="E124" s="101">
        <v>2.39</v>
      </c>
      <c r="F124" s="101">
        <v>8.86</v>
      </c>
      <c r="G124" s="101">
        <v>63.3</v>
      </c>
      <c r="H124" s="102">
        <v>3.5</v>
      </c>
      <c r="I124" s="102">
        <v>151</v>
      </c>
    </row>
    <row r="125" spans="1:1015" ht="24" customHeight="1" x14ac:dyDescent="0.2">
      <c r="A125" s="48" t="s">
        <v>18</v>
      </c>
      <c r="B125" s="101" t="s">
        <v>97</v>
      </c>
      <c r="C125" s="101">
        <v>160</v>
      </c>
      <c r="D125" s="101">
        <v>13.6</v>
      </c>
      <c r="E125" s="101">
        <v>13.28</v>
      </c>
      <c r="F125" s="101">
        <v>6.4</v>
      </c>
      <c r="G125" s="101">
        <v>200</v>
      </c>
      <c r="H125" s="102">
        <v>19.8</v>
      </c>
      <c r="I125" s="102">
        <v>377</v>
      </c>
    </row>
    <row r="126" spans="1:1015" ht="24" customHeight="1" x14ac:dyDescent="0.2">
      <c r="A126" s="48" t="s">
        <v>18</v>
      </c>
      <c r="B126" s="101" t="s">
        <v>98</v>
      </c>
      <c r="C126" s="101">
        <v>30</v>
      </c>
      <c r="D126" s="101">
        <v>1.03</v>
      </c>
      <c r="E126" s="101">
        <v>6.38</v>
      </c>
      <c r="F126" s="101">
        <v>1.89</v>
      </c>
      <c r="G126" s="101">
        <v>69</v>
      </c>
      <c r="H126" s="102">
        <v>0.44</v>
      </c>
      <c r="I126" s="102">
        <v>453</v>
      </c>
    </row>
    <row r="127" spans="1:1015" ht="24" customHeight="1" x14ac:dyDescent="0.2">
      <c r="A127" s="48" t="s">
        <v>18</v>
      </c>
      <c r="B127" s="101" t="s">
        <v>99</v>
      </c>
      <c r="C127" s="101">
        <v>180</v>
      </c>
      <c r="D127" s="101">
        <v>0.4</v>
      </c>
      <c r="E127" s="101">
        <v>0.02</v>
      </c>
      <c r="F127" s="101">
        <v>24.98</v>
      </c>
      <c r="G127" s="101">
        <v>101.7</v>
      </c>
      <c r="H127" s="102">
        <v>0.4</v>
      </c>
      <c r="I127" s="102">
        <v>376</v>
      </c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66"/>
      <c r="IC127" s="66"/>
      <c r="ID127" s="66"/>
      <c r="IE127" s="66"/>
      <c r="IF127" s="66"/>
      <c r="IG127" s="66"/>
      <c r="IH127" s="66"/>
      <c r="II127" s="66"/>
      <c r="IJ127" s="66"/>
      <c r="IK127" s="66"/>
      <c r="IL127" s="66"/>
      <c r="IM127" s="66"/>
      <c r="IN127" s="66"/>
      <c r="IO127" s="66"/>
      <c r="IP127" s="66"/>
      <c r="IQ127" s="66"/>
      <c r="IR127" s="66"/>
      <c r="IS127" s="66"/>
      <c r="IT127" s="66"/>
      <c r="IU127" s="66"/>
      <c r="IV127" s="66"/>
      <c r="IW127" s="66"/>
      <c r="IX127" s="66"/>
      <c r="IY127" s="66"/>
      <c r="IZ127" s="66"/>
      <c r="JA127" s="66"/>
      <c r="JB127" s="66"/>
      <c r="JC127" s="66"/>
      <c r="JD127" s="66"/>
      <c r="JE127" s="66"/>
      <c r="JF127" s="66"/>
      <c r="JG127" s="66"/>
      <c r="JH127" s="66"/>
      <c r="JI127" s="66"/>
      <c r="JJ127" s="66"/>
      <c r="JK127" s="66"/>
      <c r="JL127" s="66"/>
      <c r="JM127" s="66"/>
      <c r="JN127" s="66"/>
      <c r="JO127" s="66"/>
      <c r="JP127" s="66"/>
      <c r="JQ127" s="66"/>
      <c r="JR127" s="66"/>
      <c r="JS127" s="66"/>
      <c r="JT127" s="66"/>
      <c r="JU127" s="66"/>
      <c r="JV127" s="66"/>
      <c r="JW127" s="66"/>
      <c r="JX127" s="66"/>
      <c r="JY127" s="66"/>
      <c r="JZ127" s="66"/>
      <c r="KA127" s="66"/>
      <c r="KB127" s="66"/>
      <c r="KC127" s="66"/>
      <c r="KD127" s="66"/>
      <c r="KE127" s="66"/>
      <c r="KF127" s="66"/>
      <c r="KG127" s="66"/>
      <c r="KH127" s="66"/>
      <c r="KI127" s="66"/>
      <c r="KJ127" s="66"/>
      <c r="KK127" s="66"/>
      <c r="KL127" s="66"/>
      <c r="KM127" s="66"/>
      <c r="KN127" s="66"/>
      <c r="KO127" s="66"/>
      <c r="KP127" s="66"/>
      <c r="KQ127" s="66"/>
      <c r="KR127" s="66"/>
      <c r="KS127" s="66"/>
      <c r="KT127" s="66"/>
      <c r="KU127" s="66"/>
      <c r="KV127" s="66"/>
      <c r="KW127" s="66"/>
      <c r="KX127" s="66"/>
      <c r="KY127" s="66"/>
      <c r="KZ127" s="66"/>
      <c r="LA127" s="66"/>
      <c r="LB127" s="66"/>
      <c r="LC127" s="66"/>
      <c r="LD127" s="66"/>
      <c r="LE127" s="66"/>
      <c r="LF127" s="66"/>
      <c r="LG127" s="66"/>
      <c r="LH127" s="66"/>
      <c r="LI127" s="66"/>
      <c r="LJ127" s="66"/>
      <c r="LK127" s="66"/>
      <c r="LL127" s="66"/>
      <c r="LM127" s="66"/>
      <c r="LN127" s="66"/>
      <c r="LO127" s="66"/>
      <c r="LP127" s="66"/>
      <c r="LQ127" s="66"/>
      <c r="LR127" s="66"/>
      <c r="LS127" s="66"/>
      <c r="LT127" s="66"/>
      <c r="LU127" s="66"/>
      <c r="LV127" s="66"/>
      <c r="LW127" s="66"/>
      <c r="LX127" s="66"/>
      <c r="LY127" s="66"/>
      <c r="LZ127" s="66"/>
      <c r="MA127" s="66"/>
      <c r="MB127" s="66"/>
      <c r="MC127" s="66"/>
      <c r="MD127" s="66"/>
      <c r="ME127" s="66"/>
      <c r="MF127" s="66"/>
      <c r="MG127" s="66"/>
      <c r="MH127" s="66"/>
      <c r="MI127" s="66"/>
      <c r="MJ127" s="66"/>
      <c r="MK127" s="66"/>
      <c r="ML127" s="66"/>
      <c r="MM127" s="66"/>
      <c r="MN127" s="66"/>
      <c r="MO127" s="66"/>
      <c r="MP127" s="66"/>
      <c r="MQ127" s="66"/>
      <c r="MR127" s="66"/>
      <c r="MS127" s="66"/>
      <c r="MT127" s="66"/>
      <c r="MU127" s="66"/>
      <c r="MV127" s="66"/>
      <c r="MW127" s="66"/>
      <c r="MX127" s="66"/>
      <c r="MY127" s="66"/>
      <c r="MZ127" s="66"/>
      <c r="NA127" s="66"/>
      <c r="NB127" s="66"/>
      <c r="NC127" s="66"/>
      <c r="ND127" s="66"/>
      <c r="NE127" s="66"/>
      <c r="NF127" s="66"/>
      <c r="NG127" s="66"/>
      <c r="NH127" s="66"/>
      <c r="NI127" s="66"/>
      <c r="NJ127" s="66"/>
      <c r="NK127" s="66"/>
      <c r="NL127" s="66"/>
      <c r="NM127" s="66"/>
      <c r="NN127" s="66"/>
      <c r="NO127" s="66"/>
      <c r="NP127" s="66"/>
      <c r="NQ127" s="66"/>
      <c r="NR127" s="66"/>
      <c r="NS127" s="66"/>
      <c r="NT127" s="66"/>
      <c r="NU127" s="66"/>
      <c r="NV127" s="66"/>
      <c r="NW127" s="66"/>
      <c r="NX127" s="66"/>
      <c r="NY127" s="66"/>
      <c r="NZ127" s="66"/>
      <c r="OA127" s="66"/>
      <c r="OB127" s="66"/>
      <c r="OC127" s="66"/>
      <c r="OD127" s="66"/>
      <c r="OE127" s="66"/>
      <c r="OF127" s="66"/>
      <c r="OG127" s="66"/>
      <c r="OH127" s="66"/>
      <c r="OI127" s="66"/>
      <c r="OJ127" s="66"/>
      <c r="OK127" s="66"/>
      <c r="OL127" s="66"/>
      <c r="OM127" s="66"/>
      <c r="ON127" s="66"/>
      <c r="OO127" s="66"/>
      <c r="OP127" s="66"/>
      <c r="OQ127" s="66"/>
      <c r="OR127" s="66"/>
      <c r="OS127" s="66"/>
      <c r="OT127" s="66"/>
      <c r="OU127" s="66"/>
      <c r="OV127" s="66"/>
      <c r="OW127" s="66"/>
      <c r="OX127" s="66"/>
      <c r="OY127" s="66"/>
      <c r="OZ127" s="66"/>
      <c r="PA127" s="66"/>
      <c r="PB127" s="66"/>
      <c r="PC127" s="66"/>
      <c r="PD127" s="66"/>
      <c r="PE127" s="66"/>
      <c r="PF127" s="66"/>
      <c r="PG127" s="66"/>
      <c r="PH127" s="66"/>
      <c r="PI127" s="66"/>
      <c r="PJ127" s="66"/>
      <c r="PK127" s="66"/>
      <c r="PL127" s="66"/>
      <c r="PM127" s="66"/>
      <c r="PN127" s="66"/>
      <c r="PO127" s="66"/>
      <c r="PP127" s="66"/>
      <c r="PQ127" s="66"/>
      <c r="PR127" s="66"/>
      <c r="PS127" s="66"/>
      <c r="PT127" s="66"/>
      <c r="PU127" s="66"/>
      <c r="PV127" s="66"/>
      <c r="PW127" s="66"/>
      <c r="PX127" s="66"/>
      <c r="PY127" s="66"/>
      <c r="PZ127" s="66"/>
      <c r="QA127" s="66"/>
      <c r="QB127" s="66"/>
      <c r="QC127" s="66"/>
      <c r="QD127" s="66"/>
      <c r="QE127" s="66"/>
      <c r="QF127" s="66"/>
      <c r="QG127" s="66"/>
      <c r="QH127" s="66"/>
      <c r="QI127" s="66"/>
      <c r="QJ127" s="66"/>
      <c r="QK127" s="66"/>
      <c r="QL127" s="66"/>
      <c r="QM127" s="66"/>
      <c r="QN127" s="66"/>
      <c r="QO127" s="66"/>
      <c r="QP127" s="66"/>
      <c r="QQ127" s="66"/>
      <c r="QR127" s="66"/>
      <c r="QS127" s="66"/>
      <c r="QT127" s="66"/>
      <c r="QU127" s="66"/>
      <c r="QV127" s="66"/>
      <c r="QW127" s="66"/>
      <c r="QX127" s="66"/>
      <c r="QY127" s="66"/>
      <c r="QZ127" s="66"/>
      <c r="RA127" s="66"/>
      <c r="RB127" s="66"/>
      <c r="RC127" s="66"/>
      <c r="RD127" s="66"/>
      <c r="RE127" s="66"/>
      <c r="RF127" s="66"/>
      <c r="RG127" s="66"/>
      <c r="RH127" s="66"/>
      <c r="RI127" s="66"/>
      <c r="RJ127" s="66"/>
      <c r="RK127" s="66"/>
      <c r="RL127" s="66"/>
      <c r="RM127" s="66"/>
      <c r="RN127" s="66"/>
      <c r="RO127" s="66"/>
      <c r="RP127" s="66"/>
      <c r="RQ127" s="66"/>
      <c r="RR127" s="66"/>
      <c r="RS127" s="66"/>
      <c r="RT127" s="66"/>
      <c r="RU127" s="66"/>
      <c r="RV127" s="66"/>
      <c r="RW127" s="66"/>
      <c r="RX127" s="66"/>
      <c r="RY127" s="66"/>
      <c r="RZ127" s="66"/>
      <c r="SA127" s="66"/>
      <c r="SB127" s="66"/>
      <c r="SC127" s="66"/>
      <c r="SD127" s="66"/>
      <c r="SE127" s="66"/>
      <c r="SF127" s="66"/>
      <c r="SG127" s="66"/>
      <c r="SH127" s="66"/>
      <c r="SI127" s="66"/>
      <c r="SJ127" s="66"/>
      <c r="SK127" s="66"/>
      <c r="SL127" s="66"/>
      <c r="SM127" s="66"/>
      <c r="SN127" s="66"/>
      <c r="SO127" s="66"/>
      <c r="SP127" s="66"/>
      <c r="SQ127" s="66"/>
      <c r="SR127" s="66"/>
      <c r="SS127" s="66"/>
      <c r="ST127" s="66"/>
      <c r="SU127" s="66"/>
      <c r="SV127" s="66"/>
      <c r="SW127" s="66"/>
      <c r="SX127" s="66"/>
      <c r="SY127" s="66"/>
      <c r="SZ127" s="66"/>
      <c r="TA127" s="66"/>
      <c r="TB127" s="66"/>
      <c r="TC127" s="66"/>
      <c r="TD127" s="66"/>
      <c r="TE127" s="66"/>
      <c r="TF127" s="66"/>
      <c r="TG127" s="66"/>
      <c r="TH127" s="66"/>
      <c r="TI127" s="66"/>
      <c r="TJ127" s="66"/>
      <c r="TK127" s="66"/>
      <c r="TL127" s="66"/>
      <c r="TM127" s="66"/>
      <c r="TN127" s="66"/>
      <c r="TO127" s="66"/>
      <c r="TP127" s="66"/>
      <c r="TQ127" s="66"/>
      <c r="TR127" s="66"/>
      <c r="TS127" s="66"/>
      <c r="TT127" s="66"/>
      <c r="TU127" s="66"/>
      <c r="TV127" s="66"/>
      <c r="TW127" s="66"/>
      <c r="TX127" s="66"/>
      <c r="TY127" s="66"/>
      <c r="TZ127" s="66"/>
      <c r="UA127" s="66"/>
      <c r="UB127" s="66"/>
      <c r="UC127" s="66"/>
      <c r="UD127" s="66"/>
      <c r="UE127" s="66"/>
      <c r="UF127" s="66"/>
      <c r="UG127" s="66"/>
      <c r="UH127" s="66"/>
      <c r="UI127" s="66"/>
      <c r="UJ127" s="66"/>
      <c r="UK127" s="66"/>
      <c r="UL127" s="66"/>
      <c r="UM127" s="66"/>
      <c r="UN127" s="66"/>
      <c r="UO127" s="66"/>
      <c r="UP127" s="66"/>
      <c r="UQ127" s="66"/>
      <c r="UR127" s="66"/>
      <c r="US127" s="66"/>
      <c r="UT127" s="66"/>
      <c r="UU127" s="66"/>
      <c r="UV127" s="66"/>
      <c r="UW127" s="66"/>
      <c r="UX127" s="66"/>
      <c r="UY127" s="66"/>
      <c r="UZ127" s="66"/>
      <c r="VA127" s="66"/>
      <c r="VB127" s="66"/>
      <c r="VC127" s="66"/>
      <c r="VD127" s="66"/>
      <c r="VE127" s="66"/>
      <c r="VF127" s="66"/>
      <c r="VG127" s="66"/>
      <c r="VH127" s="66"/>
      <c r="VI127" s="66"/>
      <c r="VJ127" s="66"/>
      <c r="VK127" s="66"/>
      <c r="VL127" s="66"/>
      <c r="VM127" s="66"/>
      <c r="VN127" s="66"/>
      <c r="VO127" s="66"/>
      <c r="VP127" s="66"/>
      <c r="VQ127" s="66"/>
      <c r="VR127" s="66"/>
      <c r="VS127" s="66"/>
      <c r="VT127" s="66"/>
      <c r="VU127" s="66"/>
      <c r="VV127" s="66"/>
      <c r="VW127" s="66"/>
      <c r="VX127" s="66"/>
      <c r="VY127" s="66"/>
      <c r="VZ127" s="66"/>
      <c r="WA127" s="66"/>
      <c r="WB127" s="66"/>
      <c r="WC127" s="66"/>
      <c r="WD127" s="66"/>
      <c r="WE127" s="66"/>
      <c r="WF127" s="66"/>
      <c r="WG127" s="66"/>
      <c r="WH127" s="66"/>
      <c r="WI127" s="66"/>
      <c r="WJ127" s="66"/>
      <c r="WK127" s="66"/>
      <c r="WL127" s="66"/>
      <c r="WM127" s="66"/>
      <c r="WN127" s="66"/>
      <c r="WO127" s="66"/>
      <c r="WP127" s="66"/>
      <c r="WQ127" s="66"/>
      <c r="WR127" s="66"/>
      <c r="WS127" s="66"/>
      <c r="WT127" s="66"/>
      <c r="WU127" s="66"/>
      <c r="WV127" s="66"/>
      <c r="WW127" s="66"/>
      <c r="WX127" s="66"/>
      <c r="WY127" s="66"/>
      <c r="WZ127" s="66"/>
      <c r="XA127" s="66"/>
      <c r="XB127" s="66"/>
      <c r="XC127" s="66"/>
      <c r="XD127" s="66"/>
      <c r="XE127" s="66"/>
      <c r="XF127" s="66"/>
      <c r="XG127" s="66"/>
      <c r="XH127" s="66"/>
      <c r="XI127" s="66"/>
      <c r="XJ127" s="66"/>
      <c r="XK127" s="66"/>
      <c r="XL127" s="66"/>
      <c r="XM127" s="66"/>
      <c r="XN127" s="66"/>
      <c r="XO127" s="66"/>
      <c r="XP127" s="66"/>
      <c r="XQ127" s="66"/>
      <c r="XR127" s="66"/>
      <c r="XS127" s="66"/>
      <c r="XT127" s="66"/>
      <c r="XU127" s="66"/>
      <c r="XV127" s="66"/>
      <c r="XW127" s="66"/>
      <c r="XX127" s="66"/>
      <c r="XY127" s="66"/>
      <c r="XZ127" s="66"/>
      <c r="YA127" s="66"/>
      <c r="YB127" s="66"/>
      <c r="YC127" s="66"/>
      <c r="YD127" s="66"/>
      <c r="YE127" s="66"/>
      <c r="YF127" s="66"/>
      <c r="YG127" s="66"/>
      <c r="YH127" s="66"/>
      <c r="YI127" s="66"/>
      <c r="YJ127" s="66"/>
      <c r="YK127" s="66"/>
      <c r="YL127" s="66"/>
      <c r="YM127" s="66"/>
      <c r="YN127" s="66"/>
      <c r="YO127" s="66"/>
      <c r="YP127" s="66"/>
      <c r="YQ127" s="66"/>
      <c r="YR127" s="66"/>
      <c r="YS127" s="66"/>
      <c r="YT127" s="66"/>
      <c r="YU127" s="66"/>
      <c r="YV127" s="66"/>
      <c r="YW127" s="66"/>
      <c r="YX127" s="66"/>
      <c r="YY127" s="66"/>
      <c r="YZ127" s="66"/>
      <c r="ZA127" s="66"/>
      <c r="ZB127" s="66"/>
      <c r="ZC127" s="66"/>
      <c r="ZD127" s="66"/>
      <c r="ZE127" s="66"/>
      <c r="ZF127" s="66"/>
      <c r="ZG127" s="66"/>
      <c r="ZH127" s="66"/>
      <c r="ZI127" s="66"/>
      <c r="ZJ127" s="66"/>
      <c r="ZK127" s="66"/>
      <c r="ZL127" s="66"/>
      <c r="ZM127" s="66"/>
      <c r="ZN127" s="66"/>
      <c r="ZO127" s="66"/>
      <c r="ZP127" s="66"/>
      <c r="ZQ127" s="66"/>
      <c r="ZR127" s="66"/>
      <c r="ZS127" s="66"/>
      <c r="ZT127" s="66"/>
      <c r="ZU127" s="66"/>
      <c r="ZV127" s="66"/>
      <c r="ZW127" s="66"/>
      <c r="ZX127" s="66"/>
      <c r="ZY127" s="66"/>
      <c r="ZZ127" s="66"/>
      <c r="AAA127" s="66"/>
      <c r="AAB127" s="66"/>
      <c r="AAC127" s="66"/>
      <c r="AAD127" s="66"/>
      <c r="AAE127" s="66"/>
      <c r="AAF127" s="66"/>
      <c r="AAG127" s="66"/>
      <c r="AAH127" s="66"/>
      <c r="AAI127" s="66"/>
      <c r="AAJ127" s="66"/>
      <c r="AAK127" s="66"/>
      <c r="AAL127" s="66"/>
      <c r="AAM127" s="66"/>
      <c r="AAN127" s="66"/>
      <c r="AAO127" s="66"/>
      <c r="AAP127" s="66"/>
      <c r="AAQ127" s="66"/>
      <c r="AAR127" s="66"/>
      <c r="AAS127" s="66"/>
      <c r="AAT127" s="66"/>
      <c r="AAU127" s="66"/>
      <c r="AAV127" s="66"/>
      <c r="AAW127" s="66"/>
      <c r="AAX127" s="66"/>
      <c r="AAY127" s="66"/>
      <c r="AAZ127" s="66"/>
      <c r="ABA127" s="66"/>
      <c r="ABB127" s="66"/>
      <c r="ABC127" s="66"/>
      <c r="ABD127" s="66"/>
      <c r="ABE127" s="66"/>
      <c r="ABF127" s="66"/>
      <c r="ABG127" s="66"/>
      <c r="ABH127" s="66"/>
      <c r="ABI127" s="66"/>
      <c r="ABJ127" s="66"/>
      <c r="ABK127" s="66"/>
      <c r="ABL127" s="66"/>
      <c r="ABM127" s="66"/>
      <c r="ABN127" s="66"/>
      <c r="ABO127" s="66"/>
      <c r="ABP127" s="66"/>
      <c r="ABQ127" s="66"/>
      <c r="ABR127" s="66"/>
      <c r="ABS127" s="66"/>
      <c r="ABT127" s="66"/>
      <c r="ABU127" s="66"/>
      <c r="ABV127" s="66"/>
      <c r="ABW127" s="66"/>
      <c r="ABX127" s="66"/>
      <c r="ABY127" s="66"/>
      <c r="ABZ127" s="66"/>
      <c r="ACA127" s="66"/>
      <c r="ACB127" s="66"/>
      <c r="ACC127" s="66"/>
      <c r="ACD127" s="66"/>
      <c r="ACE127" s="66"/>
      <c r="ACF127" s="66"/>
      <c r="ACG127" s="66"/>
      <c r="ACH127" s="66"/>
      <c r="ACI127" s="66"/>
      <c r="ACJ127" s="66"/>
      <c r="ACK127" s="66"/>
      <c r="ACL127" s="66"/>
      <c r="ACM127" s="66"/>
      <c r="ACN127" s="66"/>
      <c r="ACO127" s="66"/>
      <c r="ACP127" s="66"/>
      <c r="ACQ127" s="66"/>
      <c r="ACR127" s="66"/>
      <c r="ACS127" s="66"/>
      <c r="ACT127" s="66"/>
      <c r="ACU127" s="66"/>
      <c r="ACV127" s="66"/>
      <c r="ACW127" s="66"/>
      <c r="ACX127" s="66"/>
      <c r="ACY127" s="66"/>
      <c r="ACZ127" s="66"/>
      <c r="ADA127" s="66"/>
      <c r="ADB127" s="66"/>
      <c r="ADC127" s="66"/>
      <c r="ADD127" s="66"/>
      <c r="ADE127" s="66"/>
      <c r="ADF127" s="66"/>
      <c r="ADG127" s="66"/>
      <c r="ADH127" s="66"/>
      <c r="ADI127" s="66"/>
      <c r="ADJ127" s="66"/>
      <c r="ADK127" s="66"/>
      <c r="ADL127" s="66"/>
      <c r="ADM127" s="66"/>
      <c r="ADN127" s="66"/>
      <c r="ADO127" s="66"/>
      <c r="ADP127" s="66"/>
      <c r="ADQ127" s="66"/>
      <c r="ADR127" s="66"/>
      <c r="ADS127" s="66"/>
      <c r="ADT127" s="66"/>
      <c r="ADU127" s="66"/>
      <c r="ADV127" s="66"/>
      <c r="ADW127" s="66"/>
      <c r="ADX127" s="66"/>
      <c r="ADY127" s="66"/>
      <c r="ADZ127" s="66"/>
      <c r="AEA127" s="66"/>
      <c r="AEB127" s="66"/>
      <c r="AEC127" s="66"/>
      <c r="AED127" s="66"/>
      <c r="AEE127" s="66"/>
      <c r="AEF127" s="66"/>
      <c r="AEG127" s="66"/>
      <c r="AEH127" s="66"/>
      <c r="AEI127" s="66"/>
      <c r="AEJ127" s="66"/>
      <c r="AEK127" s="66"/>
      <c r="AEL127" s="66"/>
      <c r="AEM127" s="66"/>
      <c r="AEN127" s="66"/>
      <c r="AEO127" s="66"/>
      <c r="AEP127" s="66"/>
      <c r="AEQ127" s="66"/>
      <c r="AER127" s="66"/>
      <c r="AES127" s="66"/>
      <c r="AET127" s="66"/>
      <c r="AEU127" s="66"/>
      <c r="AEV127" s="66"/>
      <c r="AEW127" s="66"/>
      <c r="AEX127" s="66"/>
      <c r="AEY127" s="66"/>
      <c r="AEZ127" s="66"/>
      <c r="AFA127" s="66"/>
      <c r="AFB127" s="66"/>
      <c r="AFC127" s="66"/>
      <c r="AFD127" s="66"/>
      <c r="AFE127" s="66"/>
      <c r="AFF127" s="66"/>
      <c r="AFG127" s="66"/>
      <c r="AFH127" s="66"/>
      <c r="AFI127" s="66"/>
      <c r="AFJ127" s="66"/>
      <c r="AFK127" s="66"/>
      <c r="AFL127" s="66"/>
      <c r="AFM127" s="66"/>
      <c r="AFN127" s="66"/>
      <c r="AFO127" s="66"/>
      <c r="AFP127" s="66"/>
      <c r="AFQ127" s="66"/>
      <c r="AFR127" s="66"/>
      <c r="AFS127" s="66"/>
      <c r="AFT127" s="66"/>
      <c r="AFU127" s="66"/>
      <c r="AFV127" s="66"/>
      <c r="AFW127" s="66"/>
      <c r="AFX127" s="66"/>
      <c r="AFY127" s="66"/>
      <c r="AFZ127" s="66"/>
      <c r="AGA127" s="66"/>
      <c r="AGB127" s="66"/>
      <c r="AGC127" s="66"/>
      <c r="AGD127" s="66"/>
      <c r="AGE127" s="66"/>
      <c r="AGF127" s="66"/>
      <c r="AGG127" s="66"/>
      <c r="AGH127" s="66"/>
      <c r="AGI127" s="66"/>
      <c r="AGJ127" s="66"/>
      <c r="AGK127" s="66"/>
      <c r="AGL127" s="66"/>
      <c r="AGM127" s="66"/>
      <c r="AGN127" s="66"/>
      <c r="AGO127" s="66"/>
      <c r="AGP127" s="66"/>
      <c r="AGQ127" s="66"/>
      <c r="AGR127" s="66"/>
      <c r="AGS127" s="66"/>
      <c r="AGT127" s="66"/>
      <c r="AGU127" s="66"/>
      <c r="AGV127" s="66"/>
      <c r="AGW127" s="66"/>
      <c r="AGX127" s="66"/>
      <c r="AGY127" s="66"/>
      <c r="AGZ127" s="66"/>
      <c r="AHA127" s="66"/>
      <c r="AHB127" s="66"/>
      <c r="AHC127" s="66"/>
      <c r="AHD127" s="66"/>
      <c r="AHE127" s="66"/>
      <c r="AHF127" s="66"/>
      <c r="AHG127" s="66"/>
      <c r="AHH127" s="66"/>
      <c r="AHI127" s="66"/>
      <c r="AHJ127" s="66"/>
      <c r="AHK127" s="66"/>
      <c r="AHL127" s="66"/>
      <c r="AHM127" s="66"/>
      <c r="AHN127" s="66"/>
      <c r="AHO127" s="66"/>
      <c r="AHP127" s="66"/>
      <c r="AHQ127" s="66"/>
      <c r="AHR127" s="66"/>
      <c r="AHS127" s="66"/>
      <c r="AHT127" s="66"/>
      <c r="AHU127" s="66"/>
      <c r="AHV127" s="66"/>
      <c r="AHW127" s="66"/>
      <c r="AHX127" s="66"/>
      <c r="AHY127" s="66"/>
      <c r="AHZ127" s="66"/>
      <c r="AIA127" s="66"/>
      <c r="AIB127" s="66"/>
      <c r="AIC127" s="66"/>
      <c r="AID127" s="66"/>
      <c r="AIE127" s="66"/>
      <c r="AIF127" s="66"/>
      <c r="AIG127" s="66"/>
      <c r="AIH127" s="66"/>
      <c r="AII127" s="66"/>
      <c r="AIJ127" s="66"/>
      <c r="AIK127" s="66"/>
      <c r="AIL127" s="66"/>
      <c r="AIM127" s="66"/>
      <c r="AIN127" s="66"/>
      <c r="AIO127" s="66"/>
      <c r="AIP127" s="66"/>
      <c r="AIQ127" s="66"/>
      <c r="AIR127" s="66"/>
      <c r="AIS127" s="66"/>
      <c r="AIT127" s="66"/>
      <c r="AIU127" s="66"/>
      <c r="AIV127" s="66"/>
      <c r="AIW127" s="66"/>
      <c r="AIX127" s="66"/>
      <c r="AIY127" s="66"/>
      <c r="AIZ127" s="66"/>
      <c r="AJA127" s="66"/>
      <c r="AJB127" s="66"/>
      <c r="AJC127" s="66"/>
      <c r="AJD127" s="66"/>
      <c r="AJE127" s="66"/>
      <c r="AJF127" s="66"/>
      <c r="AJG127" s="66"/>
      <c r="AJH127" s="66"/>
      <c r="AJI127" s="66"/>
      <c r="AJJ127" s="66"/>
      <c r="AJK127" s="66"/>
      <c r="AJL127" s="66"/>
      <c r="AJM127" s="66"/>
      <c r="AJN127" s="66"/>
      <c r="AJO127" s="66"/>
      <c r="AJP127" s="66"/>
      <c r="AJQ127" s="66"/>
      <c r="AJR127" s="66"/>
      <c r="AJS127" s="66"/>
      <c r="AJT127" s="66"/>
      <c r="AJU127" s="66"/>
      <c r="AJV127" s="66"/>
      <c r="AJW127" s="66"/>
      <c r="AJX127" s="66"/>
      <c r="AJY127" s="66"/>
      <c r="AJZ127" s="66"/>
      <c r="AKA127" s="66"/>
      <c r="AKB127" s="66"/>
      <c r="AKC127" s="66"/>
      <c r="AKD127" s="66"/>
      <c r="AKE127" s="66"/>
      <c r="AKF127" s="66"/>
      <c r="AKG127" s="66"/>
      <c r="AKH127" s="66"/>
      <c r="AKI127" s="66"/>
      <c r="AKJ127" s="66"/>
      <c r="AKK127" s="66"/>
      <c r="AKL127" s="66"/>
      <c r="AKM127" s="66"/>
      <c r="AKN127" s="66"/>
      <c r="AKO127" s="66"/>
      <c r="AKP127" s="66"/>
      <c r="AKQ127" s="66"/>
      <c r="AKR127" s="66"/>
      <c r="AKS127" s="66"/>
      <c r="AKT127" s="66"/>
      <c r="AKU127" s="66"/>
      <c r="AKV127" s="66"/>
      <c r="AKW127" s="66"/>
      <c r="AKX127" s="66"/>
      <c r="AKY127" s="66"/>
      <c r="AKZ127" s="66"/>
      <c r="ALA127" s="66"/>
      <c r="ALB127" s="66"/>
      <c r="ALC127" s="66"/>
      <c r="ALD127" s="66"/>
      <c r="ALE127" s="66"/>
      <c r="ALF127" s="66"/>
      <c r="ALG127" s="66"/>
      <c r="ALH127" s="66"/>
      <c r="ALI127" s="66"/>
      <c r="ALJ127" s="66"/>
      <c r="ALK127" s="66"/>
      <c r="ALL127" s="66"/>
      <c r="ALM127" s="66"/>
      <c r="ALN127" s="66"/>
      <c r="ALO127" s="66"/>
      <c r="ALP127" s="66"/>
      <c r="ALQ127" s="66"/>
      <c r="ALR127" s="66"/>
      <c r="ALS127" s="66"/>
      <c r="ALT127" s="66"/>
      <c r="ALU127" s="66"/>
      <c r="ALV127" s="66"/>
      <c r="ALW127" s="66"/>
      <c r="ALX127" s="66"/>
      <c r="ALY127" s="66"/>
      <c r="ALZ127" s="66"/>
      <c r="AMA127" s="66"/>
    </row>
    <row r="128" spans="1:1015" ht="24" customHeight="1" x14ac:dyDescent="0.2">
      <c r="A128" s="48" t="s">
        <v>18</v>
      </c>
      <c r="B128" s="101" t="s">
        <v>21</v>
      </c>
      <c r="C128" s="29">
        <v>30</v>
      </c>
      <c r="D128" s="30">
        <v>1.56</v>
      </c>
      <c r="E128" s="30">
        <v>0.36</v>
      </c>
      <c r="F128" s="30">
        <v>13.29</v>
      </c>
      <c r="G128" s="30">
        <v>63.8</v>
      </c>
      <c r="H128" s="30">
        <v>0</v>
      </c>
      <c r="I128" s="102">
        <v>1</v>
      </c>
    </row>
    <row r="129" spans="1:1015" s="70" customFormat="1" ht="24" customHeight="1" x14ac:dyDescent="0.2">
      <c r="A129" s="140" t="s">
        <v>181</v>
      </c>
      <c r="B129" s="141"/>
      <c r="C129" s="67">
        <f t="shared" ref="C129:H129" si="19">SUM(C123:C128)</f>
        <v>580</v>
      </c>
      <c r="D129" s="68">
        <f t="shared" si="19"/>
        <v>18.429999999999996</v>
      </c>
      <c r="E129" s="68">
        <f t="shared" si="19"/>
        <v>22.459999999999997</v>
      </c>
      <c r="F129" s="68">
        <f t="shared" si="19"/>
        <v>55.94</v>
      </c>
      <c r="G129" s="68">
        <f t="shared" si="19"/>
        <v>501.7</v>
      </c>
      <c r="H129" s="68">
        <f t="shared" si="19"/>
        <v>25.64</v>
      </c>
      <c r="I129" s="69"/>
    </row>
    <row r="130" spans="1:1015" ht="24" customHeight="1" x14ac:dyDescent="0.2">
      <c r="A130" s="48" t="s">
        <v>22</v>
      </c>
      <c r="B130" s="28" t="s">
        <v>23</v>
      </c>
      <c r="C130" s="29">
        <v>180</v>
      </c>
      <c r="D130" s="30">
        <v>5.22</v>
      </c>
      <c r="E130" s="30">
        <v>4.5</v>
      </c>
      <c r="F130" s="30">
        <v>7.2</v>
      </c>
      <c r="G130" s="30">
        <v>90</v>
      </c>
      <c r="H130" s="30">
        <v>1.26</v>
      </c>
      <c r="I130" s="29">
        <v>401</v>
      </c>
    </row>
    <row r="131" spans="1:1015" ht="24" customHeight="1" x14ac:dyDescent="0.2">
      <c r="A131" s="48" t="s">
        <v>22</v>
      </c>
      <c r="B131" s="28" t="s">
        <v>59</v>
      </c>
      <c r="C131" s="29">
        <v>20</v>
      </c>
      <c r="D131" s="30">
        <v>1.42</v>
      </c>
      <c r="E131" s="30">
        <v>0.22</v>
      </c>
      <c r="F131" s="30">
        <v>9.1</v>
      </c>
      <c r="G131" s="30">
        <v>45.8</v>
      </c>
      <c r="H131" s="30">
        <v>0</v>
      </c>
      <c r="I131" s="29">
        <v>1</v>
      </c>
    </row>
    <row r="132" spans="1:1015" ht="24" customHeight="1" x14ac:dyDescent="0.2">
      <c r="A132" s="48" t="s">
        <v>22</v>
      </c>
      <c r="B132" s="28" t="s">
        <v>38</v>
      </c>
      <c r="C132" s="29">
        <v>20</v>
      </c>
      <c r="D132" s="30">
        <v>1.48</v>
      </c>
      <c r="E132" s="30">
        <v>1.88</v>
      </c>
      <c r="F132" s="30">
        <v>13.8</v>
      </c>
      <c r="G132" s="30">
        <v>81.400000000000006</v>
      </c>
      <c r="H132" s="30">
        <v>0</v>
      </c>
      <c r="I132" s="29">
        <v>609</v>
      </c>
    </row>
    <row r="133" spans="1:1015" s="70" customFormat="1" ht="24" customHeight="1" x14ac:dyDescent="0.2">
      <c r="A133" s="140" t="s">
        <v>180</v>
      </c>
      <c r="B133" s="141"/>
      <c r="C133" s="68">
        <f t="shared" ref="C133:H133" si="20">SUM(C130:C132)</f>
        <v>220</v>
      </c>
      <c r="D133" s="68">
        <f t="shared" si="20"/>
        <v>8.1199999999999992</v>
      </c>
      <c r="E133" s="68">
        <f t="shared" si="20"/>
        <v>6.6</v>
      </c>
      <c r="F133" s="68">
        <f t="shared" si="20"/>
        <v>30.1</v>
      </c>
      <c r="G133" s="68">
        <f t="shared" si="20"/>
        <v>217.20000000000002</v>
      </c>
      <c r="H133" s="68">
        <f t="shared" si="20"/>
        <v>1.26</v>
      </c>
      <c r="I133" s="69"/>
    </row>
    <row r="134" spans="1:1015" ht="24" customHeight="1" x14ac:dyDescent="0.2">
      <c r="A134" s="48" t="s">
        <v>24</v>
      </c>
      <c r="B134" s="101" t="s">
        <v>101</v>
      </c>
      <c r="C134" s="101">
        <v>60</v>
      </c>
      <c r="D134" s="101">
        <v>8.6999999999999993</v>
      </c>
      <c r="E134" s="101">
        <v>11.17</v>
      </c>
      <c r="F134" s="101">
        <v>1.83</v>
      </c>
      <c r="G134" s="101">
        <v>142.30000000000001</v>
      </c>
      <c r="H134" s="102">
        <v>0.11</v>
      </c>
      <c r="I134" s="102">
        <v>310</v>
      </c>
    </row>
    <row r="135" spans="1:1015" ht="24" customHeight="1" x14ac:dyDescent="0.2">
      <c r="A135" s="48" t="s">
        <v>24</v>
      </c>
      <c r="B135" s="101" t="s">
        <v>102</v>
      </c>
      <c r="C135" s="101">
        <v>110</v>
      </c>
      <c r="D135" s="101">
        <v>1.98</v>
      </c>
      <c r="E135" s="101">
        <v>4.95</v>
      </c>
      <c r="F135" s="101">
        <v>9.35</v>
      </c>
      <c r="G135" s="101">
        <v>90.2</v>
      </c>
      <c r="H135" s="102">
        <v>2.86</v>
      </c>
      <c r="I135" s="102">
        <v>435</v>
      </c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  <c r="IX135" s="66"/>
      <c r="IY135" s="66"/>
      <c r="IZ135" s="66"/>
      <c r="JA135" s="66"/>
      <c r="JB135" s="66"/>
      <c r="JC135" s="66"/>
      <c r="JD135" s="66"/>
      <c r="JE135" s="66"/>
      <c r="JF135" s="66"/>
      <c r="JG135" s="66"/>
      <c r="JH135" s="66"/>
      <c r="JI135" s="66"/>
      <c r="JJ135" s="66"/>
      <c r="JK135" s="66"/>
      <c r="JL135" s="66"/>
      <c r="JM135" s="66"/>
      <c r="JN135" s="66"/>
      <c r="JO135" s="66"/>
      <c r="JP135" s="66"/>
      <c r="JQ135" s="66"/>
      <c r="JR135" s="66"/>
      <c r="JS135" s="66"/>
      <c r="JT135" s="66"/>
      <c r="JU135" s="66"/>
      <c r="JV135" s="66"/>
      <c r="JW135" s="66"/>
      <c r="JX135" s="66"/>
      <c r="JY135" s="66"/>
      <c r="JZ135" s="66"/>
      <c r="KA135" s="66"/>
      <c r="KB135" s="66"/>
      <c r="KC135" s="66"/>
      <c r="KD135" s="66"/>
      <c r="KE135" s="66"/>
      <c r="KF135" s="66"/>
      <c r="KG135" s="66"/>
      <c r="KH135" s="66"/>
      <c r="KI135" s="66"/>
      <c r="KJ135" s="66"/>
      <c r="KK135" s="66"/>
      <c r="KL135" s="66"/>
      <c r="KM135" s="66"/>
      <c r="KN135" s="66"/>
      <c r="KO135" s="66"/>
      <c r="KP135" s="66"/>
      <c r="KQ135" s="66"/>
      <c r="KR135" s="66"/>
      <c r="KS135" s="66"/>
      <c r="KT135" s="66"/>
      <c r="KU135" s="66"/>
      <c r="KV135" s="66"/>
      <c r="KW135" s="66"/>
      <c r="KX135" s="66"/>
      <c r="KY135" s="66"/>
      <c r="KZ135" s="66"/>
      <c r="LA135" s="66"/>
      <c r="LB135" s="66"/>
      <c r="LC135" s="66"/>
      <c r="LD135" s="66"/>
      <c r="LE135" s="66"/>
      <c r="LF135" s="66"/>
      <c r="LG135" s="66"/>
      <c r="LH135" s="66"/>
      <c r="LI135" s="66"/>
      <c r="LJ135" s="66"/>
      <c r="LK135" s="66"/>
      <c r="LL135" s="66"/>
      <c r="LM135" s="66"/>
      <c r="LN135" s="66"/>
      <c r="LO135" s="66"/>
      <c r="LP135" s="66"/>
      <c r="LQ135" s="66"/>
      <c r="LR135" s="66"/>
      <c r="LS135" s="66"/>
      <c r="LT135" s="66"/>
      <c r="LU135" s="66"/>
      <c r="LV135" s="66"/>
      <c r="LW135" s="66"/>
      <c r="LX135" s="66"/>
      <c r="LY135" s="66"/>
      <c r="LZ135" s="66"/>
      <c r="MA135" s="66"/>
      <c r="MB135" s="66"/>
      <c r="MC135" s="66"/>
      <c r="MD135" s="66"/>
      <c r="ME135" s="66"/>
      <c r="MF135" s="66"/>
      <c r="MG135" s="66"/>
      <c r="MH135" s="66"/>
      <c r="MI135" s="66"/>
      <c r="MJ135" s="66"/>
      <c r="MK135" s="66"/>
      <c r="ML135" s="66"/>
      <c r="MM135" s="66"/>
      <c r="MN135" s="66"/>
      <c r="MO135" s="66"/>
      <c r="MP135" s="66"/>
      <c r="MQ135" s="66"/>
      <c r="MR135" s="66"/>
      <c r="MS135" s="66"/>
      <c r="MT135" s="66"/>
      <c r="MU135" s="66"/>
      <c r="MV135" s="66"/>
      <c r="MW135" s="66"/>
      <c r="MX135" s="66"/>
      <c r="MY135" s="66"/>
      <c r="MZ135" s="66"/>
      <c r="NA135" s="66"/>
      <c r="NB135" s="66"/>
      <c r="NC135" s="66"/>
      <c r="ND135" s="66"/>
      <c r="NE135" s="66"/>
      <c r="NF135" s="66"/>
      <c r="NG135" s="66"/>
      <c r="NH135" s="66"/>
      <c r="NI135" s="66"/>
      <c r="NJ135" s="66"/>
      <c r="NK135" s="66"/>
      <c r="NL135" s="66"/>
      <c r="NM135" s="66"/>
      <c r="NN135" s="66"/>
      <c r="NO135" s="66"/>
      <c r="NP135" s="66"/>
      <c r="NQ135" s="66"/>
      <c r="NR135" s="66"/>
      <c r="NS135" s="66"/>
      <c r="NT135" s="66"/>
      <c r="NU135" s="66"/>
      <c r="NV135" s="66"/>
      <c r="NW135" s="66"/>
      <c r="NX135" s="66"/>
      <c r="NY135" s="66"/>
      <c r="NZ135" s="66"/>
      <c r="OA135" s="66"/>
      <c r="OB135" s="66"/>
      <c r="OC135" s="66"/>
      <c r="OD135" s="66"/>
      <c r="OE135" s="66"/>
      <c r="OF135" s="66"/>
      <c r="OG135" s="66"/>
      <c r="OH135" s="66"/>
      <c r="OI135" s="66"/>
      <c r="OJ135" s="66"/>
      <c r="OK135" s="66"/>
      <c r="OL135" s="66"/>
      <c r="OM135" s="66"/>
      <c r="ON135" s="66"/>
      <c r="OO135" s="66"/>
      <c r="OP135" s="66"/>
      <c r="OQ135" s="66"/>
      <c r="OR135" s="66"/>
      <c r="OS135" s="66"/>
      <c r="OT135" s="66"/>
      <c r="OU135" s="66"/>
      <c r="OV135" s="66"/>
      <c r="OW135" s="66"/>
      <c r="OX135" s="66"/>
      <c r="OY135" s="66"/>
      <c r="OZ135" s="66"/>
      <c r="PA135" s="66"/>
      <c r="PB135" s="66"/>
      <c r="PC135" s="66"/>
      <c r="PD135" s="66"/>
      <c r="PE135" s="66"/>
      <c r="PF135" s="66"/>
      <c r="PG135" s="66"/>
      <c r="PH135" s="66"/>
      <c r="PI135" s="66"/>
      <c r="PJ135" s="66"/>
      <c r="PK135" s="66"/>
      <c r="PL135" s="66"/>
      <c r="PM135" s="66"/>
      <c r="PN135" s="66"/>
      <c r="PO135" s="66"/>
      <c r="PP135" s="66"/>
      <c r="PQ135" s="66"/>
      <c r="PR135" s="66"/>
      <c r="PS135" s="66"/>
      <c r="PT135" s="66"/>
      <c r="PU135" s="66"/>
      <c r="PV135" s="66"/>
      <c r="PW135" s="66"/>
      <c r="PX135" s="66"/>
      <c r="PY135" s="66"/>
      <c r="PZ135" s="66"/>
      <c r="QA135" s="66"/>
      <c r="QB135" s="66"/>
      <c r="QC135" s="66"/>
      <c r="QD135" s="66"/>
      <c r="QE135" s="66"/>
      <c r="QF135" s="66"/>
      <c r="QG135" s="66"/>
      <c r="QH135" s="66"/>
      <c r="QI135" s="66"/>
      <c r="QJ135" s="66"/>
      <c r="QK135" s="66"/>
      <c r="QL135" s="66"/>
      <c r="QM135" s="66"/>
      <c r="QN135" s="66"/>
      <c r="QO135" s="66"/>
      <c r="QP135" s="66"/>
      <c r="QQ135" s="66"/>
      <c r="QR135" s="66"/>
      <c r="QS135" s="66"/>
      <c r="QT135" s="66"/>
      <c r="QU135" s="66"/>
      <c r="QV135" s="66"/>
      <c r="QW135" s="66"/>
      <c r="QX135" s="66"/>
      <c r="QY135" s="66"/>
      <c r="QZ135" s="66"/>
      <c r="RA135" s="66"/>
      <c r="RB135" s="66"/>
      <c r="RC135" s="66"/>
      <c r="RD135" s="66"/>
      <c r="RE135" s="66"/>
      <c r="RF135" s="66"/>
      <c r="RG135" s="66"/>
      <c r="RH135" s="66"/>
      <c r="RI135" s="66"/>
      <c r="RJ135" s="66"/>
      <c r="RK135" s="66"/>
      <c r="RL135" s="66"/>
      <c r="RM135" s="66"/>
      <c r="RN135" s="66"/>
      <c r="RO135" s="66"/>
      <c r="RP135" s="66"/>
      <c r="RQ135" s="66"/>
      <c r="RR135" s="66"/>
      <c r="RS135" s="66"/>
      <c r="RT135" s="66"/>
      <c r="RU135" s="66"/>
      <c r="RV135" s="66"/>
      <c r="RW135" s="66"/>
      <c r="RX135" s="66"/>
      <c r="RY135" s="66"/>
      <c r="RZ135" s="66"/>
      <c r="SA135" s="66"/>
      <c r="SB135" s="66"/>
      <c r="SC135" s="66"/>
      <c r="SD135" s="66"/>
      <c r="SE135" s="66"/>
      <c r="SF135" s="66"/>
      <c r="SG135" s="66"/>
      <c r="SH135" s="66"/>
      <c r="SI135" s="66"/>
      <c r="SJ135" s="66"/>
      <c r="SK135" s="66"/>
      <c r="SL135" s="66"/>
      <c r="SM135" s="66"/>
      <c r="SN135" s="66"/>
      <c r="SO135" s="66"/>
      <c r="SP135" s="66"/>
      <c r="SQ135" s="66"/>
      <c r="SR135" s="66"/>
      <c r="SS135" s="66"/>
      <c r="ST135" s="66"/>
      <c r="SU135" s="66"/>
      <c r="SV135" s="66"/>
      <c r="SW135" s="66"/>
      <c r="SX135" s="66"/>
      <c r="SY135" s="66"/>
      <c r="SZ135" s="66"/>
      <c r="TA135" s="66"/>
      <c r="TB135" s="66"/>
      <c r="TC135" s="66"/>
      <c r="TD135" s="66"/>
      <c r="TE135" s="66"/>
      <c r="TF135" s="66"/>
      <c r="TG135" s="66"/>
      <c r="TH135" s="66"/>
      <c r="TI135" s="66"/>
      <c r="TJ135" s="66"/>
      <c r="TK135" s="66"/>
      <c r="TL135" s="66"/>
      <c r="TM135" s="66"/>
      <c r="TN135" s="66"/>
      <c r="TO135" s="66"/>
      <c r="TP135" s="66"/>
      <c r="TQ135" s="66"/>
      <c r="TR135" s="66"/>
      <c r="TS135" s="66"/>
      <c r="TT135" s="66"/>
      <c r="TU135" s="66"/>
      <c r="TV135" s="66"/>
      <c r="TW135" s="66"/>
      <c r="TX135" s="66"/>
      <c r="TY135" s="66"/>
      <c r="TZ135" s="66"/>
      <c r="UA135" s="66"/>
      <c r="UB135" s="66"/>
      <c r="UC135" s="66"/>
      <c r="UD135" s="66"/>
      <c r="UE135" s="66"/>
      <c r="UF135" s="66"/>
      <c r="UG135" s="66"/>
      <c r="UH135" s="66"/>
      <c r="UI135" s="66"/>
      <c r="UJ135" s="66"/>
      <c r="UK135" s="66"/>
      <c r="UL135" s="66"/>
      <c r="UM135" s="66"/>
      <c r="UN135" s="66"/>
      <c r="UO135" s="66"/>
      <c r="UP135" s="66"/>
      <c r="UQ135" s="66"/>
      <c r="UR135" s="66"/>
      <c r="US135" s="66"/>
      <c r="UT135" s="66"/>
      <c r="UU135" s="66"/>
      <c r="UV135" s="66"/>
      <c r="UW135" s="66"/>
      <c r="UX135" s="66"/>
      <c r="UY135" s="66"/>
      <c r="UZ135" s="66"/>
      <c r="VA135" s="66"/>
      <c r="VB135" s="66"/>
      <c r="VC135" s="66"/>
      <c r="VD135" s="66"/>
      <c r="VE135" s="66"/>
      <c r="VF135" s="66"/>
      <c r="VG135" s="66"/>
      <c r="VH135" s="66"/>
      <c r="VI135" s="66"/>
      <c r="VJ135" s="66"/>
      <c r="VK135" s="66"/>
      <c r="VL135" s="66"/>
      <c r="VM135" s="66"/>
      <c r="VN135" s="66"/>
      <c r="VO135" s="66"/>
      <c r="VP135" s="66"/>
      <c r="VQ135" s="66"/>
      <c r="VR135" s="66"/>
      <c r="VS135" s="66"/>
      <c r="VT135" s="66"/>
      <c r="VU135" s="66"/>
      <c r="VV135" s="66"/>
      <c r="VW135" s="66"/>
      <c r="VX135" s="66"/>
      <c r="VY135" s="66"/>
      <c r="VZ135" s="66"/>
      <c r="WA135" s="66"/>
      <c r="WB135" s="66"/>
      <c r="WC135" s="66"/>
      <c r="WD135" s="66"/>
      <c r="WE135" s="66"/>
      <c r="WF135" s="66"/>
      <c r="WG135" s="66"/>
      <c r="WH135" s="66"/>
      <c r="WI135" s="66"/>
      <c r="WJ135" s="66"/>
      <c r="WK135" s="66"/>
      <c r="WL135" s="66"/>
      <c r="WM135" s="66"/>
      <c r="WN135" s="66"/>
      <c r="WO135" s="66"/>
      <c r="WP135" s="66"/>
      <c r="WQ135" s="66"/>
      <c r="WR135" s="66"/>
      <c r="WS135" s="66"/>
      <c r="WT135" s="66"/>
      <c r="WU135" s="66"/>
      <c r="WV135" s="66"/>
      <c r="WW135" s="66"/>
      <c r="WX135" s="66"/>
      <c r="WY135" s="66"/>
      <c r="WZ135" s="66"/>
      <c r="XA135" s="66"/>
      <c r="XB135" s="66"/>
      <c r="XC135" s="66"/>
      <c r="XD135" s="66"/>
      <c r="XE135" s="66"/>
      <c r="XF135" s="66"/>
      <c r="XG135" s="66"/>
      <c r="XH135" s="66"/>
      <c r="XI135" s="66"/>
      <c r="XJ135" s="66"/>
      <c r="XK135" s="66"/>
      <c r="XL135" s="66"/>
      <c r="XM135" s="66"/>
      <c r="XN135" s="66"/>
      <c r="XO135" s="66"/>
      <c r="XP135" s="66"/>
      <c r="XQ135" s="66"/>
      <c r="XR135" s="66"/>
      <c r="XS135" s="66"/>
      <c r="XT135" s="66"/>
      <c r="XU135" s="66"/>
      <c r="XV135" s="66"/>
      <c r="XW135" s="66"/>
      <c r="XX135" s="66"/>
      <c r="XY135" s="66"/>
      <c r="XZ135" s="66"/>
      <c r="YA135" s="66"/>
      <c r="YB135" s="66"/>
      <c r="YC135" s="66"/>
      <c r="YD135" s="66"/>
      <c r="YE135" s="66"/>
      <c r="YF135" s="66"/>
      <c r="YG135" s="66"/>
      <c r="YH135" s="66"/>
      <c r="YI135" s="66"/>
      <c r="YJ135" s="66"/>
      <c r="YK135" s="66"/>
      <c r="YL135" s="66"/>
      <c r="YM135" s="66"/>
      <c r="YN135" s="66"/>
      <c r="YO135" s="66"/>
      <c r="YP135" s="66"/>
      <c r="YQ135" s="66"/>
      <c r="YR135" s="66"/>
      <c r="YS135" s="66"/>
      <c r="YT135" s="66"/>
      <c r="YU135" s="66"/>
      <c r="YV135" s="66"/>
      <c r="YW135" s="66"/>
      <c r="YX135" s="66"/>
      <c r="YY135" s="66"/>
      <c r="YZ135" s="66"/>
      <c r="ZA135" s="66"/>
      <c r="ZB135" s="66"/>
      <c r="ZC135" s="66"/>
      <c r="ZD135" s="66"/>
      <c r="ZE135" s="66"/>
      <c r="ZF135" s="66"/>
      <c r="ZG135" s="66"/>
      <c r="ZH135" s="66"/>
      <c r="ZI135" s="66"/>
      <c r="ZJ135" s="66"/>
      <c r="ZK135" s="66"/>
      <c r="ZL135" s="66"/>
      <c r="ZM135" s="66"/>
      <c r="ZN135" s="66"/>
      <c r="ZO135" s="66"/>
      <c r="ZP135" s="66"/>
      <c r="ZQ135" s="66"/>
      <c r="ZR135" s="66"/>
      <c r="ZS135" s="66"/>
      <c r="ZT135" s="66"/>
      <c r="ZU135" s="66"/>
      <c r="ZV135" s="66"/>
      <c r="ZW135" s="66"/>
      <c r="ZX135" s="66"/>
      <c r="ZY135" s="66"/>
      <c r="ZZ135" s="66"/>
      <c r="AAA135" s="66"/>
      <c r="AAB135" s="66"/>
      <c r="AAC135" s="66"/>
      <c r="AAD135" s="66"/>
      <c r="AAE135" s="66"/>
      <c r="AAF135" s="66"/>
      <c r="AAG135" s="66"/>
      <c r="AAH135" s="66"/>
      <c r="AAI135" s="66"/>
      <c r="AAJ135" s="66"/>
      <c r="AAK135" s="66"/>
      <c r="AAL135" s="66"/>
      <c r="AAM135" s="66"/>
      <c r="AAN135" s="66"/>
      <c r="AAO135" s="66"/>
      <c r="AAP135" s="66"/>
      <c r="AAQ135" s="66"/>
      <c r="AAR135" s="66"/>
      <c r="AAS135" s="66"/>
      <c r="AAT135" s="66"/>
      <c r="AAU135" s="66"/>
      <c r="AAV135" s="66"/>
      <c r="AAW135" s="66"/>
      <c r="AAX135" s="66"/>
      <c r="AAY135" s="66"/>
      <c r="AAZ135" s="66"/>
      <c r="ABA135" s="66"/>
      <c r="ABB135" s="66"/>
      <c r="ABC135" s="66"/>
      <c r="ABD135" s="66"/>
      <c r="ABE135" s="66"/>
      <c r="ABF135" s="66"/>
      <c r="ABG135" s="66"/>
      <c r="ABH135" s="66"/>
      <c r="ABI135" s="66"/>
      <c r="ABJ135" s="66"/>
      <c r="ABK135" s="66"/>
      <c r="ABL135" s="66"/>
      <c r="ABM135" s="66"/>
      <c r="ABN135" s="66"/>
      <c r="ABO135" s="66"/>
      <c r="ABP135" s="66"/>
      <c r="ABQ135" s="66"/>
      <c r="ABR135" s="66"/>
      <c r="ABS135" s="66"/>
      <c r="ABT135" s="66"/>
      <c r="ABU135" s="66"/>
      <c r="ABV135" s="66"/>
      <c r="ABW135" s="66"/>
      <c r="ABX135" s="66"/>
      <c r="ABY135" s="66"/>
      <c r="ABZ135" s="66"/>
      <c r="ACA135" s="66"/>
      <c r="ACB135" s="66"/>
      <c r="ACC135" s="66"/>
      <c r="ACD135" s="66"/>
      <c r="ACE135" s="66"/>
      <c r="ACF135" s="66"/>
      <c r="ACG135" s="66"/>
      <c r="ACH135" s="66"/>
      <c r="ACI135" s="66"/>
      <c r="ACJ135" s="66"/>
      <c r="ACK135" s="66"/>
      <c r="ACL135" s="66"/>
      <c r="ACM135" s="66"/>
      <c r="ACN135" s="66"/>
      <c r="ACO135" s="66"/>
      <c r="ACP135" s="66"/>
      <c r="ACQ135" s="66"/>
      <c r="ACR135" s="66"/>
      <c r="ACS135" s="66"/>
      <c r="ACT135" s="66"/>
      <c r="ACU135" s="66"/>
      <c r="ACV135" s="66"/>
      <c r="ACW135" s="66"/>
      <c r="ACX135" s="66"/>
      <c r="ACY135" s="66"/>
      <c r="ACZ135" s="66"/>
      <c r="ADA135" s="66"/>
      <c r="ADB135" s="66"/>
      <c r="ADC135" s="66"/>
      <c r="ADD135" s="66"/>
      <c r="ADE135" s="66"/>
      <c r="ADF135" s="66"/>
      <c r="ADG135" s="66"/>
      <c r="ADH135" s="66"/>
      <c r="ADI135" s="66"/>
      <c r="ADJ135" s="66"/>
      <c r="ADK135" s="66"/>
      <c r="ADL135" s="66"/>
      <c r="ADM135" s="66"/>
      <c r="ADN135" s="66"/>
      <c r="ADO135" s="66"/>
      <c r="ADP135" s="66"/>
      <c r="ADQ135" s="66"/>
      <c r="ADR135" s="66"/>
      <c r="ADS135" s="66"/>
      <c r="ADT135" s="66"/>
      <c r="ADU135" s="66"/>
      <c r="ADV135" s="66"/>
      <c r="ADW135" s="66"/>
      <c r="ADX135" s="66"/>
      <c r="ADY135" s="66"/>
      <c r="ADZ135" s="66"/>
      <c r="AEA135" s="66"/>
      <c r="AEB135" s="66"/>
      <c r="AEC135" s="66"/>
      <c r="AED135" s="66"/>
      <c r="AEE135" s="66"/>
      <c r="AEF135" s="66"/>
      <c r="AEG135" s="66"/>
      <c r="AEH135" s="66"/>
      <c r="AEI135" s="66"/>
      <c r="AEJ135" s="66"/>
      <c r="AEK135" s="66"/>
      <c r="AEL135" s="66"/>
      <c r="AEM135" s="66"/>
      <c r="AEN135" s="66"/>
      <c r="AEO135" s="66"/>
      <c r="AEP135" s="66"/>
      <c r="AEQ135" s="66"/>
      <c r="AER135" s="66"/>
      <c r="AES135" s="66"/>
      <c r="AET135" s="66"/>
      <c r="AEU135" s="66"/>
      <c r="AEV135" s="66"/>
      <c r="AEW135" s="66"/>
      <c r="AEX135" s="66"/>
      <c r="AEY135" s="66"/>
      <c r="AEZ135" s="66"/>
      <c r="AFA135" s="66"/>
      <c r="AFB135" s="66"/>
      <c r="AFC135" s="66"/>
      <c r="AFD135" s="66"/>
      <c r="AFE135" s="66"/>
      <c r="AFF135" s="66"/>
      <c r="AFG135" s="66"/>
      <c r="AFH135" s="66"/>
      <c r="AFI135" s="66"/>
      <c r="AFJ135" s="66"/>
      <c r="AFK135" s="66"/>
      <c r="AFL135" s="66"/>
      <c r="AFM135" s="66"/>
      <c r="AFN135" s="66"/>
      <c r="AFO135" s="66"/>
      <c r="AFP135" s="66"/>
      <c r="AFQ135" s="66"/>
      <c r="AFR135" s="66"/>
      <c r="AFS135" s="66"/>
      <c r="AFT135" s="66"/>
      <c r="AFU135" s="66"/>
      <c r="AFV135" s="66"/>
      <c r="AFW135" s="66"/>
      <c r="AFX135" s="66"/>
      <c r="AFY135" s="66"/>
      <c r="AFZ135" s="66"/>
      <c r="AGA135" s="66"/>
      <c r="AGB135" s="66"/>
      <c r="AGC135" s="66"/>
      <c r="AGD135" s="66"/>
      <c r="AGE135" s="66"/>
      <c r="AGF135" s="66"/>
      <c r="AGG135" s="66"/>
      <c r="AGH135" s="66"/>
      <c r="AGI135" s="66"/>
      <c r="AGJ135" s="66"/>
      <c r="AGK135" s="66"/>
      <c r="AGL135" s="66"/>
      <c r="AGM135" s="66"/>
      <c r="AGN135" s="66"/>
      <c r="AGO135" s="66"/>
      <c r="AGP135" s="66"/>
      <c r="AGQ135" s="66"/>
      <c r="AGR135" s="66"/>
      <c r="AGS135" s="66"/>
      <c r="AGT135" s="66"/>
      <c r="AGU135" s="66"/>
      <c r="AGV135" s="66"/>
      <c r="AGW135" s="66"/>
      <c r="AGX135" s="66"/>
      <c r="AGY135" s="66"/>
      <c r="AGZ135" s="66"/>
      <c r="AHA135" s="66"/>
      <c r="AHB135" s="66"/>
      <c r="AHC135" s="66"/>
      <c r="AHD135" s="66"/>
      <c r="AHE135" s="66"/>
      <c r="AHF135" s="66"/>
      <c r="AHG135" s="66"/>
      <c r="AHH135" s="66"/>
      <c r="AHI135" s="66"/>
      <c r="AHJ135" s="66"/>
      <c r="AHK135" s="66"/>
      <c r="AHL135" s="66"/>
      <c r="AHM135" s="66"/>
      <c r="AHN135" s="66"/>
      <c r="AHO135" s="66"/>
      <c r="AHP135" s="66"/>
      <c r="AHQ135" s="66"/>
      <c r="AHR135" s="66"/>
      <c r="AHS135" s="66"/>
      <c r="AHT135" s="66"/>
      <c r="AHU135" s="66"/>
      <c r="AHV135" s="66"/>
      <c r="AHW135" s="66"/>
      <c r="AHX135" s="66"/>
      <c r="AHY135" s="66"/>
      <c r="AHZ135" s="66"/>
      <c r="AIA135" s="66"/>
      <c r="AIB135" s="66"/>
      <c r="AIC135" s="66"/>
      <c r="AID135" s="66"/>
      <c r="AIE135" s="66"/>
      <c r="AIF135" s="66"/>
      <c r="AIG135" s="66"/>
      <c r="AIH135" s="66"/>
      <c r="AII135" s="66"/>
      <c r="AIJ135" s="66"/>
      <c r="AIK135" s="66"/>
      <c r="AIL135" s="66"/>
      <c r="AIM135" s="66"/>
      <c r="AIN135" s="66"/>
      <c r="AIO135" s="66"/>
      <c r="AIP135" s="66"/>
      <c r="AIQ135" s="66"/>
      <c r="AIR135" s="66"/>
      <c r="AIS135" s="66"/>
      <c r="AIT135" s="66"/>
      <c r="AIU135" s="66"/>
      <c r="AIV135" s="66"/>
      <c r="AIW135" s="66"/>
      <c r="AIX135" s="66"/>
      <c r="AIY135" s="66"/>
      <c r="AIZ135" s="66"/>
      <c r="AJA135" s="66"/>
      <c r="AJB135" s="66"/>
      <c r="AJC135" s="66"/>
      <c r="AJD135" s="66"/>
      <c r="AJE135" s="66"/>
      <c r="AJF135" s="66"/>
      <c r="AJG135" s="66"/>
      <c r="AJH135" s="66"/>
      <c r="AJI135" s="66"/>
      <c r="AJJ135" s="66"/>
      <c r="AJK135" s="66"/>
      <c r="AJL135" s="66"/>
      <c r="AJM135" s="66"/>
      <c r="AJN135" s="66"/>
      <c r="AJO135" s="66"/>
      <c r="AJP135" s="66"/>
      <c r="AJQ135" s="66"/>
      <c r="AJR135" s="66"/>
      <c r="AJS135" s="66"/>
      <c r="AJT135" s="66"/>
      <c r="AJU135" s="66"/>
      <c r="AJV135" s="66"/>
      <c r="AJW135" s="66"/>
      <c r="AJX135" s="66"/>
      <c r="AJY135" s="66"/>
      <c r="AJZ135" s="66"/>
      <c r="AKA135" s="66"/>
      <c r="AKB135" s="66"/>
      <c r="AKC135" s="66"/>
      <c r="AKD135" s="66"/>
      <c r="AKE135" s="66"/>
      <c r="AKF135" s="66"/>
      <c r="AKG135" s="66"/>
      <c r="AKH135" s="66"/>
      <c r="AKI135" s="66"/>
      <c r="AKJ135" s="66"/>
      <c r="AKK135" s="66"/>
      <c r="AKL135" s="66"/>
      <c r="AKM135" s="66"/>
      <c r="AKN135" s="66"/>
      <c r="AKO135" s="66"/>
      <c r="AKP135" s="66"/>
      <c r="AKQ135" s="66"/>
      <c r="AKR135" s="66"/>
      <c r="AKS135" s="66"/>
      <c r="AKT135" s="66"/>
      <c r="AKU135" s="66"/>
      <c r="AKV135" s="66"/>
      <c r="AKW135" s="66"/>
      <c r="AKX135" s="66"/>
      <c r="AKY135" s="66"/>
      <c r="AKZ135" s="66"/>
      <c r="ALA135" s="66"/>
      <c r="ALB135" s="66"/>
      <c r="ALC135" s="66"/>
      <c r="ALD135" s="66"/>
      <c r="ALE135" s="66"/>
      <c r="ALF135" s="66"/>
      <c r="ALG135" s="66"/>
      <c r="ALH135" s="66"/>
      <c r="ALI135" s="66"/>
      <c r="ALJ135" s="66"/>
      <c r="ALK135" s="66"/>
      <c r="ALL135" s="66"/>
      <c r="ALM135" s="66"/>
      <c r="ALN135" s="66"/>
      <c r="ALO135" s="66"/>
      <c r="ALP135" s="66"/>
      <c r="ALQ135" s="66"/>
      <c r="ALR135" s="66"/>
      <c r="ALS135" s="66"/>
      <c r="ALT135" s="66"/>
      <c r="ALU135" s="66"/>
      <c r="ALV135" s="66"/>
      <c r="ALW135" s="66"/>
      <c r="ALX135" s="66"/>
      <c r="ALY135" s="66"/>
      <c r="ALZ135" s="66"/>
      <c r="AMA135" s="66"/>
    </row>
    <row r="136" spans="1:1015" ht="24" customHeight="1" x14ac:dyDescent="0.2">
      <c r="A136" s="48" t="s">
        <v>24</v>
      </c>
      <c r="B136" s="101" t="s">
        <v>59</v>
      </c>
      <c r="C136" s="29">
        <v>20</v>
      </c>
      <c r="D136" s="30">
        <v>1.42</v>
      </c>
      <c r="E136" s="30">
        <v>0.22</v>
      </c>
      <c r="F136" s="30">
        <v>9.1</v>
      </c>
      <c r="G136" s="30">
        <v>45.8</v>
      </c>
      <c r="H136" s="30">
        <v>0</v>
      </c>
      <c r="I136" s="102">
        <v>1</v>
      </c>
    </row>
    <row r="137" spans="1:1015" ht="24" customHeight="1" x14ac:dyDescent="0.2">
      <c r="A137" s="48" t="s">
        <v>24</v>
      </c>
      <c r="B137" s="28" t="s">
        <v>25</v>
      </c>
      <c r="C137" s="50" t="s">
        <v>87</v>
      </c>
      <c r="D137" s="51">
        <v>0.05</v>
      </c>
      <c r="E137" s="51">
        <v>0.02</v>
      </c>
      <c r="F137" s="51">
        <v>8.32</v>
      </c>
      <c r="G137" s="51">
        <v>33.299999999999997</v>
      </c>
      <c r="H137" s="51">
        <v>0.02</v>
      </c>
      <c r="I137" s="29">
        <v>392</v>
      </c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66"/>
      <c r="BL137" s="66"/>
      <c r="BM137" s="66"/>
      <c r="BN137" s="66"/>
      <c r="BO137" s="66"/>
      <c r="BP137" s="66"/>
      <c r="BQ137" s="66"/>
      <c r="BR137" s="66"/>
      <c r="BS137" s="66"/>
      <c r="BT137" s="66"/>
      <c r="BU137" s="66"/>
      <c r="BV137" s="66"/>
      <c r="BW137" s="66"/>
      <c r="BX137" s="66"/>
      <c r="BY137" s="66"/>
      <c r="BZ137" s="66"/>
      <c r="CA137" s="66"/>
      <c r="CB137" s="66"/>
      <c r="CC137" s="66"/>
      <c r="CD137" s="66"/>
      <c r="CE137" s="66"/>
      <c r="CF137" s="66"/>
      <c r="CG137" s="66"/>
      <c r="CH137" s="66"/>
      <c r="CI137" s="66"/>
      <c r="CJ137" s="66"/>
      <c r="CK137" s="66"/>
      <c r="CL137" s="66"/>
      <c r="CM137" s="66"/>
      <c r="CN137" s="66"/>
      <c r="CO137" s="66"/>
      <c r="CP137" s="66"/>
      <c r="CQ137" s="66"/>
      <c r="CR137" s="66"/>
      <c r="CS137" s="66"/>
      <c r="CT137" s="66"/>
      <c r="CU137" s="66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  <c r="GA137" s="66"/>
      <c r="GB137" s="66"/>
      <c r="GC137" s="66"/>
      <c r="GD137" s="66"/>
      <c r="GE137" s="66"/>
      <c r="GF137" s="66"/>
      <c r="GG137" s="66"/>
      <c r="GH137" s="66"/>
      <c r="GI137" s="66"/>
      <c r="GJ137" s="66"/>
      <c r="GK137" s="66"/>
      <c r="GL137" s="66"/>
      <c r="GM137" s="66"/>
      <c r="GN137" s="66"/>
      <c r="GO137" s="66"/>
      <c r="GP137" s="66"/>
      <c r="GQ137" s="66"/>
      <c r="GR137" s="66"/>
      <c r="GS137" s="66"/>
      <c r="GT137" s="66"/>
      <c r="GU137" s="66"/>
      <c r="GV137" s="66"/>
      <c r="GW137" s="66"/>
      <c r="GX137" s="66"/>
      <c r="GY137" s="66"/>
      <c r="GZ137" s="66"/>
      <c r="HA137" s="66"/>
      <c r="HB137" s="66"/>
      <c r="HC137" s="66"/>
      <c r="HD137" s="66"/>
      <c r="HE137" s="66"/>
      <c r="HF137" s="66"/>
      <c r="HG137" s="66"/>
      <c r="HH137" s="66"/>
      <c r="HI137" s="66"/>
      <c r="HJ137" s="66"/>
      <c r="HK137" s="66"/>
      <c r="HL137" s="66"/>
      <c r="HM137" s="66"/>
      <c r="HN137" s="66"/>
      <c r="HO137" s="66"/>
      <c r="HP137" s="66"/>
      <c r="HQ137" s="66"/>
      <c r="HR137" s="66"/>
      <c r="HS137" s="66"/>
      <c r="HT137" s="66"/>
      <c r="HU137" s="66"/>
      <c r="HV137" s="66"/>
      <c r="HW137" s="66"/>
      <c r="HX137" s="66"/>
      <c r="HY137" s="66"/>
      <c r="HZ137" s="66"/>
      <c r="IA137" s="66"/>
      <c r="IB137" s="66"/>
      <c r="IC137" s="66"/>
      <c r="ID137" s="66"/>
      <c r="IE137" s="66"/>
      <c r="IF137" s="66"/>
      <c r="IG137" s="66"/>
      <c r="IH137" s="66"/>
      <c r="II137" s="66"/>
      <c r="IJ137" s="66"/>
      <c r="IK137" s="66"/>
      <c r="IL137" s="66"/>
      <c r="IM137" s="66"/>
      <c r="IN137" s="66"/>
      <c r="IO137" s="66"/>
      <c r="IP137" s="66"/>
      <c r="IQ137" s="66"/>
      <c r="IR137" s="66"/>
      <c r="IS137" s="66"/>
      <c r="IT137" s="66"/>
      <c r="IU137" s="66"/>
      <c r="IV137" s="66"/>
      <c r="IW137" s="66"/>
      <c r="IX137" s="66"/>
      <c r="IY137" s="66"/>
      <c r="IZ137" s="66"/>
      <c r="JA137" s="66"/>
      <c r="JB137" s="66"/>
      <c r="JC137" s="66"/>
      <c r="JD137" s="66"/>
      <c r="JE137" s="66"/>
      <c r="JF137" s="66"/>
      <c r="JG137" s="66"/>
      <c r="JH137" s="66"/>
      <c r="JI137" s="66"/>
      <c r="JJ137" s="66"/>
      <c r="JK137" s="66"/>
      <c r="JL137" s="66"/>
      <c r="JM137" s="66"/>
      <c r="JN137" s="66"/>
      <c r="JO137" s="66"/>
      <c r="JP137" s="66"/>
      <c r="JQ137" s="66"/>
      <c r="JR137" s="66"/>
      <c r="JS137" s="66"/>
      <c r="JT137" s="66"/>
      <c r="JU137" s="66"/>
      <c r="JV137" s="66"/>
      <c r="JW137" s="66"/>
      <c r="JX137" s="66"/>
      <c r="JY137" s="66"/>
      <c r="JZ137" s="66"/>
      <c r="KA137" s="66"/>
      <c r="KB137" s="66"/>
      <c r="KC137" s="66"/>
      <c r="KD137" s="66"/>
      <c r="KE137" s="66"/>
      <c r="KF137" s="66"/>
      <c r="KG137" s="66"/>
      <c r="KH137" s="66"/>
      <c r="KI137" s="66"/>
      <c r="KJ137" s="66"/>
      <c r="KK137" s="66"/>
      <c r="KL137" s="66"/>
      <c r="KM137" s="66"/>
      <c r="KN137" s="66"/>
      <c r="KO137" s="66"/>
      <c r="KP137" s="66"/>
      <c r="KQ137" s="66"/>
      <c r="KR137" s="66"/>
      <c r="KS137" s="66"/>
      <c r="KT137" s="66"/>
      <c r="KU137" s="66"/>
      <c r="KV137" s="66"/>
      <c r="KW137" s="66"/>
      <c r="KX137" s="66"/>
      <c r="KY137" s="66"/>
      <c r="KZ137" s="66"/>
      <c r="LA137" s="66"/>
      <c r="LB137" s="66"/>
      <c r="LC137" s="66"/>
      <c r="LD137" s="66"/>
      <c r="LE137" s="66"/>
      <c r="LF137" s="66"/>
      <c r="LG137" s="66"/>
      <c r="LH137" s="66"/>
      <c r="LI137" s="66"/>
      <c r="LJ137" s="66"/>
      <c r="LK137" s="66"/>
      <c r="LL137" s="66"/>
      <c r="LM137" s="66"/>
      <c r="LN137" s="66"/>
      <c r="LO137" s="66"/>
      <c r="LP137" s="66"/>
      <c r="LQ137" s="66"/>
      <c r="LR137" s="66"/>
      <c r="LS137" s="66"/>
      <c r="LT137" s="66"/>
      <c r="LU137" s="66"/>
      <c r="LV137" s="66"/>
      <c r="LW137" s="66"/>
      <c r="LX137" s="66"/>
      <c r="LY137" s="66"/>
      <c r="LZ137" s="66"/>
      <c r="MA137" s="66"/>
      <c r="MB137" s="66"/>
      <c r="MC137" s="66"/>
      <c r="MD137" s="66"/>
      <c r="ME137" s="66"/>
      <c r="MF137" s="66"/>
      <c r="MG137" s="66"/>
      <c r="MH137" s="66"/>
      <c r="MI137" s="66"/>
      <c r="MJ137" s="66"/>
      <c r="MK137" s="66"/>
      <c r="ML137" s="66"/>
      <c r="MM137" s="66"/>
      <c r="MN137" s="66"/>
      <c r="MO137" s="66"/>
      <c r="MP137" s="66"/>
      <c r="MQ137" s="66"/>
      <c r="MR137" s="66"/>
      <c r="MS137" s="66"/>
      <c r="MT137" s="66"/>
      <c r="MU137" s="66"/>
      <c r="MV137" s="66"/>
      <c r="MW137" s="66"/>
      <c r="MX137" s="66"/>
      <c r="MY137" s="66"/>
      <c r="MZ137" s="66"/>
      <c r="NA137" s="66"/>
      <c r="NB137" s="66"/>
      <c r="NC137" s="66"/>
      <c r="ND137" s="66"/>
      <c r="NE137" s="66"/>
      <c r="NF137" s="66"/>
      <c r="NG137" s="66"/>
      <c r="NH137" s="66"/>
      <c r="NI137" s="66"/>
      <c r="NJ137" s="66"/>
      <c r="NK137" s="66"/>
      <c r="NL137" s="66"/>
      <c r="NM137" s="66"/>
      <c r="NN137" s="66"/>
      <c r="NO137" s="66"/>
      <c r="NP137" s="66"/>
      <c r="NQ137" s="66"/>
      <c r="NR137" s="66"/>
      <c r="NS137" s="66"/>
      <c r="NT137" s="66"/>
      <c r="NU137" s="66"/>
      <c r="NV137" s="66"/>
      <c r="NW137" s="66"/>
      <c r="NX137" s="66"/>
      <c r="NY137" s="66"/>
      <c r="NZ137" s="66"/>
      <c r="OA137" s="66"/>
      <c r="OB137" s="66"/>
      <c r="OC137" s="66"/>
      <c r="OD137" s="66"/>
      <c r="OE137" s="66"/>
      <c r="OF137" s="66"/>
      <c r="OG137" s="66"/>
      <c r="OH137" s="66"/>
      <c r="OI137" s="66"/>
      <c r="OJ137" s="66"/>
      <c r="OK137" s="66"/>
      <c r="OL137" s="66"/>
      <c r="OM137" s="66"/>
      <c r="ON137" s="66"/>
      <c r="OO137" s="66"/>
      <c r="OP137" s="66"/>
      <c r="OQ137" s="66"/>
      <c r="OR137" s="66"/>
      <c r="OS137" s="66"/>
      <c r="OT137" s="66"/>
      <c r="OU137" s="66"/>
      <c r="OV137" s="66"/>
      <c r="OW137" s="66"/>
      <c r="OX137" s="66"/>
      <c r="OY137" s="66"/>
      <c r="OZ137" s="66"/>
      <c r="PA137" s="66"/>
      <c r="PB137" s="66"/>
      <c r="PC137" s="66"/>
      <c r="PD137" s="66"/>
      <c r="PE137" s="66"/>
      <c r="PF137" s="66"/>
      <c r="PG137" s="66"/>
      <c r="PH137" s="66"/>
      <c r="PI137" s="66"/>
      <c r="PJ137" s="66"/>
      <c r="PK137" s="66"/>
      <c r="PL137" s="66"/>
      <c r="PM137" s="66"/>
      <c r="PN137" s="66"/>
      <c r="PO137" s="66"/>
      <c r="PP137" s="66"/>
      <c r="PQ137" s="66"/>
      <c r="PR137" s="66"/>
      <c r="PS137" s="66"/>
      <c r="PT137" s="66"/>
      <c r="PU137" s="66"/>
      <c r="PV137" s="66"/>
      <c r="PW137" s="66"/>
      <c r="PX137" s="66"/>
      <c r="PY137" s="66"/>
      <c r="PZ137" s="66"/>
      <c r="QA137" s="66"/>
      <c r="QB137" s="66"/>
      <c r="QC137" s="66"/>
      <c r="QD137" s="66"/>
      <c r="QE137" s="66"/>
      <c r="QF137" s="66"/>
      <c r="QG137" s="66"/>
      <c r="QH137" s="66"/>
      <c r="QI137" s="66"/>
      <c r="QJ137" s="66"/>
      <c r="QK137" s="66"/>
      <c r="QL137" s="66"/>
      <c r="QM137" s="66"/>
      <c r="QN137" s="66"/>
      <c r="QO137" s="66"/>
      <c r="QP137" s="66"/>
      <c r="QQ137" s="66"/>
      <c r="QR137" s="66"/>
      <c r="QS137" s="66"/>
      <c r="QT137" s="66"/>
      <c r="QU137" s="66"/>
      <c r="QV137" s="66"/>
      <c r="QW137" s="66"/>
      <c r="QX137" s="66"/>
      <c r="QY137" s="66"/>
      <c r="QZ137" s="66"/>
      <c r="RA137" s="66"/>
      <c r="RB137" s="66"/>
      <c r="RC137" s="66"/>
      <c r="RD137" s="66"/>
      <c r="RE137" s="66"/>
      <c r="RF137" s="66"/>
      <c r="RG137" s="66"/>
      <c r="RH137" s="66"/>
      <c r="RI137" s="66"/>
      <c r="RJ137" s="66"/>
      <c r="RK137" s="66"/>
      <c r="RL137" s="66"/>
      <c r="RM137" s="66"/>
      <c r="RN137" s="66"/>
      <c r="RO137" s="66"/>
      <c r="RP137" s="66"/>
      <c r="RQ137" s="66"/>
      <c r="RR137" s="66"/>
      <c r="RS137" s="66"/>
      <c r="RT137" s="66"/>
      <c r="RU137" s="66"/>
      <c r="RV137" s="66"/>
      <c r="RW137" s="66"/>
      <c r="RX137" s="66"/>
      <c r="RY137" s="66"/>
      <c r="RZ137" s="66"/>
      <c r="SA137" s="66"/>
      <c r="SB137" s="66"/>
      <c r="SC137" s="66"/>
      <c r="SD137" s="66"/>
      <c r="SE137" s="66"/>
      <c r="SF137" s="66"/>
      <c r="SG137" s="66"/>
      <c r="SH137" s="66"/>
      <c r="SI137" s="66"/>
      <c r="SJ137" s="66"/>
      <c r="SK137" s="66"/>
      <c r="SL137" s="66"/>
      <c r="SM137" s="66"/>
      <c r="SN137" s="66"/>
      <c r="SO137" s="66"/>
      <c r="SP137" s="66"/>
      <c r="SQ137" s="66"/>
      <c r="SR137" s="66"/>
      <c r="SS137" s="66"/>
      <c r="ST137" s="66"/>
      <c r="SU137" s="66"/>
      <c r="SV137" s="66"/>
      <c r="SW137" s="66"/>
      <c r="SX137" s="66"/>
      <c r="SY137" s="66"/>
      <c r="SZ137" s="66"/>
      <c r="TA137" s="66"/>
      <c r="TB137" s="66"/>
      <c r="TC137" s="66"/>
      <c r="TD137" s="66"/>
      <c r="TE137" s="66"/>
      <c r="TF137" s="66"/>
      <c r="TG137" s="66"/>
      <c r="TH137" s="66"/>
      <c r="TI137" s="66"/>
      <c r="TJ137" s="66"/>
      <c r="TK137" s="66"/>
      <c r="TL137" s="66"/>
      <c r="TM137" s="66"/>
      <c r="TN137" s="66"/>
      <c r="TO137" s="66"/>
      <c r="TP137" s="66"/>
      <c r="TQ137" s="66"/>
      <c r="TR137" s="66"/>
      <c r="TS137" s="66"/>
      <c r="TT137" s="66"/>
      <c r="TU137" s="66"/>
      <c r="TV137" s="66"/>
      <c r="TW137" s="66"/>
      <c r="TX137" s="66"/>
      <c r="TY137" s="66"/>
      <c r="TZ137" s="66"/>
      <c r="UA137" s="66"/>
      <c r="UB137" s="66"/>
      <c r="UC137" s="66"/>
      <c r="UD137" s="66"/>
      <c r="UE137" s="66"/>
      <c r="UF137" s="66"/>
      <c r="UG137" s="66"/>
      <c r="UH137" s="66"/>
      <c r="UI137" s="66"/>
      <c r="UJ137" s="66"/>
      <c r="UK137" s="66"/>
      <c r="UL137" s="66"/>
      <c r="UM137" s="66"/>
      <c r="UN137" s="66"/>
      <c r="UO137" s="66"/>
      <c r="UP137" s="66"/>
      <c r="UQ137" s="66"/>
      <c r="UR137" s="66"/>
      <c r="US137" s="66"/>
      <c r="UT137" s="66"/>
      <c r="UU137" s="66"/>
      <c r="UV137" s="66"/>
      <c r="UW137" s="66"/>
      <c r="UX137" s="66"/>
      <c r="UY137" s="66"/>
      <c r="UZ137" s="66"/>
      <c r="VA137" s="66"/>
      <c r="VB137" s="66"/>
      <c r="VC137" s="66"/>
      <c r="VD137" s="66"/>
      <c r="VE137" s="66"/>
      <c r="VF137" s="66"/>
      <c r="VG137" s="66"/>
      <c r="VH137" s="66"/>
      <c r="VI137" s="66"/>
      <c r="VJ137" s="66"/>
      <c r="VK137" s="66"/>
      <c r="VL137" s="66"/>
      <c r="VM137" s="66"/>
      <c r="VN137" s="66"/>
      <c r="VO137" s="66"/>
      <c r="VP137" s="66"/>
      <c r="VQ137" s="66"/>
      <c r="VR137" s="66"/>
      <c r="VS137" s="66"/>
      <c r="VT137" s="66"/>
      <c r="VU137" s="66"/>
      <c r="VV137" s="66"/>
      <c r="VW137" s="66"/>
      <c r="VX137" s="66"/>
      <c r="VY137" s="66"/>
      <c r="VZ137" s="66"/>
      <c r="WA137" s="66"/>
      <c r="WB137" s="66"/>
      <c r="WC137" s="66"/>
      <c r="WD137" s="66"/>
      <c r="WE137" s="66"/>
      <c r="WF137" s="66"/>
      <c r="WG137" s="66"/>
      <c r="WH137" s="66"/>
      <c r="WI137" s="66"/>
      <c r="WJ137" s="66"/>
      <c r="WK137" s="66"/>
      <c r="WL137" s="66"/>
      <c r="WM137" s="66"/>
      <c r="WN137" s="66"/>
      <c r="WO137" s="66"/>
      <c r="WP137" s="66"/>
      <c r="WQ137" s="66"/>
      <c r="WR137" s="66"/>
      <c r="WS137" s="66"/>
      <c r="WT137" s="66"/>
      <c r="WU137" s="66"/>
      <c r="WV137" s="66"/>
      <c r="WW137" s="66"/>
      <c r="WX137" s="66"/>
      <c r="WY137" s="66"/>
      <c r="WZ137" s="66"/>
      <c r="XA137" s="66"/>
      <c r="XB137" s="66"/>
      <c r="XC137" s="66"/>
      <c r="XD137" s="66"/>
      <c r="XE137" s="66"/>
      <c r="XF137" s="66"/>
      <c r="XG137" s="66"/>
      <c r="XH137" s="66"/>
      <c r="XI137" s="66"/>
      <c r="XJ137" s="66"/>
      <c r="XK137" s="66"/>
      <c r="XL137" s="66"/>
      <c r="XM137" s="66"/>
      <c r="XN137" s="66"/>
      <c r="XO137" s="66"/>
      <c r="XP137" s="66"/>
      <c r="XQ137" s="66"/>
      <c r="XR137" s="66"/>
      <c r="XS137" s="66"/>
      <c r="XT137" s="66"/>
      <c r="XU137" s="66"/>
      <c r="XV137" s="66"/>
      <c r="XW137" s="66"/>
      <c r="XX137" s="66"/>
      <c r="XY137" s="66"/>
      <c r="XZ137" s="66"/>
      <c r="YA137" s="66"/>
      <c r="YB137" s="66"/>
      <c r="YC137" s="66"/>
      <c r="YD137" s="66"/>
      <c r="YE137" s="66"/>
      <c r="YF137" s="66"/>
      <c r="YG137" s="66"/>
      <c r="YH137" s="66"/>
      <c r="YI137" s="66"/>
      <c r="YJ137" s="66"/>
      <c r="YK137" s="66"/>
      <c r="YL137" s="66"/>
      <c r="YM137" s="66"/>
      <c r="YN137" s="66"/>
      <c r="YO137" s="66"/>
      <c r="YP137" s="66"/>
      <c r="YQ137" s="66"/>
      <c r="YR137" s="66"/>
      <c r="YS137" s="66"/>
      <c r="YT137" s="66"/>
      <c r="YU137" s="66"/>
      <c r="YV137" s="66"/>
      <c r="YW137" s="66"/>
      <c r="YX137" s="66"/>
      <c r="YY137" s="66"/>
      <c r="YZ137" s="66"/>
      <c r="ZA137" s="66"/>
      <c r="ZB137" s="66"/>
      <c r="ZC137" s="66"/>
      <c r="ZD137" s="66"/>
      <c r="ZE137" s="66"/>
      <c r="ZF137" s="66"/>
      <c r="ZG137" s="66"/>
      <c r="ZH137" s="66"/>
      <c r="ZI137" s="66"/>
      <c r="ZJ137" s="66"/>
      <c r="ZK137" s="66"/>
      <c r="ZL137" s="66"/>
      <c r="ZM137" s="66"/>
      <c r="ZN137" s="66"/>
      <c r="ZO137" s="66"/>
      <c r="ZP137" s="66"/>
      <c r="ZQ137" s="66"/>
      <c r="ZR137" s="66"/>
      <c r="ZS137" s="66"/>
      <c r="ZT137" s="66"/>
      <c r="ZU137" s="66"/>
      <c r="ZV137" s="66"/>
      <c r="ZW137" s="66"/>
      <c r="ZX137" s="66"/>
      <c r="ZY137" s="66"/>
      <c r="ZZ137" s="66"/>
      <c r="AAA137" s="66"/>
      <c r="AAB137" s="66"/>
      <c r="AAC137" s="66"/>
      <c r="AAD137" s="66"/>
      <c r="AAE137" s="66"/>
      <c r="AAF137" s="66"/>
      <c r="AAG137" s="66"/>
      <c r="AAH137" s="66"/>
      <c r="AAI137" s="66"/>
      <c r="AAJ137" s="66"/>
      <c r="AAK137" s="66"/>
      <c r="AAL137" s="66"/>
      <c r="AAM137" s="66"/>
      <c r="AAN137" s="66"/>
      <c r="AAO137" s="66"/>
      <c r="AAP137" s="66"/>
      <c r="AAQ137" s="66"/>
      <c r="AAR137" s="66"/>
      <c r="AAS137" s="66"/>
      <c r="AAT137" s="66"/>
      <c r="AAU137" s="66"/>
      <c r="AAV137" s="66"/>
      <c r="AAW137" s="66"/>
      <c r="AAX137" s="66"/>
      <c r="AAY137" s="66"/>
      <c r="AAZ137" s="66"/>
      <c r="ABA137" s="66"/>
      <c r="ABB137" s="66"/>
      <c r="ABC137" s="66"/>
      <c r="ABD137" s="66"/>
      <c r="ABE137" s="66"/>
      <c r="ABF137" s="66"/>
      <c r="ABG137" s="66"/>
      <c r="ABH137" s="66"/>
      <c r="ABI137" s="66"/>
      <c r="ABJ137" s="66"/>
      <c r="ABK137" s="66"/>
      <c r="ABL137" s="66"/>
      <c r="ABM137" s="66"/>
      <c r="ABN137" s="66"/>
      <c r="ABO137" s="66"/>
      <c r="ABP137" s="66"/>
      <c r="ABQ137" s="66"/>
      <c r="ABR137" s="66"/>
      <c r="ABS137" s="66"/>
      <c r="ABT137" s="66"/>
      <c r="ABU137" s="66"/>
      <c r="ABV137" s="66"/>
      <c r="ABW137" s="66"/>
      <c r="ABX137" s="66"/>
      <c r="ABY137" s="66"/>
      <c r="ABZ137" s="66"/>
      <c r="ACA137" s="66"/>
      <c r="ACB137" s="66"/>
      <c r="ACC137" s="66"/>
      <c r="ACD137" s="66"/>
      <c r="ACE137" s="66"/>
      <c r="ACF137" s="66"/>
      <c r="ACG137" s="66"/>
      <c r="ACH137" s="66"/>
      <c r="ACI137" s="66"/>
      <c r="ACJ137" s="66"/>
      <c r="ACK137" s="66"/>
      <c r="ACL137" s="66"/>
      <c r="ACM137" s="66"/>
      <c r="ACN137" s="66"/>
      <c r="ACO137" s="66"/>
      <c r="ACP137" s="66"/>
      <c r="ACQ137" s="66"/>
      <c r="ACR137" s="66"/>
      <c r="ACS137" s="66"/>
      <c r="ACT137" s="66"/>
      <c r="ACU137" s="66"/>
      <c r="ACV137" s="66"/>
      <c r="ACW137" s="66"/>
      <c r="ACX137" s="66"/>
      <c r="ACY137" s="66"/>
      <c r="ACZ137" s="66"/>
      <c r="ADA137" s="66"/>
      <c r="ADB137" s="66"/>
      <c r="ADC137" s="66"/>
      <c r="ADD137" s="66"/>
      <c r="ADE137" s="66"/>
      <c r="ADF137" s="66"/>
      <c r="ADG137" s="66"/>
      <c r="ADH137" s="66"/>
      <c r="ADI137" s="66"/>
      <c r="ADJ137" s="66"/>
      <c r="ADK137" s="66"/>
      <c r="ADL137" s="66"/>
      <c r="ADM137" s="66"/>
      <c r="ADN137" s="66"/>
      <c r="ADO137" s="66"/>
      <c r="ADP137" s="66"/>
      <c r="ADQ137" s="66"/>
      <c r="ADR137" s="66"/>
      <c r="ADS137" s="66"/>
      <c r="ADT137" s="66"/>
      <c r="ADU137" s="66"/>
      <c r="ADV137" s="66"/>
      <c r="ADW137" s="66"/>
      <c r="ADX137" s="66"/>
      <c r="ADY137" s="66"/>
      <c r="ADZ137" s="66"/>
      <c r="AEA137" s="66"/>
      <c r="AEB137" s="66"/>
      <c r="AEC137" s="66"/>
      <c r="AED137" s="66"/>
      <c r="AEE137" s="66"/>
      <c r="AEF137" s="66"/>
      <c r="AEG137" s="66"/>
      <c r="AEH137" s="66"/>
      <c r="AEI137" s="66"/>
      <c r="AEJ137" s="66"/>
      <c r="AEK137" s="66"/>
      <c r="AEL137" s="66"/>
      <c r="AEM137" s="66"/>
      <c r="AEN137" s="66"/>
      <c r="AEO137" s="66"/>
      <c r="AEP137" s="66"/>
      <c r="AEQ137" s="66"/>
      <c r="AER137" s="66"/>
      <c r="AES137" s="66"/>
      <c r="AET137" s="66"/>
      <c r="AEU137" s="66"/>
      <c r="AEV137" s="66"/>
      <c r="AEW137" s="66"/>
      <c r="AEX137" s="66"/>
      <c r="AEY137" s="66"/>
      <c r="AEZ137" s="66"/>
      <c r="AFA137" s="66"/>
      <c r="AFB137" s="66"/>
      <c r="AFC137" s="66"/>
      <c r="AFD137" s="66"/>
      <c r="AFE137" s="66"/>
      <c r="AFF137" s="66"/>
      <c r="AFG137" s="66"/>
      <c r="AFH137" s="66"/>
      <c r="AFI137" s="66"/>
      <c r="AFJ137" s="66"/>
      <c r="AFK137" s="66"/>
      <c r="AFL137" s="66"/>
      <c r="AFM137" s="66"/>
      <c r="AFN137" s="66"/>
      <c r="AFO137" s="66"/>
      <c r="AFP137" s="66"/>
      <c r="AFQ137" s="66"/>
      <c r="AFR137" s="66"/>
      <c r="AFS137" s="66"/>
      <c r="AFT137" s="66"/>
      <c r="AFU137" s="66"/>
      <c r="AFV137" s="66"/>
      <c r="AFW137" s="66"/>
      <c r="AFX137" s="66"/>
      <c r="AFY137" s="66"/>
      <c r="AFZ137" s="66"/>
      <c r="AGA137" s="66"/>
      <c r="AGB137" s="66"/>
      <c r="AGC137" s="66"/>
      <c r="AGD137" s="66"/>
      <c r="AGE137" s="66"/>
      <c r="AGF137" s="66"/>
      <c r="AGG137" s="66"/>
      <c r="AGH137" s="66"/>
      <c r="AGI137" s="66"/>
      <c r="AGJ137" s="66"/>
      <c r="AGK137" s="66"/>
      <c r="AGL137" s="66"/>
      <c r="AGM137" s="66"/>
      <c r="AGN137" s="66"/>
      <c r="AGO137" s="66"/>
      <c r="AGP137" s="66"/>
      <c r="AGQ137" s="66"/>
      <c r="AGR137" s="66"/>
      <c r="AGS137" s="66"/>
      <c r="AGT137" s="66"/>
      <c r="AGU137" s="66"/>
      <c r="AGV137" s="66"/>
      <c r="AGW137" s="66"/>
      <c r="AGX137" s="66"/>
      <c r="AGY137" s="66"/>
      <c r="AGZ137" s="66"/>
      <c r="AHA137" s="66"/>
      <c r="AHB137" s="66"/>
      <c r="AHC137" s="66"/>
      <c r="AHD137" s="66"/>
      <c r="AHE137" s="66"/>
      <c r="AHF137" s="66"/>
      <c r="AHG137" s="66"/>
      <c r="AHH137" s="66"/>
      <c r="AHI137" s="66"/>
      <c r="AHJ137" s="66"/>
      <c r="AHK137" s="66"/>
      <c r="AHL137" s="66"/>
      <c r="AHM137" s="66"/>
      <c r="AHN137" s="66"/>
      <c r="AHO137" s="66"/>
      <c r="AHP137" s="66"/>
      <c r="AHQ137" s="66"/>
      <c r="AHR137" s="66"/>
      <c r="AHS137" s="66"/>
      <c r="AHT137" s="66"/>
      <c r="AHU137" s="66"/>
      <c r="AHV137" s="66"/>
      <c r="AHW137" s="66"/>
      <c r="AHX137" s="66"/>
      <c r="AHY137" s="66"/>
      <c r="AHZ137" s="66"/>
      <c r="AIA137" s="66"/>
      <c r="AIB137" s="66"/>
      <c r="AIC137" s="66"/>
      <c r="AID137" s="66"/>
      <c r="AIE137" s="66"/>
      <c r="AIF137" s="66"/>
      <c r="AIG137" s="66"/>
      <c r="AIH137" s="66"/>
      <c r="AII137" s="66"/>
      <c r="AIJ137" s="66"/>
      <c r="AIK137" s="66"/>
      <c r="AIL137" s="66"/>
      <c r="AIM137" s="66"/>
      <c r="AIN137" s="66"/>
      <c r="AIO137" s="66"/>
      <c r="AIP137" s="66"/>
      <c r="AIQ137" s="66"/>
      <c r="AIR137" s="66"/>
      <c r="AIS137" s="66"/>
      <c r="AIT137" s="66"/>
      <c r="AIU137" s="66"/>
      <c r="AIV137" s="66"/>
      <c r="AIW137" s="66"/>
      <c r="AIX137" s="66"/>
      <c r="AIY137" s="66"/>
      <c r="AIZ137" s="66"/>
      <c r="AJA137" s="66"/>
      <c r="AJB137" s="66"/>
      <c r="AJC137" s="66"/>
      <c r="AJD137" s="66"/>
      <c r="AJE137" s="66"/>
      <c r="AJF137" s="66"/>
      <c r="AJG137" s="66"/>
      <c r="AJH137" s="66"/>
      <c r="AJI137" s="66"/>
      <c r="AJJ137" s="66"/>
      <c r="AJK137" s="66"/>
      <c r="AJL137" s="66"/>
      <c r="AJM137" s="66"/>
      <c r="AJN137" s="66"/>
      <c r="AJO137" s="66"/>
      <c r="AJP137" s="66"/>
      <c r="AJQ137" s="66"/>
      <c r="AJR137" s="66"/>
      <c r="AJS137" s="66"/>
      <c r="AJT137" s="66"/>
      <c r="AJU137" s="66"/>
      <c r="AJV137" s="66"/>
      <c r="AJW137" s="66"/>
      <c r="AJX137" s="66"/>
      <c r="AJY137" s="66"/>
      <c r="AJZ137" s="66"/>
      <c r="AKA137" s="66"/>
      <c r="AKB137" s="66"/>
      <c r="AKC137" s="66"/>
      <c r="AKD137" s="66"/>
      <c r="AKE137" s="66"/>
      <c r="AKF137" s="66"/>
      <c r="AKG137" s="66"/>
      <c r="AKH137" s="66"/>
      <c r="AKI137" s="66"/>
      <c r="AKJ137" s="66"/>
      <c r="AKK137" s="66"/>
      <c r="AKL137" s="66"/>
      <c r="AKM137" s="66"/>
      <c r="AKN137" s="66"/>
      <c r="AKO137" s="66"/>
      <c r="AKP137" s="66"/>
      <c r="AKQ137" s="66"/>
      <c r="AKR137" s="66"/>
      <c r="AKS137" s="66"/>
      <c r="AKT137" s="66"/>
      <c r="AKU137" s="66"/>
      <c r="AKV137" s="66"/>
      <c r="AKW137" s="66"/>
      <c r="AKX137" s="66"/>
      <c r="AKY137" s="66"/>
      <c r="AKZ137" s="66"/>
      <c r="ALA137" s="66"/>
      <c r="ALB137" s="66"/>
      <c r="ALC137" s="66"/>
      <c r="ALD137" s="66"/>
      <c r="ALE137" s="66"/>
      <c r="ALF137" s="66"/>
      <c r="ALG137" s="66"/>
      <c r="ALH137" s="66"/>
      <c r="ALI137" s="66"/>
      <c r="ALJ137" s="66"/>
      <c r="ALK137" s="66"/>
      <c r="ALL137" s="66"/>
      <c r="ALM137" s="66"/>
      <c r="ALN137" s="66"/>
      <c r="ALO137" s="66"/>
      <c r="ALP137" s="66"/>
      <c r="ALQ137" s="66"/>
      <c r="ALR137" s="66"/>
      <c r="ALS137" s="66"/>
      <c r="ALT137" s="66"/>
      <c r="ALU137" s="66"/>
      <c r="ALV137" s="66"/>
      <c r="ALW137" s="66"/>
      <c r="ALX137" s="66"/>
      <c r="ALY137" s="66"/>
      <c r="ALZ137" s="66"/>
      <c r="AMA137" s="66"/>
    </row>
    <row r="138" spans="1:1015" ht="24" customHeight="1" x14ac:dyDescent="0.2">
      <c r="A138" s="48" t="s">
        <v>24</v>
      </c>
      <c r="B138" s="28" t="s">
        <v>75</v>
      </c>
      <c r="C138" s="29">
        <v>95</v>
      </c>
      <c r="D138" s="30">
        <v>0.38</v>
      </c>
      <c r="E138" s="30">
        <v>0.38</v>
      </c>
      <c r="F138" s="30">
        <v>9.31</v>
      </c>
      <c r="G138" s="30">
        <v>39.299999999999997</v>
      </c>
      <c r="H138" s="30">
        <v>9.5</v>
      </c>
      <c r="I138" s="29">
        <v>368</v>
      </c>
    </row>
    <row r="139" spans="1:1015" s="70" customFormat="1" ht="24" customHeight="1" x14ac:dyDescent="0.2">
      <c r="A139" s="140" t="s">
        <v>179</v>
      </c>
      <c r="B139" s="141"/>
      <c r="C139" s="67">
        <v>442</v>
      </c>
      <c r="D139" s="68">
        <f t="shared" ref="D139:H139" si="21">SUM(D134:D138)</f>
        <v>12.530000000000001</v>
      </c>
      <c r="E139" s="68">
        <f t="shared" si="21"/>
        <v>16.739999999999998</v>
      </c>
      <c r="F139" s="68">
        <f t="shared" si="21"/>
        <v>37.910000000000004</v>
      </c>
      <c r="G139" s="68">
        <f t="shared" si="21"/>
        <v>350.90000000000003</v>
      </c>
      <c r="H139" s="68">
        <f t="shared" si="21"/>
        <v>12.49</v>
      </c>
      <c r="I139" s="69"/>
    </row>
    <row r="140" spans="1:1015" s="76" customFormat="1" ht="24" customHeight="1" x14ac:dyDescent="0.2">
      <c r="A140" s="72" t="s">
        <v>26</v>
      </c>
      <c r="B140" s="72"/>
      <c r="C140" s="73">
        <f t="shared" ref="C140:H140" si="22">C139+C133+C129+C122+C120</f>
        <v>1743</v>
      </c>
      <c r="D140" s="74">
        <f t="shared" si="22"/>
        <v>47.199999999999996</v>
      </c>
      <c r="E140" s="74">
        <f t="shared" si="22"/>
        <v>57.539999999999992</v>
      </c>
      <c r="F140" s="74">
        <f t="shared" si="22"/>
        <v>187.46</v>
      </c>
      <c r="G140" s="74">
        <f t="shared" si="22"/>
        <v>1436.5</v>
      </c>
      <c r="H140" s="74">
        <f t="shared" si="22"/>
        <v>41.85</v>
      </c>
      <c r="I140" s="75"/>
    </row>
    <row r="141" spans="1:1015" s="71" customFormat="1" ht="24" customHeight="1" x14ac:dyDescent="0.2">
      <c r="A141" s="77"/>
      <c r="B141" s="77"/>
      <c r="C141" s="78"/>
      <c r="D141" s="79"/>
      <c r="E141" s="79"/>
      <c r="F141" s="79"/>
      <c r="G141" s="79"/>
      <c r="H141" s="79"/>
      <c r="I141" s="80"/>
    </row>
    <row r="142" spans="1:1015" s="62" customFormat="1" ht="24" customHeight="1" x14ac:dyDescent="0.2">
      <c r="A142" s="72" t="s">
        <v>37</v>
      </c>
      <c r="B142" s="48"/>
      <c r="C142" s="61"/>
      <c r="D142" s="61"/>
      <c r="E142" s="61"/>
      <c r="F142" s="61"/>
      <c r="G142" s="61"/>
      <c r="H142" s="61"/>
      <c r="I142" s="81"/>
    </row>
    <row r="143" spans="1:1015" s="24" customFormat="1" ht="24" customHeight="1" x14ac:dyDescent="0.2">
      <c r="A143" s="132" t="s">
        <v>3</v>
      </c>
      <c r="B143" s="144" t="s">
        <v>4</v>
      </c>
      <c r="C143" s="134" t="s">
        <v>5</v>
      </c>
      <c r="D143" s="135" t="s">
        <v>6</v>
      </c>
      <c r="E143" s="135"/>
      <c r="F143" s="135"/>
      <c r="G143" s="136" t="s">
        <v>54</v>
      </c>
      <c r="H143" s="142" t="s">
        <v>8</v>
      </c>
      <c r="I143" s="143" t="s">
        <v>9</v>
      </c>
    </row>
    <row r="144" spans="1:1015" s="26" customFormat="1" ht="24" customHeight="1" x14ac:dyDescent="0.2">
      <c r="A144" s="132"/>
      <c r="B144" s="144"/>
      <c r="C144" s="134"/>
      <c r="D144" s="25" t="s">
        <v>10</v>
      </c>
      <c r="E144" s="25" t="s">
        <v>11</v>
      </c>
      <c r="F144" s="25" t="s">
        <v>12</v>
      </c>
      <c r="G144" s="136"/>
      <c r="H144" s="142"/>
      <c r="I144" s="143"/>
    </row>
    <row r="145" spans="1:9" ht="24" customHeight="1" x14ac:dyDescent="0.2">
      <c r="A145" s="48" t="s">
        <v>13</v>
      </c>
      <c r="B145" s="28" t="s">
        <v>76</v>
      </c>
      <c r="C145" s="29" t="s">
        <v>66</v>
      </c>
      <c r="D145" s="30">
        <v>3.39</v>
      </c>
      <c r="E145" s="30">
        <v>6</v>
      </c>
      <c r="F145" s="30">
        <v>22.92</v>
      </c>
      <c r="G145" s="30">
        <v>132.69999999999999</v>
      </c>
      <c r="H145" s="30">
        <v>0</v>
      </c>
      <c r="I145" s="29">
        <v>168</v>
      </c>
    </row>
    <row r="146" spans="1:9" ht="24" customHeight="1" x14ac:dyDescent="0.2">
      <c r="A146" s="48" t="s">
        <v>13</v>
      </c>
      <c r="B146" s="28" t="s">
        <v>119</v>
      </c>
      <c r="C146" s="29">
        <v>180</v>
      </c>
      <c r="D146" s="30">
        <v>2.85</v>
      </c>
      <c r="E146" s="30">
        <v>2.41</v>
      </c>
      <c r="F146" s="30">
        <v>14.36</v>
      </c>
      <c r="G146" s="30">
        <v>91</v>
      </c>
      <c r="H146" s="30">
        <v>1.17</v>
      </c>
      <c r="I146" s="29">
        <v>395</v>
      </c>
    </row>
    <row r="147" spans="1:9" ht="24" customHeight="1" x14ac:dyDescent="0.2">
      <c r="A147" s="48" t="s">
        <v>13</v>
      </c>
      <c r="B147" s="28" t="s">
        <v>30</v>
      </c>
      <c r="C147" s="82">
        <v>20</v>
      </c>
      <c r="D147" s="98" t="s">
        <v>67</v>
      </c>
      <c r="E147" s="30">
        <v>3.77</v>
      </c>
      <c r="F147" s="30">
        <v>7.31</v>
      </c>
      <c r="G147" s="30">
        <v>68</v>
      </c>
      <c r="H147" s="30">
        <v>0</v>
      </c>
      <c r="I147" s="29">
        <v>1</v>
      </c>
    </row>
    <row r="148" spans="1:9" s="70" customFormat="1" ht="24" customHeight="1" x14ac:dyDescent="0.2">
      <c r="A148" s="140" t="s">
        <v>171</v>
      </c>
      <c r="B148" s="141"/>
      <c r="C148" s="67">
        <v>350</v>
      </c>
      <c r="D148" s="68">
        <f>SUM(D145:D147)</f>
        <v>6.24</v>
      </c>
      <c r="E148" s="68">
        <f>SUM(E145:E147)</f>
        <v>12.18</v>
      </c>
      <c r="F148" s="68">
        <f>SUM(F145:F147)</f>
        <v>44.59</v>
      </c>
      <c r="G148" s="68">
        <f>SUM(G145:G147)</f>
        <v>291.7</v>
      </c>
      <c r="H148" s="68">
        <f>SUM(H145:H147)</f>
        <v>1.17</v>
      </c>
      <c r="I148" s="69">
        <v>0.2084</v>
      </c>
    </row>
    <row r="149" spans="1:9" ht="24" customHeight="1" x14ac:dyDescent="0.2">
      <c r="A149" s="48" t="s">
        <v>16</v>
      </c>
      <c r="B149" s="49" t="s">
        <v>31</v>
      </c>
      <c r="C149" s="50">
        <v>150</v>
      </c>
      <c r="D149" s="51">
        <v>0.75</v>
      </c>
      <c r="E149" s="51">
        <v>0</v>
      </c>
      <c r="F149" s="51">
        <v>16.82</v>
      </c>
      <c r="G149" s="51">
        <v>67.5</v>
      </c>
      <c r="H149" s="51">
        <v>3</v>
      </c>
      <c r="I149" s="52">
        <v>399</v>
      </c>
    </row>
    <row r="150" spans="1:9" s="70" customFormat="1" ht="24" customHeight="1" x14ac:dyDescent="0.2">
      <c r="A150" s="140" t="s">
        <v>178</v>
      </c>
      <c r="B150" s="141"/>
      <c r="C150" s="67">
        <f t="shared" ref="C150:H150" si="23">SUM(C149)</f>
        <v>150</v>
      </c>
      <c r="D150" s="68">
        <f t="shared" si="23"/>
        <v>0.75</v>
      </c>
      <c r="E150" s="68">
        <f t="shared" si="23"/>
        <v>0</v>
      </c>
      <c r="F150" s="68">
        <f t="shared" si="23"/>
        <v>16.82</v>
      </c>
      <c r="G150" s="68">
        <f t="shared" si="23"/>
        <v>67.5</v>
      </c>
      <c r="H150" s="68">
        <f t="shared" si="23"/>
        <v>3</v>
      </c>
      <c r="I150" s="69">
        <v>4.82E-2</v>
      </c>
    </row>
    <row r="151" spans="1:9" ht="24" customHeight="1" x14ac:dyDescent="0.2">
      <c r="A151" s="48" t="s">
        <v>18</v>
      </c>
      <c r="B151" s="28" t="s">
        <v>43</v>
      </c>
      <c r="C151" s="29">
        <v>30</v>
      </c>
      <c r="D151" s="30">
        <v>0.56999999999999995</v>
      </c>
      <c r="E151" s="30">
        <v>2.67</v>
      </c>
      <c r="F151" s="30">
        <v>2.31</v>
      </c>
      <c r="G151" s="30">
        <v>35.700000000000003</v>
      </c>
      <c r="H151" s="30">
        <v>2.1</v>
      </c>
      <c r="I151" s="29">
        <v>121</v>
      </c>
    </row>
    <row r="152" spans="1:9" ht="24" customHeight="1" x14ac:dyDescent="0.2">
      <c r="A152" s="48" t="s">
        <v>18</v>
      </c>
      <c r="B152" s="28" t="s">
        <v>63</v>
      </c>
      <c r="C152" s="29">
        <v>150</v>
      </c>
      <c r="D152" s="30">
        <v>3.3</v>
      </c>
      <c r="E152" s="30">
        <v>3.16</v>
      </c>
      <c r="F152" s="30">
        <v>9.7899999999999991</v>
      </c>
      <c r="G152" s="30">
        <v>81</v>
      </c>
      <c r="H152" s="30">
        <v>3.49</v>
      </c>
      <c r="I152" s="29">
        <v>81</v>
      </c>
    </row>
    <row r="153" spans="1:9" ht="24" customHeight="1" x14ac:dyDescent="0.2">
      <c r="A153" s="48" t="s">
        <v>18</v>
      </c>
      <c r="B153" s="28" t="s">
        <v>57</v>
      </c>
      <c r="C153" s="29">
        <v>50</v>
      </c>
      <c r="D153" s="30">
        <v>11</v>
      </c>
      <c r="E153" s="30">
        <v>9.5</v>
      </c>
      <c r="F153" s="30">
        <v>0.95</v>
      </c>
      <c r="G153" s="30">
        <v>133.5</v>
      </c>
      <c r="H153" s="30">
        <v>0.05</v>
      </c>
      <c r="I153" s="29">
        <v>392</v>
      </c>
    </row>
    <row r="154" spans="1:9" ht="24" customHeight="1" x14ac:dyDescent="0.2">
      <c r="A154" s="48" t="s">
        <v>18</v>
      </c>
      <c r="B154" s="28" t="s">
        <v>58</v>
      </c>
      <c r="C154" s="29">
        <v>110</v>
      </c>
      <c r="D154" s="30">
        <v>4.04</v>
      </c>
      <c r="E154" s="30">
        <v>3.35</v>
      </c>
      <c r="F154" s="30">
        <v>19.38</v>
      </c>
      <c r="G154" s="30">
        <v>123.2</v>
      </c>
      <c r="H154" s="30">
        <v>0</v>
      </c>
      <c r="I154" s="29">
        <v>317</v>
      </c>
    </row>
    <row r="155" spans="1:9" ht="24" customHeight="1" x14ac:dyDescent="0.2">
      <c r="A155" s="48" t="s">
        <v>18</v>
      </c>
      <c r="B155" s="28" t="s">
        <v>64</v>
      </c>
      <c r="C155" s="29">
        <v>150</v>
      </c>
      <c r="D155" s="30">
        <v>0.12</v>
      </c>
      <c r="E155" s="30">
        <v>0.12</v>
      </c>
      <c r="F155" s="30">
        <v>17.91</v>
      </c>
      <c r="G155" s="30">
        <v>73.2</v>
      </c>
      <c r="H155" s="30">
        <v>1.29</v>
      </c>
      <c r="I155" s="29">
        <v>526</v>
      </c>
    </row>
    <row r="156" spans="1:9" ht="24" customHeight="1" x14ac:dyDescent="0.2">
      <c r="A156" s="48" t="s">
        <v>18</v>
      </c>
      <c r="B156" s="28" t="s">
        <v>21</v>
      </c>
      <c r="C156" s="29">
        <v>30</v>
      </c>
      <c r="D156" s="30">
        <v>1.56</v>
      </c>
      <c r="E156" s="30">
        <v>0.36</v>
      </c>
      <c r="F156" s="30">
        <v>13.29</v>
      </c>
      <c r="G156" s="30">
        <v>63.8</v>
      </c>
      <c r="H156" s="30">
        <v>0</v>
      </c>
      <c r="I156" s="29">
        <v>1</v>
      </c>
    </row>
    <row r="157" spans="1:9" s="70" customFormat="1" ht="24" customHeight="1" x14ac:dyDescent="0.2">
      <c r="A157" s="140" t="s">
        <v>177</v>
      </c>
      <c r="B157" s="141"/>
      <c r="C157" s="67">
        <f>SUM(C151:C156)</f>
        <v>520</v>
      </c>
      <c r="D157" s="68">
        <f t="shared" ref="D157:H157" si="24">SUM(D151:D156)</f>
        <v>20.59</v>
      </c>
      <c r="E157" s="68">
        <f t="shared" si="24"/>
        <v>19.16</v>
      </c>
      <c r="F157" s="68">
        <f t="shared" si="24"/>
        <v>63.63</v>
      </c>
      <c r="G157" s="68">
        <f t="shared" si="24"/>
        <v>510.4</v>
      </c>
      <c r="H157" s="67">
        <f t="shared" si="24"/>
        <v>6.93</v>
      </c>
      <c r="I157" s="69">
        <v>0.36449999999999999</v>
      </c>
    </row>
    <row r="158" spans="1:9" ht="24" customHeight="1" x14ac:dyDescent="0.2">
      <c r="A158" s="48" t="s">
        <v>22</v>
      </c>
      <c r="B158" s="28" t="s">
        <v>23</v>
      </c>
      <c r="C158" s="29">
        <v>180</v>
      </c>
      <c r="D158" s="30">
        <v>5.22</v>
      </c>
      <c r="E158" s="30">
        <v>4.5</v>
      </c>
      <c r="F158" s="30">
        <v>7.2</v>
      </c>
      <c r="G158" s="30">
        <v>90</v>
      </c>
      <c r="H158" s="30">
        <v>1.26</v>
      </c>
      <c r="I158" s="29">
        <v>401</v>
      </c>
    </row>
    <row r="159" spans="1:9" ht="24" customHeight="1" x14ac:dyDescent="0.2">
      <c r="A159" s="48" t="s">
        <v>22</v>
      </c>
      <c r="B159" s="28" t="s">
        <v>59</v>
      </c>
      <c r="C159" s="29">
        <v>20</v>
      </c>
      <c r="D159" s="30">
        <v>1.42</v>
      </c>
      <c r="E159" s="30">
        <v>0.22</v>
      </c>
      <c r="F159" s="30">
        <v>9.1</v>
      </c>
      <c r="G159" s="30">
        <v>45.8</v>
      </c>
      <c r="H159" s="30">
        <v>0</v>
      </c>
      <c r="I159" s="29">
        <v>1</v>
      </c>
    </row>
    <row r="160" spans="1:9" ht="24" customHeight="1" x14ac:dyDescent="0.2">
      <c r="A160" s="48" t="s">
        <v>22</v>
      </c>
      <c r="B160" s="28" t="s">
        <v>38</v>
      </c>
      <c r="C160" s="29">
        <v>20</v>
      </c>
      <c r="D160" s="30">
        <v>1.48</v>
      </c>
      <c r="E160" s="30">
        <v>1.88</v>
      </c>
      <c r="F160" s="30">
        <v>13.8</v>
      </c>
      <c r="G160" s="30">
        <v>81.400000000000006</v>
      </c>
      <c r="H160" s="30">
        <v>0</v>
      </c>
      <c r="I160" s="29">
        <v>609</v>
      </c>
    </row>
    <row r="161" spans="1:1015" s="70" customFormat="1" ht="24" customHeight="1" x14ac:dyDescent="0.2">
      <c r="A161" s="140" t="s">
        <v>174</v>
      </c>
      <c r="B161" s="141"/>
      <c r="C161" s="67">
        <f t="shared" ref="C161:H161" si="25">SUM(C158:C160)</f>
        <v>220</v>
      </c>
      <c r="D161" s="68">
        <f t="shared" si="25"/>
        <v>8.1199999999999992</v>
      </c>
      <c r="E161" s="68">
        <f t="shared" si="25"/>
        <v>6.6</v>
      </c>
      <c r="F161" s="68">
        <f t="shared" si="25"/>
        <v>30.1</v>
      </c>
      <c r="G161" s="68">
        <f t="shared" si="25"/>
        <v>217.20000000000002</v>
      </c>
      <c r="H161" s="68">
        <f t="shared" si="25"/>
        <v>1.26</v>
      </c>
      <c r="I161" s="69">
        <v>0.15509999999999999</v>
      </c>
    </row>
    <row r="162" spans="1:1015" ht="24" customHeight="1" x14ac:dyDescent="0.2">
      <c r="A162" s="48" t="s">
        <v>24</v>
      </c>
      <c r="B162" s="101" t="s">
        <v>112</v>
      </c>
      <c r="C162" s="101">
        <v>95</v>
      </c>
      <c r="D162" s="101">
        <v>13.11</v>
      </c>
      <c r="E162" s="101">
        <v>12.48</v>
      </c>
      <c r="F162" s="101">
        <v>19</v>
      </c>
      <c r="G162" s="101">
        <v>245.1</v>
      </c>
      <c r="H162" s="102">
        <v>0.19</v>
      </c>
      <c r="I162" s="105">
        <v>325</v>
      </c>
    </row>
    <row r="163" spans="1:1015" ht="24" customHeight="1" x14ac:dyDescent="0.2">
      <c r="A163" s="48" t="s">
        <v>24</v>
      </c>
      <c r="B163" s="101" t="s">
        <v>113</v>
      </c>
      <c r="C163" s="101">
        <v>25</v>
      </c>
      <c r="D163" s="101">
        <v>0.03</v>
      </c>
      <c r="E163" s="101">
        <v>0.03</v>
      </c>
      <c r="F163" s="101">
        <v>4.0199999999999996</v>
      </c>
      <c r="G163" s="101">
        <v>16.399999999999999</v>
      </c>
      <c r="H163" s="102">
        <v>0.45</v>
      </c>
      <c r="I163" s="29">
        <v>479</v>
      </c>
    </row>
    <row r="164" spans="1:1015" ht="24" customHeight="1" x14ac:dyDescent="0.2">
      <c r="A164" s="48" t="s">
        <v>24</v>
      </c>
      <c r="B164" s="28" t="s">
        <v>60</v>
      </c>
      <c r="C164" s="29">
        <v>10</v>
      </c>
      <c r="D164" s="30">
        <v>0.71</v>
      </c>
      <c r="E164" s="30">
        <v>0.11</v>
      </c>
      <c r="F164" s="30">
        <v>4.55</v>
      </c>
      <c r="G164" s="30">
        <v>22.9</v>
      </c>
      <c r="H164" s="30">
        <v>0</v>
      </c>
      <c r="I164" s="29">
        <v>1</v>
      </c>
    </row>
    <row r="165" spans="1:1015" ht="24" customHeight="1" x14ac:dyDescent="0.2">
      <c r="A165" s="48" t="s">
        <v>24</v>
      </c>
      <c r="B165" s="28" t="s">
        <v>25</v>
      </c>
      <c r="C165" s="50" t="s">
        <v>77</v>
      </c>
      <c r="D165" s="51">
        <v>0.06</v>
      </c>
      <c r="E165" s="51">
        <v>0.02</v>
      </c>
      <c r="F165" s="51">
        <v>9.99</v>
      </c>
      <c r="G165" s="51">
        <v>40</v>
      </c>
      <c r="H165" s="51">
        <v>0.03</v>
      </c>
      <c r="I165" s="29">
        <v>392</v>
      </c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66"/>
      <c r="AV165" s="66"/>
      <c r="AW165" s="66"/>
      <c r="AX165" s="66"/>
      <c r="AY165" s="66"/>
      <c r="AZ165" s="66"/>
      <c r="BA165" s="66"/>
      <c r="BB165" s="66"/>
      <c r="BC165" s="66"/>
      <c r="BD165" s="66"/>
      <c r="BE165" s="66"/>
      <c r="BF165" s="66"/>
      <c r="BG165" s="66"/>
      <c r="BH165" s="66"/>
      <c r="BI165" s="66"/>
      <c r="BJ165" s="66"/>
      <c r="BK165" s="66"/>
      <c r="BL165" s="66"/>
      <c r="BM165" s="66"/>
      <c r="BN165" s="66"/>
      <c r="BO165" s="66"/>
      <c r="BP165" s="66"/>
      <c r="BQ165" s="66"/>
      <c r="BR165" s="66"/>
      <c r="BS165" s="66"/>
      <c r="BT165" s="66"/>
      <c r="BU165" s="66"/>
      <c r="BV165" s="66"/>
      <c r="BW165" s="66"/>
      <c r="BX165" s="66"/>
      <c r="BY165" s="66"/>
      <c r="BZ165" s="66"/>
      <c r="CA165" s="66"/>
      <c r="CB165" s="66"/>
      <c r="CC165" s="66"/>
      <c r="CD165" s="66"/>
      <c r="CE165" s="66"/>
      <c r="CF165" s="66"/>
      <c r="CG165" s="66"/>
      <c r="CH165" s="66"/>
      <c r="CI165" s="66"/>
      <c r="CJ165" s="66"/>
      <c r="CK165" s="66"/>
      <c r="CL165" s="66"/>
      <c r="CM165" s="66"/>
      <c r="CN165" s="66"/>
      <c r="CO165" s="66"/>
      <c r="CP165" s="66"/>
      <c r="CQ165" s="66"/>
      <c r="CR165" s="66"/>
      <c r="CS165" s="66"/>
      <c r="CT165" s="66"/>
      <c r="CU165" s="66"/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  <c r="EO165" s="66"/>
      <c r="EP165" s="66"/>
      <c r="EQ165" s="66"/>
      <c r="ER165" s="66"/>
      <c r="ES165" s="66"/>
      <c r="ET165" s="66"/>
      <c r="EU165" s="66"/>
      <c r="EV165" s="66"/>
      <c r="EW165" s="66"/>
      <c r="EX165" s="66"/>
      <c r="EY165" s="66"/>
      <c r="EZ165" s="66"/>
      <c r="FA165" s="66"/>
      <c r="FB165" s="66"/>
      <c r="FC165" s="66"/>
      <c r="FD165" s="66"/>
      <c r="FE165" s="66"/>
      <c r="FF165" s="66"/>
      <c r="FG165" s="66"/>
      <c r="FH165" s="66"/>
      <c r="FI165" s="66"/>
      <c r="FJ165" s="66"/>
      <c r="FK165" s="66"/>
      <c r="FL165" s="66"/>
      <c r="FM165" s="66"/>
      <c r="FN165" s="66"/>
      <c r="FO165" s="66"/>
      <c r="FP165" s="66"/>
      <c r="FQ165" s="66"/>
      <c r="FR165" s="66"/>
      <c r="FS165" s="66"/>
      <c r="FT165" s="66"/>
      <c r="FU165" s="66"/>
      <c r="FV165" s="66"/>
      <c r="FW165" s="66"/>
      <c r="FX165" s="66"/>
      <c r="FY165" s="66"/>
      <c r="FZ165" s="66"/>
      <c r="GA165" s="66"/>
      <c r="GB165" s="66"/>
      <c r="GC165" s="66"/>
      <c r="GD165" s="66"/>
      <c r="GE165" s="66"/>
      <c r="GF165" s="66"/>
      <c r="GG165" s="66"/>
      <c r="GH165" s="66"/>
      <c r="GI165" s="66"/>
      <c r="GJ165" s="66"/>
      <c r="GK165" s="66"/>
      <c r="GL165" s="66"/>
      <c r="GM165" s="66"/>
      <c r="GN165" s="66"/>
      <c r="GO165" s="66"/>
      <c r="GP165" s="66"/>
      <c r="GQ165" s="66"/>
      <c r="GR165" s="66"/>
      <c r="GS165" s="66"/>
      <c r="GT165" s="66"/>
      <c r="GU165" s="66"/>
      <c r="GV165" s="66"/>
      <c r="GW165" s="66"/>
      <c r="GX165" s="66"/>
      <c r="GY165" s="66"/>
      <c r="GZ165" s="66"/>
      <c r="HA165" s="66"/>
      <c r="HB165" s="66"/>
      <c r="HC165" s="66"/>
      <c r="HD165" s="66"/>
      <c r="HE165" s="66"/>
      <c r="HF165" s="66"/>
      <c r="HG165" s="66"/>
      <c r="HH165" s="66"/>
      <c r="HI165" s="66"/>
      <c r="HJ165" s="66"/>
      <c r="HK165" s="66"/>
      <c r="HL165" s="66"/>
      <c r="HM165" s="66"/>
      <c r="HN165" s="66"/>
      <c r="HO165" s="66"/>
      <c r="HP165" s="66"/>
      <c r="HQ165" s="66"/>
      <c r="HR165" s="66"/>
      <c r="HS165" s="66"/>
      <c r="HT165" s="66"/>
      <c r="HU165" s="66"/>
      <c r="HV165" s="66"/>
      <c r="HW165" s="66"/>
      <c r="HX165" s="66"/>
      <c r="HY165" s="66"/>
      <c r="HZ165" s="66"/>
      <c r="IA165" s="66"/>
      <c r="IB165" s="66"/>
      <c r="IC165" s="66"/>
      <c r="ID165" s="66"/>
      <c r="IE165" s="66"/>
      <c r="IF165" s="66"/>
      <c r="IG165" s="66"/>
      <c r="IH165" s="66"/>
      <c r="II165" s="66"/>
      <c r="IJ165" s="66"/>
      <c r="IK165" s="66"/>
      <c r="IL165" s="66"/>
      <c r="IM165" s="66"/>
      <c r="IN165" s="66"/>
      <c r="IO165" s="66"/>
      <c r="IP165" s="66"/>
      <c r="IQ165" s="66"/>
      <c r="IR165" s="66"/>
      <c r="IS165" s="66"/>
      <c r="IT165" s="66"/>
      <c r="IU165" s="66"/>
      <c r="IV165" s="66"/>
      <c r="IW165" s="66"/>
      <c r="IX165" s="66"/>
      <c r="IY165" s="66"/>
      <c r="IZ165" s="66"/>
      <c r="JA165" s="66"/>
      <c r="JB165" s="66"/>
      <c r="JC165" s="66"/>
      <c r="JD165" s="66"/>
      <c r="JE165" s="66"/>
      <c r="JF165" s="66"/>
      <c r="JG165" s="66"/>
      <c r="JH165" s="66"/>
      <c r="JI165" s="66"/>
      <c r="JJ165" s="66"/>
      <c r="JK165" s="66"/>
      <c r="JL165" s="66"/>
      <c r="JM165" s="66"/>
      <c r="JN165" s="66"/>
      <c r="JO165" s="66"/>
      <c r="JP165" s="66"/>
      <c r="JQ165" s="66"/>
      <c r="JR165" s="66"/>
      <c r="JS165" s="66"/>
      <c r="JT165" s="66"/>
      <c r="JU165" s="66"/>
      <c r="JV165" s="66"/>
      <c r="JW165" s="66"/>
      <c r="JX165" s="66"/>
      <c r="JY165" s="66"/>
      <c r="JZ165" s="66"/>
      <c r="KA165" s="66"/>
      <c r="KB165" s="66"/>
      <c r="KC165" s="66"/>
      <c r="KD165" s="66"/>
      <c r="KE165" s="66"/>
      <c r="KF165" s="66"/>
      <c r="KG165" s="66"/>
      <c r="KH165" s="66"/>
      <c r="KI165" s="66"/>
      <c r="KJ165" s="66"/>
      <c r="KK165" s="66"/>
      <c r="KL165" s="66"/>
      <c r="KM165" s="66"/>
      <c r="KN165" s="66"/>
      <c r="KO165" s="66"/>
      <c r="KP165" s="66"/>
      <c r="KQ165" s="66"/>
      <c r="KR165" s="66"/>
      <c r="KS165" s="66"/>
      <c r="KT165" s="66"/>
      <c r="KU165" s="66"/>
      <c r="KV165" s="66"/>
      <c r="KW165" s="66"/>
      <c r="KX165" s="66"/>
      <c r="KY165" s="66"/>
      <c r="KZ165" s="66"/>
      <c r="LA165" s="66"/>
      <c r="LB165" s="66"/>
      <c r="LC165" s="66"/>
      <c r="LD165" s="66"/>
      <c r="LE165" s="66"/>
      <c r="LF165" s="66"/>
      <c r="LG165" s="66"/>
      <c r="LH165" s="66"/>
      <c r="LI165" s="66"/>
      <c r="LJ165" s="66"/>
      <c r="LK165" s="66"/>
      <c r="LL165" s="66"/>
      <c r="LM165" s="66"/>
      <c r="LN165" s="66"/>
      <c r="LO165" s="66"/>
      <c r="LP165" s="66"/>
      <c r="LQ165" s="66"/>
      <c r="LR165" s="66"/>
      <c r="LS165" s="66"/>
      <c r="LT165" s="66"/>
      <c r="LU165" s="66"/>
      <c r="LV165" s="66"/>
      <c r="LW165" s="66"/>
      <c r="LX165" s="66"/>
      <c r="LY165" s="66"/>
      <c r="LZ165" s="66"/>
      <c r="MA165" s="66"/>
      <c r="MB165" s="66"/>
      <c r="MC165" s="66"/>
      <c r="MD165" s="66"/>
      <c r="ME165" s="66"/>
      <c r="MF165" s="66"/>
      <c r="MG165" s="66"/>
      <c r="MH165" s="66"/>
      <c r="MI165" s="66"/>
      <c r="MJ165" s="66"/>
      <c r="MK165" s="66"/>
      <c r="ML165" s="66"/>
      <c r="MM165" s="66"/>
      <c r="MN165" s="66"/>
      <c r="MO165" s="66"/>
      <c r="MP165" s="66"/>
      <c r="MQ165" s="66"/>
      <c r="MR165" s="66"/>
      <c r="MS165" s="66"/>
      <c r="MT165" s="66"/>
      <c r="MU165" s="66"/>
      <c r="MV165" s="66"/>
      <c r="MW165" s="66"/>
      <c r="MX165" s="66"/>
      <c r="MY165" s="66"/>
      <c r="MZ165" s="66"/>
      <c r="NA165" s="66"/>
      <c r="NB165" s="66"/>
      <c r="NC165" s="66"/>
      <c r="ND165" s="66"/>
      <c r="NE165" s="66"/>
      <c r="NF165" s="66"/>
      <c r="NG165" s="66"/>
      <c r="NH165" s="66"/>
      <c r="NI165" s="66"/>
      <c r="NJ165" s="66"/>
      <c r="NK165" s="66"/>
      <c r="NL165" s="66"/>
      <c r="NM165" s="66"/>
      <c r="NN165" s="66"/>
      <c r="NO165" s="66"/>
      <c r="NP165" s="66"/>
      <c r="NQ165" s="66"/>
      <c r="NR165" s="66"/>
      <c r="NS165" s="66"/>
      <c r="NT165" s="66"/>
      <c r="NU165" s="66"/>
      <c r="NV165" s="66"/>
      <c r="NW165" s="66"/>
      <c r="NX165" s="66"/>
      <c r="NY165" s="66"/>
      <c r="NZ165" s="66"/>
      <c r="OA165" s="66"/>
      <c r="OB165" s="66"/>
      <c r="OC165" s="66"/>
      <c r="OD165" s="66"/>
      <c r="OE165" s="66"/>
      <c r="OF165" s="66"/>
      <c r="OG165" s="66"/>
      <c r="OH165" s="66"/>
      <c r="OI165" s="66"/>
      <c r="OJ165" s="66"/>
      <c r="OK165" s="66"/>
      <c r="OL165" s="66"/>
      <c r="OM165" s="66"/>
      <c r="ON165" s="66"/>
      <c r="OO165" s="66"/>
      <c r="OP165" s="66"/>
      <c r="OQ165" s="66"/>
      <c r="OR165" s="66"/>
      <c r="OS165" s="66"/>
      <c r="OT165" s="66"/>
      <c r="OU165" s="66"/>
      <c r="OV165" s="66"/>
      <c r="OW165" s="66"/>
      <c r="OX165" s="66"/>
      <c r="OY165" s="66"/>
      <c r="OZ165" s="66"/>
      <c r="PA165" s="66"/>
      <c r="PB165" s="66"/>
      <c r="PC165" s="66"/>
      <c r="PD165" s="66"/>
      <c r="PE165" s="66"/>
      <c r="PF165" s="66"/>
      <c r="PG165" s="66"/>
      <c r="PH165" s="66"/>
      <c r="PI165" s="66"/>
      <c r="PJ165" s="66"/>
      <c r="PK165" s="66"/>
      <c r="PL165" s="66"/>
      <c r="PM165" s="66"/>
      <c r="PN165" s="66"/>
      <c r="PO165" s="66"/>
      <c r="PP165" s="66"/>
      <c r="PQ165" s="66"/>
      <c r="PR165" s="66"/>
      <c r="PS165" s="66"/>
      <c r="PT165" s="66"/>
      <c r="PU165" s="66"/>
      <c r="PV165" s="66"/>
      <c r="PW165" s="66"/>
      <c r="PX165" s="66"/>
      <c r="PY165" s="66"/>
      <c r="PZ165" s="66"/>
      <c r="QA165" s="66"/>
      <c r="QB165" s="66"/>
      <c r="QC165" s="66"/>
      <c r="QD165" s="66"/>
      <c r="QE165" s="66"/>
      <c r="QF165" s="66"/>
      <c r="QG165" s="66"/>
      <c r="QH165" s="66"/>
      <c r="QI165" s="66"/>
      <c r="QJ165" s="66"/>
      <c r="QK165" s="66"/>
      <c r="QL165" s="66"/>
      <c r="QM165" s="66"/>
      <c r="QN165" s="66"/>
      <c r="QO165" s="66"/>
      <c r="QP165" s="66"/>
      <c r="QQ165" s="66"/>
      <c r="QR165" s="66"/>
      <c r="QS165" s="66"/>
      <c r="QT165" s="66"/>
      <c r="QU165" s="66"/>
      <c r="QV165" s="66"/>
      <c r="QW165" s="66"/>
      <c r="QX165" s="66"/>
      <c r="QY165" s="66"/>
      <c r="QZ165" s="66"/>
      <c r="RA165" s="66"/>
      <c r="RB165" s="66"/>
      <c r="RC165" s="66"/>
      <c r="RD165" s="66"/>
      <c r="RE165" s="66"/>
      <c r="RF165" s="66"/>
      <c r="RG165" s="66"/>
      <c r="RH165" s="66"/>
      <c r="RI165" s="66"/>
      <c r="RJ165" s="66"/>
      <c r="RK165" s="66"/>
      <c r="RL165" s="66"/>
      <c r="RM165" s="66"/>
      <c r="RN165" s="66"/>
      <c r="RO165" s="66"/>
      <c r="RP165" s="66"/>
      <c r="RQ165" s="66"/>
      <c r="RR165" s="66"/>
      <c r="RS165" s="66"/>
      <c r="RT165" s="66"/>
      <c r="RU165" s="66"/>
      <c r="RV165" s="66"/>
      <c r="RW165" s="66"/>
      <c r="RX165" s="66"/>
      <c r="RY165" s="66"/>
      <c r="RZ165" s="66"/>
      <c r="SA165" s="66"/>
      <c r="SB165" s="66"/>
      <c r="SC165" s="66"/>
      <c r="SD165" s="66"/>
      <c r="SE165" s="66"/>
      <c r="SF165" s="66"/>
      <c r="SG165" s="66"/>
      <c r="SH165" s="66"/>
      <c r="SI165" s="66"/>
      <c r="SJ165" s="66"/>
      <c r="SK165" s="66"/>
      <c r="SL165" s="66"/>
      <c r="SM165" s="66"/>
      <c r="SN165" s="66"/>
      <c r="SO165" s="66"/>
      <c r="SP165" s="66"/>
      <c r="SQ165" s="66"/>
      <c r="SR165" s="66"/>
      <c r="SS165" s="66"/>
      <c r="ST165" s="66"/>
      <c r="SU165" s="66"/>
      <c r="SV165" s="66"/>
      <c r="SW165" s="66"/>
      <c r="SX165" s="66"/>
      <c r="SY165" s="66"/>
      <c r="SZ165" s="66"/>
      <c r="TA165" s="66"/>
      <c r="TB165" s="66"/>
      <c r="TC165" s="66"/>
      <c r="TD165" s="66"/>
      <c r="TE165" s="66"/>
      <c r="TF165" s="66"/>
      <c r="TG165" s="66"/>
      <c r="TH165" s="66"/>
      <c r="TI165" s="66"/>
      <c r="TJ165" s="66"/>
      <c r="TK165" s="66"/>
      <c r="TL165" s="66"/>
      <c r="TM165" s="66"/>
      <c r="TN165" s="66"/>
      <c r="TO165" s="66"/>
      <c r="TP165" s="66"/>
      <c r="TQ165" s="66"/>
      <c r="TR165" s="66"/>
      <c r="TS165" s="66"/>
      <c r="TT165" s="66"/>
      <c r="TU165" s="66"/>
      <c r="TV165" s="66"/>
      <c r="TW165" s="66"/>
      <c r="TX165" s="66"/>
      <c r="TY165" s="66"/>
      <c r="TZ165" s="66"/>
      <c r="UA165" s="66"/>
      <c r="UB165" s="66"/>
      <c r="UC165" s="66"/>
      <c r="UD165" s="66"/>
      <c r="UE165" s="66"/>
      <c r="UF165" s="66"/>
      <c r="UG165" s="66"/>
      <c r="UH165" s="66"/>
      <c r="UI165" s="66"/>
      <c r="UJ165" s="66"/>
      <c r="UK165" s="66"/>
      <c r="UL165" s="66"/>
      <c r="UM165" s="66"/>
      <c r="UN165" s="66"/>
      <c r="UO165" s="66"/>
      <c r="UP165" s="66"/>
      <c r="UQ165" s="66"/>
      <c r="UR165" s="66"/>
      <c r="US165" s="66"/>
      <c r="UT165" s="66"/>
      <c r="UU165" s="66"/>
      <c r="UV165" s="66"/>
      <c r="UW165" s="66"/>
      <c r="UX165" s="66"/>
      <c r="UY165" s="66"/>
      <c r="UZ165" s="66"/>
      <c r="VA165" s="66"/>
      <c r="VB165" s="66"/>
      <c r="VC165" s="66"/>
      <c r="VD165" s="66"/>
      <c r="VE165" s="66"/>
      <c r="VF165" s="66"/>
      <c r="VG165" s="66"/>
      <c r="VH165" s="66"/>
      <c r="VI165" s="66"/>
      <c r="VJ165" s="66"/>
      <c r="VK165" s="66"/>
      <c r="VL165" s="66"/>
      <c r="VM165" s="66"/>
      <c r="VN165" s="66"/>
      <c r="VO165" s="66"/>
      <c r="VP165" s="66"/>
      <c r="VQ165" s="66"/>
      <c r="VR165" s="66"/>
      <c r="VS165" s="66"/>
      <c r="VT165" s="66"/>
      <c r="VU165" s="66"/>
      <c r="VV165" s="66"/>
      <c r="VW165" s="66"/>
      <c r="VX165" s="66"/>
      <c r="VY165" s="66"/>
      <c r="VZ165" s="66"/>
      <c r="WA165" s="66"/>
      <c r="WB165" s="66"/>
      <c r="WC165" s="66"/>
      <c r="WD165" s="66"/>
      <c r="WE165" s="66"/>
      <c r="WF165" s="66"/>
      <c r="WG165" s="66"/>
      <c r="WH165" s="66"/>
      <c r="WI165" s="66"/>
      <c r="WJ165" s="66"/>
      <c r="WK165" s="66"/>
      <c r="WL165" s="66"/>
      <c r="WM165" s="66"/>
      <c r="WN165" s="66"/>
      <c r="WO165" s="66"/>
      <c r="WP165" s="66"/>
      <c r="WQ165" s="66"/>
      <c r="WR165" s="66"/>
      <c r="WS165" s="66"/>
      <c r="WT165" s="66"/>
      <c r="WU165" s="66"/>
      <c r="WV165" s="66"/>
      <c r="WW165" s="66"/>
      <c r="WX165" s="66"/>
      <c r="WY165" s="66"/>
      <c r="WZ165" s="66"/>
      <c r="XA165" s="66"/>
      <c r="XB165" s="66"/>
      <c r="XC165" s="66"/>
      <c r="XD165" s="66"/>
      <c r="XE165" s="66"/>
      <c r="XF165" s="66"/>
      <c r="XG165" s="66"/>
      <c r="XH165" s="66"/>
      <c r="XI165" s="66"/>
      <c r="XJ165" s="66"/>
      <c r="XK165" s="66"/>
      <c r="XL165" s="66"/>
      <c r="XM165" s="66"/>
      <c r="XN165" s="66"/>
      <c r="XO165" s="66"/>
      <c r="XP165" s="66"/>
      <c r="XQ165" s="66"/>
      <c r="XR165" s="66"/>
      <c r="XS165" s="66"/>
      <c r="XT165" s="66"/>
      <c r="XU165" s="66"/>
      <c r="XV165" s="66"/>
      <c r="XW165" s="66"/>
      <c r="XX165" s="66"/>
      <c r="XY165" s="66"/>
      <c r="XZ165" s="66"/>
      <c r="YA165" s="66"/>
      <c r="YB165" s="66"/>
      <c r="YC165" s="66"/>
      <c r="YD165" s="66"/>
      <c r="YE165" s="66"/>
      <c r="YF165" s="66"/>
      <c r="YG165" s="66"/>
      <c r="YH165" s="66"/>
      <c r="YI165" s="66"/>
      <c r="YJ165" s="66"/>
      <c r="YK165" s="66"/>
      <c r="YL165" s="66"/>
      <c r="YM165" s="66"/>
      <c r="YN165" s="66"/>
      <c r="YO165" s="66"/>
      <c r="YP165" s="66"/>
      <c r="YQ165" s="66"/>
      <c r="YR165" s="66"/>
      <c r="YS165" s="66"/>
      <c r="YT165" s="66"/>
      <c r="YU165" s="66"/>
      <c r="YV165" s="66"/>
      <c r="YW165" s="66"/>
      <c r="YX165" s="66"/>
      <c r="YY165" s="66"/>
      <c r="YZ165" s="66"/>
      <c r="ZA165" s="66"/>
      <c r="ZB165" s="66"/>
      <c r="ZC165" s="66"/>
      <c r="ZD165" s="66"/>
      <c r="ZE165" s="66"/>
      <c r="ZF165" s="66"/>
      <c r="ZG165" s="66"/>
      <c r="ZH165" s="66"/>
      <c r="ZI165" s="66"/>
      <c r="ZJ165" s="66"/>
      <c r="ZK165" s="66"/>
      <c r="ZL165" s="66"/>
      <c r="ZM165" s="66"/>
      <c r="ZN165" s="66"/>
      <c r="ZO165" s="66"/>
      <c r="ZP165" s="66"/>
      <c r="ZQ165" s="66"/>
      <c r="ZR165" s="66"/>
      <c r="ZS165" s="66"/>
      <c r="ZT165" s="66"/>
      <c r="ZU165" s="66"/>
      <c r="ZV165" s="66"/>
      <c r="ZW165" s="66"/>
      <c r="ZX165" s="66"/>
      <c r="ZY165" s="66"/>
      <c r="ZZ165" s="66"/>
      <c r="AAA165" s="66"/>
      <c r="AAB165" s="66"/>
      <c r="AAC165" s="66"/>
      <c r="AAD165" s="66"/>
      <c r="AAE165" s="66"/>
      <c r="AAF165" s="66"/>
      <c r="AAG165" s="66"/>
      <c r="AAH165" s="66"/>
      <c r="AAI165" s="66"/>
      <c r="AAJ165" s="66"/>
      <c r="AAK165" s="66"/>
      <c r="AAL165" s="66"/>
      <c r="AAM165" s="66"/>
      <c r="AAN165" s="66"/>
      <c r="AAO165" s="66"/>
      <c r="AAP165" s="66"/>
      <c r="AAQ165" s="66"/>
      <c r="AAR165" s="66"/>
      <c r="AAS165" s="66"/>
      <c r="AAT165" s="66"/>
      <c r="AAU165" s="66"/>
      <c r="AAV165" s="66"/>
      <c r="AAW165" s="66"/>
      <c r="AAX165" s="66"/>
      <c r="AAY165" s="66"/>
      <c r="AAZ165" s="66"/>
      <c r="ABA165" s="66"/>
      <c r="ABB165" s="66"/>
      <c r="ABC165" s="66"/>
      <c r="ABD165" s="66"/>
      <c r="ABE165" s="66"/>
      <c r="ABF165" s="66"/>
      <c r="ABG165" s="66"/>
      <c r="ABH165" s="66"/>
      <c r="ABI165" s="66"/>
      <c r="ABJ165" s="66"/>
      <c r="ABK165" s="66"/>
      <c r="ABL165" s="66"/>
      <c r="ABM165" s="66"/>
      <c r="ABN165" s="66"/>
      <c r="ABO165" s="66"/>
      <c r="ABP165" s="66"/>
      <c r="ABQ165" s="66"/>
      <c r="ABR165" s="66"/>
      <c r="ABS165" s="66"/>
      <c r="ABT165" s="66"/>
      <c r="ABU165" s="66"/>
      <c r="ABV165" s="66"/>
      <c r="ABW165" s="66"/>
      <c r="ABX165" s="66"/>
      <c r="ABY165" s="66"/>
      <c r="ABZ165" s="66"/>
      <c r="ACA165" s="66"/>
      <c r="ACB165" s="66"/>
      <c r="ACC165" s="66"/>
      <c r="ACD165" s="66"/>
      <c r="ACE165" s="66"/>
      <c r="ACF165" s="66"/>
      <c r="ACG165" s="66"/>
      <c r="ACH165" s="66"/>
      <c r="ACI165" s="66"/>
      <c r="ACJ165" s="66"/>
      <c r="ACK165" s="66"/>
      <c r="ACL165" s="66"/>
      <c r="ACM165" s="66"/>
      <c r="ACN165" s="66"/>
      <c r="ACO165" s="66"/>
      <c r="ACP165" s="66"/>
      <c r="ACQ165" s="66"/>
      <c r="ACR165" s="66"/>
      <c r="ACS165" s="66"/>
      <c r="ACT165" s="66"/>
      <c r="ACU165" s="66"/>
      <c r="ACV165" s="66"/>
      <c r="ACW165" s="66"/>
      <c r="ACX165" s="66"/>
      <c r="ACY165" s="66"/>
      <c r="ACZ165" s="66"/>
      <c r="ADA165" s="66"/>
      <c r="ADB165" s="66"/>
      <c r="ADC165" s="66"/>
      <c r="ADD165" s="66"/>
      <c r="ADE165" s="66"/>
      <c r="ADF165" s="66"/>
      <c r="ADG165" s="66"/>
      <c r="ADH165" s="66"/>
      <c r="ADI165" s="66"/>
      <c r="ADJ165" s="66"/>
      <c r="ADK165" s="66"/>
      <c r="ADL165" s="66"/>
      <c r="ADM165" s="66"/>
      <c r="ADN165" s="66"/>
      <c r="ADO165" s="66"/>
      <c r="ADP165" s="66"/>
      <c r="ADQ165" s="66"/>
      <c r="ADR165" s="66"/>
      <c r="ADS165" s="66"/>
      <c r="ADT165" s="66"/>
      <c r="ADU165" s="66"/>
      <c r="ADV165" s="66"/>
      <c r="ADW165" s="66"/>
      <c r="ADX165" s="66"/>
      <c r="ADY165" s="66"/>
      <c r="ADZ165" s="66"/>
      <c r="AEA165" s="66"/>
      <c r="AEB165" s="66"/>
      <c r="AEC165" s="66"/>
      <c r="AED165" s="66"/>
      <c r="AEE165" s="66"/>
      <c r="AEF165" s="66"/>
      <c r="AEG165" s="66"/>
      <c r="AEH165" s="66"/>
      <c r="AEI165" s="66"/>
      <c r="AEJ165" s="66"/>
      <c r="AEK165" s="66"/>
      <c r="AEL165" s="66"/>
      <c r="AEM165" s="66"/>
      <c r="AEN165" s="66"/>
      <c r="AEO165" s="66"/>
      <c r="AEP165" s="66"/>
      <c r="AEQ165" s="66"/>
      <c r="AER165" s="66"/>
      <c r="AES165" s="66"/>
      <c r="AET165" s="66"/>
      <c r="AEU165" s="66"/>
      <c r="AEV165" s="66"/>
      <c r="AEW165" s="66"/>
      <c r="AEX165" s="66"/>
      <c r="AEY165" s="66"/>
      <c r="AEZ165" s="66"/>
      <c r="AFA165" s="66"/>
      <c r="AFB165" s="66"/>
      <c r="AFC165" s="66"/>
      <c r="AFD165" s="66"/>
      <c r="AFE165" s="66"/>
      <c r="AFF165" s="66"/>
      <c r="AFG165" s="66"/>
      <c r="AFH165" s="66"/>
      <c r="AFI165" s="66"/>
      <c r="AFJ165" s="66"/>
      <c r="AFK165" s="66"/>
      <c r="AFL165" s="66"/>
      <c r="AFM165" s="66"/>
      <c r="AFN165" s="66"/>
      <c r="AFO165" s="66"/>
      <c r="AFP165" s="66"/>
      <c r="AFQ165" s="66"/>
      <c r="AFR165" s="66"/>
      <c r="AFS165" s="66"/>
      <c r="AFT165" s="66"/>
      <c r="AFU165" s="66"/>
      <c r="AFV165" s="66"/>
      <c r="AFW165" s="66"/>
      <c r="AFX165" s="66"/>
      <c r="AFY165" s="66"/>
      <c r="AFZ165" s="66"/>
      <c r="AGA165" s="66"/>
      <c r="AGB165" s="66"/>
      <c r="AGC165" s="66"/>
      <c r="AGD165" s="66"/>
      <c r="AGE165" s="66"/>
      <c r="AGF165" s="66"/>
      <c r="AGG165" s="66"/>
      <c r="AGH165" s="66"/>
      <c r="AGI165" s="66"/>
      <c r="AGJ165" s="66"/>
      <c r="AGK165" s="66"/>
      <c r="AGL165" s="66"/>
      <c r="AGM165" s="66"/>
      <c r="AGN165" s="66"/>
      <c r="AGO165" s="66"/>
      <c r="AGP165" s="66"/>
      <c r="AGQ165" s="66"/>
      <c r="AGR165" s="66"/>
      <c r="AGS165" s="66"/>
      <c r="AGT165" s="66"/>
      <c r="AGU165" s="66"/>
      <c r="AGV165" s="66"/>
      <c r="AGW165" s="66"/>
      <c r="AGX165" s="66"/>
      <c r="AGY165" s="66"/>
      <c r="AGZ165" s="66"/>
      <c r="AHA165" s="66"/>
      <c r="AHB165" s="66"/>
      <c r="AHC165" s="66"/>
      <c r="AHD165" s="66"/>
      <c r="AHE165" s="66"/>
      <c r="AHF165" s="66"/>
      <c r="AHG165" s="66"/>
      <c r="AHH165" s="66"/>
      <c r="AHI165" s="66"/>
      <c r="AHJ165" s="66"/>
      <c r="AHK165" s="66"/>
      <c r="AHL165" s="66"/>
      <c r="AHM165" s="66"/>
      <c r="AHN165" s="66"/>
      <c r="AHO165" s="66"/>
      <c r="AHP165" s="66"/>
      <c r="AHQ165" s="66"/>
      <c r="AHR165" s="66"/>
      <c r="AHS165" s="66"/>
      <c r="AHT165" s="66"/>
      <c r="AHU165" s="66"/>
      <c r="AHV165" s="66"/>
      <c r="AHW165" s="66"/>
      <c r="AHX165" s="66"/>
      <c r="AHY165" s="66"/>
      <c r="AHZ165" s="66"/>
      <c r="AIA165" s="66"/>
      <c r="AIB165" s="66"/>
      <c r="AIC165" s="66"/>
      <c r="AID165" s="66"/>
      <c r="AIE165" s="66"/>
      <c r="AIF165" s="66"/>
      <c r="AIG165" s="66"/>
      <c r="AIH165" s="66"/>
      <c r="AII165" s="66"/>
      <c r="AIJ165" s="66"/>
      <c r="AIK165" s="66"/>
      <c r="AIL165" s="66"/>
      <c r="AIM165" s="66"/>
      <c r="AIN165" s="66"/>
      <c r="AIO165" s="66"/>
      <c r="AIP165" s="66"/>
      <c r="AIQ165" s="66"/>
      <c r="AIR165" s="66"/>
      <c r="AIS165" s="66"/>
      <c r="AIT165" s="66"/>
      <c r="AIU165" s="66"/>
      <c r="AIV165" s="66"/>
      <c r="AIW165" s="66"/>
      <c r="AIX165" s="66"/>
      <c r="AIY165" s="66"/>
      <c r="AIZ165" s="66"/>
      <c r="AJA165" s="66"/>
      <c r="AJB165" s="66"/>
      <c r="AJC165" s="66"/>
      <c r="AJD165" s="66"/>
      <c r="AJE165" s="66"/>
      <c r="AJF165" s="66"/>
      <c r="AJG165" s="66"/>
      <c r="AJH165" s="66"/>
      <c r="AJI165" s="66"/>
      <c r="AJJ165" s="66"/>
      <c r="AJK165" s="66"/>
      <c r="AJL165" s="66"/>
      <c r="AJM165" s="66"/>
      <c r="AJN165" s="66"/>
      <c r="AJO165" s="66"/>
      <c r="AJP165" s="66"/>
      <c r="AJQ165" s="66"/>
      <c r="AJR165" s="66"/>
      <c r="AJS165" s="66"/>
      <c r="AJT165" s="66"/>
      <c r="AJU165" s="66"/>
      <c r="AJV165" s="66"/>
      <c r="AJW165" s="66"/>
      <c r="AJX165" s="66"/>
      <c r="AJY165" s="66"/>
      <c r="AJZ165" s="66"/>
      <c r="AKA165" s="66"/>
      <c r="AKB165" s="66"/>
      <c r="AKC165" s="66"/>
      <c r="AKD165" s="66"/>
      <c r="AKE165" s="66"/>
      <c r="AKF165" s="66"/>
      <c r="AKG165" s="66"/>
      <c r="AKH165" s="66"/>
      <c r="AKI165" s="66"/>
      <c r="AKJ165" s="66"/>
      <c r="AKK165" s="66"/>
      <c r="AKL165" s="66"/>
      <c r="AKM165" s="66"/>
      <c r="AKN165" s="66"/>
      <c r="AKO165" s="66"/>
      <c r="AKP165" s="66"/>
      <c r="AKQ165" s="66"/>
      <c r="AKR165" s="66"/>
      <c r="AKS165" s="66"/>
      <c r="AKT165" s="66"/>
      <c r="AKU165" s="66"/>
      <c r="AKV165" s="66"/>
      <c r="AKW165" s="66"/>
      <c r="AKX165" s="66"/>
      <c r="AKY165" s="66"/>
      <c r="AKZ165" s="66"/>
      <c r="ALA165" s="66"/>
      <c r="ALB165" s="66"/>
      <c r="ALC165" s="66"/>
      <c r="ALD165" s="66"/>
      <c r="ALE165" s="66"/>
      <c r="ALF165" s="66"/>
      <c r="ALG165" s="66"/>
      <c r="ALH165" s="66"/>
      <c r="ALI165" s="66"/>
      <c r="ALJ165" s="66"/>
      <c r="ALK165" s="66"/>
      <c r="ALL165" s="66"/>
      <c r="ALM165" s="66"/>
      <c r="ALN165" s="66"/>
      <c r="ALO165" s="66"/>
      <c r="ALP165" s="66"/>
      <c r="ALQ165" s="66"/>
      <c r="ALR165" s="66"/>
      <c r="ALS165" s="66"/>
      <c r="ALT165" s="66"/>
      <c r="ALU165" s="66"/>
      <c r="ALV165" s="66"/>
      <c r="ALW165" s="66"/>
      <c r="ALX165" s="66"/>
      <c r="ALY165" s="66"/>
      <c r="ALZ165" s="66"/>
      <c r="AMA165" s="66"/>
    </row>
    <row r="166" spans="1:1015" ht="24" customHeight="1" x14ac:dyDescent="0.2">
      <c r="A166" s="48" t="s">
        <v>24</v>
      </c>
      <c r="B166" s="28" t="s">
        <v>62</v>
      </c>
      <c r="C166" s="29">
        <v>95</v>
      </c>
      <c r="D166" s="30">
        <v>0.38</v>
      </c>
      <c r="E166" s="30">
        <v>0.38</v>
      </c>
      <c r="F166" s="30">
        <v>9.31</v>
      </c>
      <c r="G166" s="30">
        <v>39.299999999999997</v>
      </c>
      <c r="H166" s="30">
        <v>9.5</v>
      </c>
      <c r="I166" s="29">
        <v>368</v>
      </c>
    </row>
    <row r="167" spans="1:1015" s="70" customFormat="1" ht="24" customHeight="1" x14ac:dyDescent="0.2">
      <c r="A167" s="140" t="s">
        <v>174</v>
      </c>
      <c r="B167" s="141"/>
      <c r="C167" s="67">
        <v>412</v>
      </c>
      <c r="D167" s="68">
        <f>SUM(D162:D166)</f>
        <v>14.29</v>
      </c>
      <c r="E167" s="68">
        <f>SUM(E162:E166)</f>
        <v>13.02</v>
      </c>
      <c r="F167" s="68">
        <f>SUM(F162:F166)</f>
        <v>46.870000000000005</v>
      </c>
      <c r="G167" s="68">
        <f>SUM(G162:G166)</f>
        <v>363.7</v>
      </c>
      <c r="H167" s="68">
        <f>SUM(H162:H166)</f>
        <v>10.17</v>
      </c>
      <c r="I167" s="69">
        <v>0.15509999999999999</v>
      </c>
    </row>
    <row r="168" spans="1:1015" s="76" customFormat="1" ht="24" customHeight="1" x14ac:dyDescent="0.2">
      <c r="A168" s="72" t="s">
        <v>26</v>
      </c>
      <c r="B168" s="72"/>
      <c r="C168" s="74">
        <f t="shared" ref="C168:H168" si="26">C167+C161+C157+C150+C148</f>
        <v>1652</v>
      </c>
      <c r="D168" s="74">
        <f t="shared" si="26"/>
        <v>49.99</v>
      </c>
      <c r="E168" s="74">
        <f t="shared" si="26"/>
        <v>50.96</v>
      </c>
      <c r="F168" s="74">
        <f t="shared" si="26"/>
        <v>202.01</v>
      </c>
      <c r="G168" s="74">
        <f t="shared" si="26"/>
        <v>1450.5</v>
      </c>
      <c r="H168" s="74">
        <f t="shared" si="26"/>
        <v>22.53</v>
      </c>
      <c r="I168" s="75"/>
    </row>
    <row r="169" spans="1:1015" s="71" customFormat="1" ht="24" customHeight="1" x14ac:dyDescent="0.2">
      <c r="A169" s="77"/>
      <c r="B169" s="77"/>
      <c r="C169" s="78"/>
      <c r="D169" s="79"/>
      <c r="E169" s="79"/>
      <c r="F169" s="79"/>
      <c r="G169" s="78"/>
      <c r="H169" s="89"/>
      <c r="I169" s="80"/>
    </row>
    <row r="170" spans="1:1015" s="62" customFormat="1" ht="24" customHeight="1" x14ac:dyDescent="0.2">
      <c r="A170" s="72" t="s">
        <v>39</v>
      </c>
      <c r="B170" s="48"/>
      <c r="C170" s="61"/>
      <c r="D170" s="61"/>
      <c r="E170" s="61"/>
      <c r="F170" s="61"/>
      <c r="G170" s="61"/>
      <c r="H170" s="61"/>
      <c r="I170" s="81"/>
    </row>
    <row r="171" spans="1:1015" s="24" customFormat="1" ht="24" customHeight="1" x14ac:dyDescent="0.2">
      <c r="A171" s="132" t="s">
        <v>3</v>
      </c>
      <c r="B171" s="144" t="s">
        <v>4</v>
      </c>
      <c r="C171" s="134" t="s">
        <v>5</v>
      </c>
      <c r="D171" s="135" t="s">
        <v>6</v>
      </c>
      <c r="E171" s="135"/>
      <c r="F171" s="135"/>
      <c r="G171" s="136" t="s">
        <v>54</v>
      </c>
      <c r="H171" s="142" t="s">
        <v>8</v>
      </c>
      <c r="I171" s="143" t="s">
        <v>9</v>
      </c>
    </row>
    <row r="172" spans="1:1015" s="26" customFormat="1" ht="24" customHeight="1" x14ac:dyDescent="0.2">
      <c r="A172" s="132"/>
      <c r="B172" s="144"/>
      <c r="C172" s="134"/>
      <c r="D172" s="25" t="s">
        <v>10</v>
      </c>
      <c r="E172" s="25" t="s">
        <v>11</v>
      </c>
      <c r="F172" s="25" t="s">
        <v>12</v>
      </c>
      <c r="G172" s="136"/>
      <c r="H172" s="142"/>
      <c r="I172" s="143"/>
    </row>
    <row r="173" spans="1:1015" ht="24" customHeight="1" x14ac:dyDescent="0.2">
      <c r="A173" s="48" t="s">
        <v>13</v>
      </c>
      <c r="B173" s="101" t="s">
        <v>89</v>
      </c>
      <c r="C173" s="102" t="s">
        <v>93</v>
      </c>
      <c r="D173" s="101">
        <v>4</v>
      </c>
      <c r="E173" s="101">
        <v>5.6</v>
      </c>
      <c r="F173" s="101">
        <v>22.79</v>
      </c>
      <c r="G173" s="101">
        <v>140</v>
      </c>
      <c r="H173" s="102">
        <v>0</v>
      </c>
      <c r="I173" s="29">
        <v>168</v>
      </c>
    </row>
    <row r="174" spans="1:1015" ht="24" customHeight="1" x14ac:dyDescent="0.2">
      <c r="A174" s="48" t="s">
        <v>13</v>
      </c>
      <c r="B174" s="101" t="s">
        <v>25</v>
      </c>
      <c r="C174" s="29" t="s">
        <v>77</v>
      </c>
      <c r="D174" s="30">
        <v>0.06</v>
      </c>
      <c r="E174" s="30">
        <v>0.02</v>
      </c>
      <c r="F174" s="30">
        <v>9.99</v>
      </c>
      <c r="G174" s="30">
        <v>40</v>
      </c>
      <c r="H174" s="30">
        <v>0.3</v>
      </c>
      <c r="I174" s="29">
        <v>392</v>
      </c>
    </row>
    <row r="175" spans="1:1015" ht="24" customHeight="1" x14ac:dyDescent="0.2">
      <c r="A175" s="48" t="s">
        <v>13</v>
      </c>
      <c r="B175" s="104" t="s">
        <v>49</v>
      </c>
      <c r="C175" s="101">
        <v>30</v>
      </c>
      <c r="D175" s="101">
        <v>1.83</v>
      </c>
      <c r="E175" s="101">
        <v>5.66</v>
      </c>
      <c r="F175" s="101">
        <v>10.96</v>
      </c>
      <c r="G175" s="101">
        <v>102</v>
      </c>
      <c r="H175" s="101">
        <v>0</v>
      </c>
      <c r="I175" s="29">
        <v>1</v>
      </c>
    </row>
    <row r="176" spans="1:1015" s="70" customFormat="1" ht="24" customHeight="1" x14ac:dyDescent="0.2">
      <c r="A176" s="140" t="s">
        <v>178</v>
      </c>
      <c r="B176" s="141"/>
      <c r="C176" s="67">
        <v>361</v>
      </c>
      <c r="D176" s="68">
        <f>SUM(D173:D175)</f>
        <v>5.89</v>
      </c>
      <c r="E176" s="68">
        <f>SUM(E173:E175)</f>
        <v>11.28</v>
      </c>
      <c r="F176" s="68">
        <f>SUM(F173:F175)</f>
        <v>43.74</v>
      </c>
      <c r="G176" s="68">
        <f>SUM(G173:G175)</f>
        <v>282</v>
      </c>
      <c r="H176" s="68">
        <v>2.57</v>
      </c>
      <c r="I176" s="69"/>
    </row>
    <row r="177" spans="1:1015" ht="24" customHeight="1" x14ac:dyDescent="0.2">
      <c r="A177" s="48" t="s">
        <v>16</v>
      </c>
      <c r="B177" s="28" t="s">
        <v>23</v>
      </c>
      <c r="C177" s="29">
        <v>150</v>
      </c>
      <c r="D177" s="30">
        <v>4.3499999999999996</v>
      </c>
      <c r="E177" s="30">
        <v>3.75</v>
      </c>
      <c r="F177" s="30">
        <v>6</v>
      </c>
      <c r="G177" s="30">
        <v>73</v>
      </c>
      <c r="H177" s="30">
        <v>1.05</v>
      </c>
      <c r="I177" s="29">
        <v>401</v>
      </c>
    </row>
    <row r="178" spans="1:1015" s="70" customFormat="1" ht="24" customHeight="1" x14ac:dyDescent="0.2">
      <c r="A178" s="140" t="s">
        <v>170</v>
      </c>
      <c r="B178" s="141"/>
      <c r="C178" s="67">
        <f t="shared" ref="C178:H178" si="27">SUM(C177)</f>
        <v>150</v>
      </c>
      <c r="D178" s="67">
        <f t="shared" si="27"/>
        <v>4.3499999999999996</v>
      </c>
      <c r="E178" s="67">
        <f t="shared" si="27"/>
        <v>3.75</v>
      </c>
      <c r="F178" s="67">
        <f t="shared" si="27"/>
        <v>6</v>
      </c>
      <c r="G178" s="67">
        <f t="shared" si="27"/>
        <v>73</v>
      </c>
      <c r="H178" s="67">
        <f t="shared" si="27"/>
        <v>1.05</v>
      </c>
      <c r="I178" s="69"/>
    </row>
    <row r="179" spans="1:1015" ht="24" customHeight="1" x14ac:dyDescent="0.2">
      <c r="A179" s="48" t="s">
        <v>18</v>
      </c>
      <c r="B179" s="101" t="s">
        <v>123</v>
      </c>
      <c r="C179" s="101">
        <v>30</v>
      </c>
      <c r="D179" s="101">
        <v>0.24</v>
      </c>
      <c r="E179" s="101">
        <v>0.03</v>
      </c>
      <c r="F179" s="101">
        <v>0.52</v>
      </c>
      <c r="G179" s="101">
        <v>3.9</v>
      </c>
      <c r="H179" s="102">
        <v>1.5</v>
      </c>
      <c r="I179" s="102">
        <v>113</v>
      </c>
    </row>
    <row r="180" spans="1:1015" ht="24" customHeight="1" x14ac:dyDescent="0.2">
      <c r="A180" s="48" t="s">
        <v>18</v>
      </c>
      <c r="B180" s="101" t="s">
        <v>115</v>
      </c>
      <c r="C180" s="101">
        <v>180</v>
      </c>
      <c r="D180" s="101">
        <v>1.31</v>
      </c>
      <c r="E180" s="101">
        <v>3.54</v>
      </c>
      <c r="F180" s="101">
        <v>9.17</v>
      </c>
      <c r="G180" s="101">
        <v>73.8</v>
      </c>
      <c r="H180" s="102">
        <v>7.4</v>
      </c>
      <c r="I180" s="102">
        <v>57</v>
      </c>
    </row>
    <row r="181" spans="1:1015" ht="24" customHeight="1" x14ac:dyDescent="0.2">
      <c r="A181" s="48" t="s">
        <v>18</v>
      </c>
      <c r="B181" s="101" t="s">
        <v>135</v>
      </c>
      <c r="C181" s="101">
        <v>160</v>
      </c>
      <c r="D181" s="101">
        <v>11.76</v>
      </c>
      <c r="E181" s="101">
        <v>9.2200000000000006</v>
      </c>
      <c r="F181" s="101">
        <v>24.92</v>
      </c>
      <c r="G181" s="101">
        <v>229.8</v>
      </c>
      <c r="H181" s="102">
        <v>3.69</v>
      </c>
      <c r="I181" s="102">
        <v>291</v>
      </c>
    </row>
    <row r="182" spans="1:1015" ht="24" customHeight="1" x14ac:dyDescent="0.2">
      <c r="A182" s="48" t="s">
        <v>18</v>
      </c>
      <c r="B182" s="101" t="s">
        <v>85</v>
      </c>
      <c r="C182" s="101">
        <v>20</v>
      </c>
      <c r="D182" s="101">
        <v>0.28000000000000003</v>
      </c>
      <c r="E182" s="101">
        <v>0.81</v>
      </c>
      <c r="F182" s="101">
        <v>1.17</v>
      </c>
      <c r="G182" s="101">
        <v>14.8</v>
      </c>
      <c r="H182" s="102">
        <v>0.01</v>
      </c>
      <c r="I182" s="102">
        <v>354</v>
      </c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/>
      <c r="BI182" s="66"/>
      <c r="BJ182" s="66"/>
      <c r="BK182" s="66"/>
      <c r="BL182" s="66"/>
      <c r="BM182" s="66"/>
      <c r="BN182" s="66"/>
      <c r="BO182" s="66"/>
      <c r="BP182" s="66"/>
      <c r="BQ182" s="66"/>
      <c r="BR182" s="66"/>
      <c r="BS182" s="66"/>
      <c r="BT182" s="66"/>
      <c r="BU182" s="66"/>
      <c r="BV182" s="66"/>
      <c r="BW182" s="66"/>
      <c r="BX182" s="66"/>
      <c r="BY182" s="66"/>
      <c r="BZ182" s="66"/>
      <c r="CA182" s="66"/>
      <c r="CB182" s="66"/>
      <c r="CC182" s="66"/>
      <c r="CD182" s="66"/>
      <c r="CE182" s="66"/>
      <c r="CF182" s="66"/>
      <c r="CG182" s="66"/>
      <c r="CH182" s="66"/>
      <c r="CI182" s="66"/>
      <c r="CJ182" s="66"/>
      <c r="CK182" s="66"/>
      <c r="CL182" s="66"/>
      <c r="CM182" s="66"/>
      <c r="CN182" s="66"/>
      <c r="CO182" s="66"/>
      <c r="CP182" s="66"/>
      <c r="CQ182" s="66"/>
      <c r="CR182" s="66"/>
      <c r="CS182" s="66"/>
      <c r="CT182" s="66"/>
      <c r="CU182" s="66"/>
      <c r="CV182" s="66"/>
      <c r="CW182" s="66"/>
      <c r="CX182" s="66"/>
      <c r="CY182" s="66"/>
      <c r="CZ182" s="66"/>
      <c r="DA182" s="66"/>
      <c r="DB182" s="66"/>
      <c r="DC182" s="66"/>
      <c r="DD182" s="66"/>
      <c r="DE182" s="66"/>
      <c r="DF182" s="66"/>
      <c r="DG182" s="66"/>
      <c r="DH182" s="66"/>
      <c r="DI182" s="66"/>
      <c r="DJ182" s="66"/>
      <c r="DK182" s="66"/>
      <c r="DL182" s="66"/>
      <c r="DM182" s="66"/>
      <c r="DN182" s="66"/>
      <c r="DO182" s="66"/>
      <c r="DP182" s="66"/>
      <c r="DQ182" s="66"/>
      <c r="DR182" s="66"/>
      <c r="DS182" s="66"/>
      <c r="DT182" s="66"/>
      <c r="DU182" s="66"/>
      <c r="DV182" s="66"/>
      <c r="DW182" s="66"/>
      <c r="DX182" s="66"/>
      <c r="DY182" s="66"/>
      <c r="DZ182" s="66"/>
      <c r="EA182" s="66"/>
      <c r="EB182" s="66"/>
      <c r="EC182" s="66"/>
      <c r="ED182" s="66"/>
      <c r="EE182" s="66"/>
      <c r="EF182" s="66"/>
      <c r="EG182" s="66"/>
      <c r="EH182" s="66"/>
      <c r="EI182" s="66"/>
      <c r="EJ182" s="66"/>
      <c r="EK182" s="66"/>
      <c r="EL182" s="66"/>
      <c r="EM182" s="66"/>
      <c r="EN182" s="66"/>
      <c r="EO182" s="66"/>
      <c r="EP182" s="66"/>
      <c r="EQ182" s="66"/>
      <c r="ER182" s="66"/>
      <c r="ES182" s="66"/>
      <c r="ET182" s="66"/>
      <c r="EU182" s="66"/>
      <c r="EV182" s="66"/>
      <c r="EW182" s="66"/>
      <c r="EX182" s="66"/>
      <c r="EY182" s="66"/>
      <c r="EZ182" s="66"/>
      <c r="FA182" s="66"/>
      <c r="FB182" s="66"/>
      <c r="FC182" s="66"/>
      <c r="FD182" s="66"/>
      <c r="FE182" s="66"/>
      <c r="FF182" s="66"/>
      <c r="FG182" s="66"/>
      <c r="FH182" s="66"/>
      <c r="FI182" s="66"/>
      <c r="FJ182" s="66"/>
      <c r="FK182" s="66"/>
      <c r="FL182" s="66"/>
      <c r="FM182" s="66"/>
      <c r="FN182" s="66"/>
      <c r="FO182" s="66"/>
      <c r="FP182" s="66"/>
      <c r="FQ182" s="66"/>
      <c r="FR182" s="66"/>
      <c r="FS182" s="66"/>
      <c r="FT182" s="66"/>
      <c r="FU182" s="66"/>
      <c r="FV182" s="66"/>
      <c r="FW182" s="66"/>
      <c r="FX182" s="66"/>
      <c r="FY182" s="66"/>
      <c r="FZ182" s="66"/>
      <c r="GA182" s="66"/>
      <c r="GB182" s="66"/>
      <c r="GC182" s="66"/>
      <c r="GD182" s="66"/>
      <c r="GE182" s="66"/>
      <c r="GF182" s="66"/>
      <c r="GG182" s="66"/>
      <c r="GH182" s="66"/>
      <c r="GI182" s="66"/>
      <c r="GJ182" s="66"/>
      <c r="GK182" s="66"/>
      <c r="GL182" s="66"/>
      <c r="GM182" s="66"/>
      <c r="GN182" s="66"/>
      <c r="GO182" s="66"/>
      <c r="GP182" s="66"/>
      <c r="GQ182" s="66"/>
      <c r="GR182" s="66"/>
      <c r="GS182" s="66"/>
      <c r="GT182" s="66"/>
      <c r="GU182" s="66"/>
      <c r="GV182" s="66"/>
      <c r="GW182" s="66"/>
      <c r="GX182" s="66"/>
      <c r="GY182" s="66"/>
      <c r="GZ182" s="66"/>
      <c r="HA182" s="66"/>
      <c r="HB182" s="66"/>
      <c r="HC182" s="66"/>
      <c r="HD182" s="66"/>
      <c r="HE182" s="66"/>
      <c r="HF182" s="66"/>
      <c r="HG182" s="66"/>
      <c r="HH182" s="66"/>
      <c r="HI182" s="66"/>
      <c r="HJ182" s="66"/>
      <c r="HK182" s="66"/>
      <c r="HL182" s="66"/>
      <c r="HM182" s="66"/>
      <c r="HN182" s="66"/>
      <c r="HO182" s="66"/>
      <c r="HP182" s="66"/>
      <c r="HQ182" s="66"/>
      <c r="HR182" s="66"/>
      <c r="HS182" s="66"/>
      <c r="HT182" s="66"/>
      <c r="HU182" s="66"/>
      <c r="HV182" s="66"/>
      <c r="HW182" s="66"/>
      <c r="HX182" s="66"/>
      <c r="HY182" s="66"/>
      <c r="HZ182" s="66"/>
      <c r="IA182" s="66"/>
      <c r="IB182" s="66"/>
      <c r="IC182" s="66"/>
      <c r="ID182" s="66"/>
      <c r="IE182" s="66"/>
      <c r="IF182" s="66"/>
      <c r="IG182" s="66"/>
      <c r="IH182" s="66"/>
      <c r="II182" s="66"/>
      <c r="IJ182" s="66"/>
      <c r="IK182" s="66"/>
      <c r="IL182" s="66"/>
      <c r="IM182" s="66"/>
      <c r="IN182" s="66"/>
      <c r="IO182" s="66"/>
      <c r="IP182" s="66"/>
      <c r="IQ182" s="66"/>
      <c r="IR182" s="66"/>
      <c r="IS182" s="66"/>
      <c r="IT182" s="66"/>
      <c r="IU182" s="66"/>
      <c r="IV182" s="66"/>
      <c r="IW182" s="66"/>
      <c r="IX182" s="66"/>
      <c r="IY182" s="66"/>
      <c r="IZ182" s="66"/>
      <c r="JA182" s="66"/>
      <c r="JB182" s="66"/>
      <c r="JC182" s="66"/>
      <c r="JD182" s="66"/>
      <c r="JE182" s="66"/>
      <c r="JF182" s="66"/>
      <c r="JG182" s="66"/>
      <c r="JH182" s="66"/>
      <c r="JI182" s="66"/>
      <c r="JJ182" s="66"/>
      <c r="JK182" s="66"/>
      <c r="JL182" s="66"/>
      <c r="JM182" s="66"/>
      <c r="JN182" s="66"/>
      <c r="JO182" s="66"/>
      <c r="JP182" s="66"/>
      <c r="JQ182" s="66"/>
      <c r="JR182" s="66"/>
      <c r="JS182" s="66"/>
      <c r="JT182" s="66"/>
      <c r="JU182" s="66"/>
      <c r="JV182" s="66"/>
      <c r="JW182" s="66"/>
      <c r="JX182" s="66"/>
      <c r="JY182" s="66"/>
      <c r="JZ182" s="66"/>
      <c r="KA182" s="66"/>
      <c r="KB182" s="66"/>
      <c r="KC182" s="66"/>
      <c r="KD182" s="66"/>
      <c r="KE182" s="66"/>
      <c r="KF182" s="66"/>
      <c r="KG182" s="66"/>
      <c r="KH182" s="66"/>
      <c r="KI182" s="66"/>
      <c r="KJ182" s="66"/>
      <c r="KK182" s="66"/>
      <c r="KL182" s="66"/>
      <c r="KM182" s="66"/>
      <c r="KN182" s="66"/>
      <c r="KO182" s="66"/>
      <c r="KP182" s="66"/>
      <c r="KQ182" s="66"/>
      <c r="KR182" s="66"/>
      <c r="KS182" s="66"/>
      <c r="KT182" s="66"/>
      <c r="KU182" s="66"/>
      <c r="KV182" s="66"/>
      <c r="KW182" s="66"/>
      <c r="KX182" s="66"/>
      <c r="KY182" s="66"/>
      <c r="KZ182" s="66"/>
      <c r="LA182" s="66"/>
      <c r="LB182" s="66"/>
      <c r="LC182" s="66"/>
      <c r="LD182" s="66"/>
      <c r="LE182" s="66"/>
      <c r="LF182" s="66"/>
      <c r="LG182" s="66"/>
      <c r="LH182" s="66"/>
      <c r="LI182" s="66"/>
      <c r="LJ182" s="66"/>
      <c r="LK182" s="66"/>
      <c r="LL182" s="66"/>
      <c r="LM182" s="66"/>
      <c r="LN182" s="66"/>
      <c r="LO182" s="66"/>
      <c r="LP182" s="66"/>
      <c r="LQ182" s="66"/>
      <c r="LR182" s="66"/>
      <c r="LS182" s="66"/>
      <c r="LT182" s="66"/>
      <c r="LU182" s="66"/>
      <c r="LV182" s="66"/>
      <c r="LW182" s="66"/>
      <c r="LX182" s="66"/>
      <c r="LY182" s="66"/>
      <c r="LZ182" s="66"/>
      <c r="MA182" s="66"/>
      <c r="MB182" s="66"/>
      <c r="MC182" s="66"/>
      <c r="MD182" s="66"/>
      <c r="ME182" s="66"/>
      <c r="MF182" s="66"/>
      <c r="MG182" s="66"/>
      <c r="MH182" s="66"/>
      <c r="MI182" s="66"/>
      <c r="MJ182" s="66"/>
      <c r="MK182" s="66"/>
      <c r="ML182" s="66"/>
      <c r="MM182" s="66"/>
      <c r="MN182" s="66"/>
      <c r="MO182" s="66"/>
      <c r="MP182" s="66"/>
      <c r="MQ182" s="66"/>
      <c r="MR182" s="66"/>
      <c r="MS182" s="66"/>
      <c r="MT182" s="66"/>
      <c r="MU182" s="66"/>
      <c r="MV182" s="66"/>
      <c r="MW182" s="66"/>
      <c r="MX182" s="66"/>
      <c r="MY182" s="66"/>
      <c r="MZ182" s="66"/>
      <c r="NA182" s="66"/>
      <c r="NB182" s="66"/>
      <c r="NC182" s="66"/>
      <c r="ND182" s="66"/>
      <c r="NE182" s="66"/>
      <c r="NF182" s="66"/>
      <c r="NG182" s="66"/>
      <c r="NH182" s="66"/>
      <c r="NI182" s="66"/>
      <c r="NJ182" s="66"/>
      <c r="NK182" s="66"/>
      <c r="NL182" s="66"/>
      <c r="NM182" s="66"/>
      <c r="NN182" s="66"/>
      <c r="NO182" s="66"/>
      <c r="NP182" s="66"/>
      <c r="NQ182" s="66"/>
      <c r="NR182" s="66"/>
      <c r="NS182" s="66"/>
      <c r="NT182" s="66"/>
      <c r="NU182" s="66"/>
      <c r="NV182" s="66"/>
      <c r="NW182" s="66"/>
      <c r="NX182" s="66"/>
      <c r="NY182" s="66"/>
      <c r="NZ182" s="66"/>
      <c r="OA182" s="66"/>
      <c r="OB182" s="66"/>
      <c r="OC182" s="66"/>
      <c r="OD182" s="66"/>
      <c r="OE182" s="66"/>
      <c r="OF182" s="66"/>
      <c r="OG182" s="66"/>
      <c r="OH182" s="66"/>
      <c r="OI182" s="66"/>
      <c r="OJ182" s="66"/>
      <c r="OK182" s="66"/>
      <c r="OL182" s="66"/>
      <c r="OM182" s="66"/>
      <c r="ON182" s="66"/>
      <c r="OO182" s="66"/>
      <c r="OP182" s="66"/>
      <c r="OQ182" s="66"/>
      <c r="OR182" s="66"/>
      <c r="OS182" s="66"/>
      <c r="OT182" s="66"/>
      <c r="OU182" s="66"/>
      <c r="OV182" s="66"/>
      <c r="OW182" s="66"/>
      <c r="OX182" s="66"/>
      <c r="OY182" s="66"/>
      <c r="OZ182" s="66"/>
      <c r="PA182" s="66"/>
      <c r="PB182" s="66"/>
      <c r="PC182" s="66"/>
      <c r="PD182" s="66"/>
      <c r="PE182" s="66"/>
      <c r="PF182" s="66"/>
      <c r="PG182" s="66"/>
      <c r="PH182" s="66"/>
      <c r="PI182" s="66"/>
      <c r="PJ182" s="66"/>
      <c r="PK182" s="66"/>
      <c r="PL182" s="66"/>
      <c r="PM182" s="66"/>
      <c r="PN182" s="66"/>
      <c r="PO182" s="66"/>
      <c r="PP182" s="66"/>
      <c r="PQ182" s="66"/>
      <c r="PR182" s="66"/>
      <c r="PS182" s="66"/>
      <c r="PT182" s="66"/>
      <c r="PU182" s="66"/>
      <c r="PV182" s="66"/>
      <c r="PW182" s="66"/>
      <c r="PX182" s="66"/>
      <c r="PY182" s="66"/>
      <c r="PZ182" s="66"/>
      <c r="QA182" s="66"/>
      <c r="QB182" s="66"/>
      <c r="QC182" s="66"/>
      <c r="QD182" s="66"/>
      <c r="QE182" s="66"/>
      <c r="QF182" s="66"/>
      <c r="QG182" s="66"/>
      <c r="QH182" s="66"/>
      <c r="QI182" s="66"/>
      <c r="QJ182" s="66"/>
      <c r="QK182" s="66"/>
      <c r="QL182" s="66"/>
      <c r="QM182" s="66"/>
      <c r="QN182" s="66"/>
      <c r="QO182" s="66"/>
      <c r="QP182" s="66"/>
      <c r="QQ182" s="66"/>
      <c r="QR182" s="66"/>
      <c r="QS182" s="66"/>
      <c r="QT182" s="66"/>
      <c r="QU182" s="66"/>
      <c r="QV182" s="66"/>
      <c r="QW182" s="66"/>
      <c r="QX182" s="66"/>
      <c r="QY182" s="66"/>
      <c r="QZ182" s="66"/>
      <c r="RA182" s="66"/>
      <c r="RB182" s="66"/>
      <c r="RC182" s="66"/>
      <c r="RD182" s="66"/>
      <c r="RE182" s="66"/>
      <c r="RF182" s="66"/>
      <c r="RG182" s="66"/>
      <c r="RH182" s="66"/>
      <c r="RI182" s="66"/>
      <c r="RJ182" s="66"/>
      <c r="RK182" s="66"/>
      <c r="RL182" s="66"/>
      <c r="RM182" s="66"/>
      <c r="RN182" s="66"/>
      <c r="RO182" s="66"/>
      <c r="RP182" s="66"/>
      <c r="RQ182" s="66"/>
      <c r="RR182" s="66"/>
      <c r="RS182" s="66"/>
      <c r="RT182" s="66"/>
      <c r="RU182" s="66"/>
      <c r="RV182" s="66"/>
      <c r="RW182" s="66"/>
      <c r="RX182" s="66"/>
      <c r="RY182" s="66"/>
      <c r="RZ182" s="66"/>
      <c r="SA182" s="66"/>
      <c r="SB182" s="66"/>
      <c r="SC182" s="66"/>
      <c r="SD182" s="66"/>
      <c r="SE182" s="66"/>
      <c r="SF182" s="66"/>
      <c r="SG182" s="66"/>
      <c r="SH182" s="66"/>
      <c r="SI182" s="66"/>
      <c r="SJ182" s="66"/>
      <c r="SK182" s="66"/>
      <c r="SL182" s="66"/>
      <c r="SM182" s="66"/>
      <c r="SN182" s="66"/>
      <c r="SO182" s="66"/>
      <c r="SP182" s="66"/>
      <c r="SQ182" s="66"/>
      <c r="SR182" s="66"/>
      <c r="SS182" s="66"/>
      <c r="ST182" s="66"/>
      <c r="SU182" s="66"/>
      <c r="SV182" s="66"/>
      <c r="SW182" s="66"/>
      <c r="SX182" s="66"/>
      <c r="SY182" s="66"/>
      <c r="SZ182" s="66"/>
      <c r="TA182" s="66"/>
      <c r="TB182" s="66"/>
      <c r="TC182" s="66"/>
      <c r="TD182" s="66"/>
      <c r="TE182" s="66"/>
      <c r="TF182" s="66"/>
      <c r="TG182" s="66"/>
      <c r="TH182" s="66"/>
      <c r="TI182" s="66"/>
      <c r="TJ182" s="66"/>
      <c r="TK182" s="66"/>
      <c r="TL182" s="66"/>
      <c r="TM182" s="66"/>
      <c r="TN182" s="66"/>
      <c r="TO182" s="66"/>
      <c r="TP182" s="66"/>
      <c r="TQ182" s="66"/>
      <c r="TR182" s="66"/>
      <c r="TS182" s="66"/>
      <c r="TT182" s="66"/>
      <c r="TU182" s="66"/>
      <c r="TV182" s="66"/>
      <c r="TW182" s="66"/>
      <c r="TX182" s="66"/>
      <c r="TY182" s="66"/>
      <c r="TZ182" s="66"/>
      <c r="UA182" s="66"/>
      <c r="UB182" s="66"/>
      <c r="UC182" s="66"/>
      <c r="UD182" s="66"/>
      <c r="UE182" s="66"/>
      <c r="UF182" s="66"/>
      <c r="UG182" s="66"/>
      <c r="UH182" s="66"/>
      <c r="UI182" s="66"/>
      <c r="UJ182" s="66"/>
      <c r="UK182" s="66"/>
      <c r="UL182" s="66"/>
      <c r="UM182" s="66"/>
      <c r="UN182" s="66"/>
      <c r="UO182" s="66"/>
      <c r="UP182" s="66"/>
      <c r="UQ182" s="66"/>
      <c r="UR182" s="66"/>
      <c r="US182" s="66"/>
      <c r="UT182" s="66"/>
      <c r="UU182" s="66"/>
      <c r="UV182" s="66"/>
      <c r="UW182" s="66"/>
      <c r="UX182" s="66"/>
      <c r="UY182" s="66"/>
      <c r="UZ182" s="66"/>
      <c r="VA182" s="66"/>
      <c r="VB182" s="66"/>
      <c r="VC182" s="66"/>
      <c r="VD182" s="66"/>
      <c r="VE182" s="66"/>
      <c r="VF182" s="66"/>
      <c r="VG182" s="66"/>
      <c r="VH182" s="66"/>
      <c r="VI182" s="66"/>
      <c r="VJ182" s="66"/>
      <c r="VK182" s="66"/>
      <c r="VL182" s="66"/>
      <c r="VM182" s="66"/>
      <c r="VN182" s="66"/>
      <c r="VO182" s="66"/>
      <c r="VP182" s="66"/>
      <c r="VQ182" s="66"/>
      <c r="VR182" s="66"/>
      <c r="VS182" s="66"/>
      <c r="VT182" s="66"/>
      <c r="VU182" s="66"/>
      <c r="VV182" s="66"/>
      <c r="VW182" s="66"/>
      <c r="VX182" s="66"/>
      <c r="VY182" s="66"/>
      <c r="VZ182" s="66"/>
      <c r="WA182" s="66"/>
      <c r="WB182" s="66"/>
      <c r="WC182" s="66"/>
      <c r="WD182" s="66"/>
      <c r="WE182" s="66"/>
      <c r="WF182" s="66"/>
      <c r="WG182" s="66"/>
      <c r="WH182" s="66"/>
      <c r="WI182" s="66"/>
      <c r="WJ182" s="66"/>
      <c r="WK182" s="66"/>
      <c r="WL182" s="66"/>
      <c r="WM182" s="66"/>
      <c r="WN182" s="66"/>
      <c r="WO182" s="66"/>
      <c r="WP182" s="66"/>
      <c r="WQ182" s="66"/>
      <c r="WR182" s="66"/>
      <c r="WS182" s="66"/>
      <c r="WT182" s="66"/>
      <c r="WU182" s="66"/>
      <c r="WV182" s="66"/>
      <c r="WW182" s="66"/>
      <c r="WX182" s="66"/>
      <c r="WY182" s="66"/>
      <c r="WZ182" s="66"/>
      <c r="XA182" s="66"/>
      <c r="XB182" s="66"/>
      <c r="XC182" s="66"/>
      <c r="XD182" s="66"/>
      <c r="XE182" s="66"/>
      <c r="XF182" s="66"/>
      <c r="XG182" s="66"/>
      <c r="XH182" s="66"/>
      <c r="XI182" s="66"/>
      <c r="XJ182" s="66"/>
      <c r="XK182" s="66"/>
      <c r="XL182" s="66"/>
      <c r="XM182" s="66"/>
      <c r="XN182" s="66"/>
      <c r="XO182" s="66"/>
      <c r="XP182" s="66"/>
      <c r="XQ182" s="66"/>
      <c r="XR182" s="66"/>
      <c r="XS182" s="66"/>
      <c r="XT182" s="66"/>
      <c r="XU182" s="66"/>
      <c r="XV182" s="66"/>
      <c r="XW182" s="66"/>
      <c r="XX182" s="66"/>
      <c r="XY182" s="66"/>
      <c r="XZ182" s="66"/>
      <c r="YA182" s="66"/>
      <c r="YB182" s="66"/>
      <c r="YC182" s="66"/>
      <c r="YD182" s="66"/>
      <c r="YE182" s="66"/>
      <c r="YF182" s="66"/>
      <c r="YG182" s="66"/>
      <c r="YH182" s="66"/>
      <c r="YI182" s="66"/>
      <c r="YJ182" s="66"/>
      <c r="YK182" s="66"/>
      <c r="YL182" s="66"/>
      <c r="YM182" s="66"/>
      <c r="YN182" s="66"/>
      <c r="YO182" s="66"/>
      <c r="YP182" s="66"/>
      <c r="YQ182" s="66"/>
      <c r="YR182" s="66"/>
      <c r="YS182" s="66"/>
      <c r="YT182" s="66"/>
      <c r="YU182" s="66"/>
      <c r="YV182" s="66"/>
      <c r="YW182" s="66"/>
      <c r="YX182" s="66"/>
      <c r="YY182" s="66"/>
      <c r="YZ182" s="66"/>
      <c r="ZA182" s="66"/>
      <c r="ZB182" s="66"/>
      <c r="ZC182" s="66"/>
      <c r="ZD182" s="66"/>
      <c r="ZE182" s="66"/>
      <c r="ZF182" s="66"/>
      <c r="ZG182" s="66"/>
      <c r="ZH182" s="66"/>
      <c r="ZI182" s="66"/>
      <c r="ZJ182" s="66"/>
      <c r="ZK182" s="66"/>
      <c r="ZL182" s="66"/>
      <c r="ZM182" s="66"/>
      <c r="ZN182" s="66"/>
      <c r="ZO182" s="66"/>
      <c r="ZP182" s="66"/>
      <c r="ZQ182" s="66"/>
      <c r="ZR182" s="66"/>
      <c r="ZS182" s="66"/>
      <c r="ZT182" s="66"/>
      <c r="ZU182" s="66"/>
      <c r="ZV182" s="66"/>
      <c r="ZW182" s="66"/>
      <c r="ZX182" s="66"/>
      <c r="ZY182" s="66"/>
      <c r="ZZ182" s="66"/>
      <c r="AAA182" s="66"/>
      <c r="AAB182" s="66"/>
      <c r="AAC182" s="66"/>
      <c r="AAD182" s="66"/>
      <c r="AAE182" s="66"/>
      <c r="AAF182" s="66"/>
      <c r="AAG182" s="66"/>
      <c r="AAH182" s="66"/>
      <c r="AAI182" s="66"/>
      <c r="AAJ182" s="66"/>
      <c r="AAK182" s="66"/>
      <c r="AAL182" s="66"/>
      <c r="AAM182" s="66"/>
      <c r="AAN182" s="66"/>
      <c r="AAO182" s="66"/>
      <c r="AAP182" s="66"/>
      <c r="AAQ182" s="66"/>
      <c r="AAR182" s="66"/>
      <c r="AAS182" s="66"/>
      <c r="AAT182" s="66"/>
      <c r="AAU182" s="66"/>
      <c r="AAV182" s="66"/>
      <c r="AAW182" s="66"/>
      <c r="AAX182" s="66"/>
      <c r="AAY182" s="66"/>
      <c r="AAZ182" s="66"/>
      <c r="ABA182" s="66"/>
      <c r="ABB182" s="66"/>
      <c r="ABC182" s="66"/>
      <c r="ABD182" s="66"/>
      <c r="ABE182" s="66"/>
      <c r="ABF182" s="66"/>
      <c r="ABG182" s="66"/>
      <c r="ABH182" s="66"/>
      <c r="ABI182" s="66"/>
      <c r="ABJ182" s="66"/>
      <c r="ABK182" s="66"/>
      <c r="ABL182" s="66"/>
      <c r="ABM182" s="66"/>
      <c r="ABN182" s="66"/>
      <c r="ABO182" s="66"/>
      <c r="ABP182" s="66"/>
      <c r="ABQ182" s="66"/>
      <c r="ABR182" s="66"/>
      <c r="ABS182" s="66"/>
      <c r="ABT182" s="66"/>
      <c r="ABU182" s="66"/>
      <c r="ABV182" s="66"/>
      <c r="ABW182" s="66"/>
      <c r="ABX182" s="66"/>
      <c r="ABY182" s="66"/>
      <c r="ABZ182" s="66"/>
      <c r="ACA182" s="66"/>
      <c r="ACB182" s="66"/>
      <c r="ACC182" s="66"/>
      <c r="ACD182" s="66"/>
      <c r="ACE182" s="66"/>
      <c r="ACF182" s="66"/>
      <c r="ACG182" s="66"/>
      <c r="ACH182" s="66"/>
      <c r="ACI182" s="66"/>
      <c r="ACJ182" s="66"/>
      <c r="ACK182" s="66"/>
      <c r="ACL182" s="66"/>
      <c r="ACM182" s="66"/>
      <c r="ACN182" s="66"/>
      <c r="ACO182" s="66"/>
      <c r="ACP182" s="66"/>
      <c r="ACQ182" s="66"/>
      <c r="ACR182" s="66"/>
      <c r="ACS182" s="66"/>
      <c r="ACT182" s="66"/>
      <c r="ACU182" s="66"/>
      <c r="ACV182" s="66"/>
      <c r="ACW182" s="66"/>
      <c r="ACX182" s="66"/>
      <c r="ACY182" s="66"/>
      <c r="ACZ182" s="66"/>
      <c r="ADA182" s="66"/>
      <c r="ADB182" s="66"/>
      <c r="ADC182" s="66"/>
      <c r="ADD182" s="66"/>
      <c r="ADE182" s="66"/>
      <c r="ADF182" s="66"/>
      <c r="ADG182" s="66"/>
      <c r="ADH182" s="66"/>
      <c r="ADI182" s="66"/>
      <c r="ADJ182" s="66"/>
      <c r="ADK182" s="66"/>
      <c r="ADL182" s="66"/>
      <c r="ADM182" s="66"/>
      <c r="ADN182" s="66"/>
      <c r="ADO182" s="66"/>
      <c r="ADP182" s="66"/>
      <c r="ADQ182" s="66"/>
      <c r="ADR182" s="66"/>
      <c r="ADS182" s="66"/>
      <c r="ADT182" s="66"/>
      <c r="ADU182" s="66"/>
      <c r="ADV182" s="66"/>
      <c r="ADW182" s="66"/>
      <c r="ADX182" s="66"/>
      <c r="ADY182" s="66"/>
      <c r="ADZ182" s="66"/>
      <c r="AEA182" s="66"/>
      <c r="AEB182" s="66"/>
      <c r="AEC182" s="66"/>
      <c r="AED182" s="66"/>
      <c r="AEE182" s="66"/>
      <c r="AEF182" s="66"/>
      <c r="AEG182" s="66"/>
      <c r="AEH182" s="66"/>
      <c r="AEI182" s="66"/>
      <c r="AEJ182" s="66"/>
      <c r="AEK182" s="66"/>
      <c r="AEL182" s="66"/>
      <c r="AEM182" s="66"/>
      <c r="AEN182" s="66"/>
      <c r="AEO182" s="66"/>
      <c r="AEP182" s="66"/>
      <c r="AEQ182" s="66"/>
      <c r="AER182" s="66"/>
      <c r="AES182" s="66"/>
      <c r="AET182" s="66"/>
      <c r="AEU182" s="66"/>
      <c r="AEV182" s="66"/>
      <c r="AEW182" s="66"/>
      <c r="AEX182" s="66"/>
      <c r="AEY182" s="66"/>
      <c r="AEZ182" s="66"/>
      <c r="AFA182" s="66"/>
      <c r="AFB182" s="66"/>
      <c r="AFC182" s="66"/>
      <c r="AFD182" s="66"/>
      <c r="AFE182" s="66"/>
      <c r="AFF182" s="66"/>
      <c r="AFG182" s="66"/>
      <c r="AFH182" s="66"/>
      <c r="AFI182" s="66"/>
      <c r="AFJ182" s="66"/>
      <c r="AFK182" s="66"/>
      <c r="AFL182" s="66"/>
      <c r="AFM182" s="66"/>
      <c r="AFN182" s="66"/>
      <c r="AFO182" s="66"/>
      <c r="AFP182" s="66"/>
      <c r="AFQ182" s="66"/>
      <c r="AFR182" s="66"/>
      <c r="AFS182" s="66"/>
      <c r="AFT182" s="66"/>
      <c r="AFU182" s="66"/>
      <c r="AFV182" s="66"/>
      <c r="AFW182" s="66"/>
      <c r="AFX182" s="66"/>
      <c r="AFY182" s="66"/>
      <c r="AFZ182" s="66"/>
      <c r="AGA182" s="66"/>
      <c r="AGB182" s="66"/>
      <c r="AGC182" s="66"/>
      <c r="AGD182" s="66"/>
      <c r="AGE182" s="66"/>
      <c r="AGF182" s="66"/>
      <c r="AGG182" s="66"/>
      <c r="AGH182" s="66"/>
      <c r="AGI182" s="66"/>
      <c r="AGJ182" s="66"/>
      <c r="AGK182" s="66"/>
      <c r="AGL182" s="66"/>
      <c r="AGM182" s="66"/>
      <c r="AGN182" s="66"/>
      <c r="AGO182" s="66"/>
      <c r="AGP182" s="66"/>
      <c r="AGQ182" s="66"/>
      <c r="AGR182" s="66"/>
      <c r="AGS182" s="66"/>
      <c r="AGT182" s="66"/>
      <c r="AGU182" s="66"/>
      <c r="AGV182" s="66"/>
      <c r="AGW182" s="66"/>
      <c r="AGX182" s="66"/>
      <c r="AGY182" s="66"/>
      <c r="AGZ182" s="66"/>
      <c r="AHA182" s="66"/>
      <c r="AHB182" s="66"/>
      <c r="AHC182" s="66"/>
      <c r="AHD182" s="66"/>
      <c r="AHE182" s="66"/>
      <c r="AHF182" s="66"/>
      <c r="AHG182" s="66"/>
      <c r="AHH182" s="66"/>
      <c r="AHI182" s="66"/>
      <c r="AHJ182" s="66"/>
      <c r="AHK182" s="66"/>
      <c r="AHL182" s="66"/>
      <c r="AHM182" s="66"/>
      <c r="AHN182" s="66"/>
      <c r="AHO182" s="66"/>
      <c r="AHP182" s="66"/>
      <c r="AHQ182" s="66"/>
      <c r="AHR182" s="66"/>
      <c r="AHS182" s="66"/>
      <c r="AHT182" s="66"/>
      <c r="AHU182" s="66"/>
      <c r="AHV182" s="66"/>
      <c r="AHW182" s="66"/>
      <c r="AHX182" s="66"/>
      <c r="AHY182" s="66"/>
      <c r="AHZ182" s="66"/>
      <c r="AIA182" s="66"/>
      <c r="AIB182" s="66"/>
      <c r="AIC182" s="66"/>
      <c r="AID182" s="66"/>
      <c r="AIE182" s="66"/>
      <c r="AIF182" s="66"/>
      <c r="AIG182" s="66"/>
      <c r="AIH182" s="66"/>
      <c r="AII182" s="66"/>
      <c r="AIJ182" s="66"/>
      <c r="AIK182" s="66"/>
      <c r="AIL182" s="66"/>
      <c r="AIM182" s="66"/>
      <c r="AIN182" s="66"/>
      <c r="AIO182" s="66"/>
      <c r="AIP182" s="66"/>
      <c r="AIQ182" s="66"/>
      <c r="AIR182" s="66"/>
      <c r="AIS182" s="66"/>
      <c r="AIT182" s="66"/>
      <c r="AIU182" s="66"/>
      <c r="AIV182" s="66"/>
      <c r="AIW182" s="66"/>
      <c r="AIX182" s="66"/>
      <c r="AIY182" s="66"/>
      <c r="AIZ182" s="66"/>
      <c r="AJA182" s="66"/>
      <c r="AJB182" s="66"/>
      <c r="AJC182" s="66"/>
      <c r="AJD182" s="66"/>
      <c r="AJE182" s="66"/>
      <c r="AJF182" s="66"/>
      <c r="AJG182" s="66"/>
      <c r="AJH182" s="66"/>
      <c r="AJI182" s="66"/>
      <c r="AJJ182" s="66"/>
      <c r="AJK182" s="66"/>
      <c r="AJL182" s="66"/>
      <c r="AJM182" s="66"/>
      <c r="AJN182" s="66"/>
      <c r="AJO182" s="66"/>
      <c r="AJP182" s="66"/>
      <c r="AJQ182" s="66"/>
      <c r="AJR182" s="66"/>
      <c r="AJS182" s="66"/>
      <c r="AJT182" s="66"/>
      <c r="AJU182" s="66"/>
      <c r="AJV182" s="66"/>
      <c r="AJW182" s="66"/>
      <c r="AJX182" s="66"/>
      <c r="AJY182" s="66"/>
      <c r="AJZ182" s="66"/>
      <c r="AKA182" s="66"/>
      <c r="AKB182" s="66"/>
      <c r="AKC182" s="66"/>
      <c r="AKD182" s="66"/>
      <c r="AKE182" s="66"/>
      <c r="AKF182" s="66"/>
      <c r="AKG182" s="66"/>
      <c r="AKH182" s="66"/>
      <c r="AKI182" s="66"/>
      <c r="AKJ182" s="66"/>
      <c r="AKK182" s="66"/>
      <c r="AKL182" s="66"/>
      <c r="AKM182" s="66"/>
      <c r="AKN182" s="66"/>
      <c r="AKO182" s="66"/>
      <c r="AKP182" s="66"/>
      <c r="AKQ182" s="66"/>
      <c r="AKR182" s="66"/>
      <c r="AKS182" s="66"/>
      <c r="AKT182" s="66"/>
      <c r="AKU182" s="66"/>
      <c r="AKV182" s="66"/>
      <c r="AKW182" s="66"/>
      <c r="AKX182" s="66"/>
      <c r="AKY182" s="66"/>
      <c r="AKZ182" s="66"/>
      <c r="ALA182" s="66"/>
      <c r="ALB182" s="66"/>
      <c r="ALC182" s="66"/>
      <c r="ALD182" s="66"/>
      <c r="ALE182" s="66"/>
      <c r="ALF182" s="66"/>
      <c r="ALG182" s="66"/>
      <c r="ALH182" s="66"/>
      <c r="ALI182" s="66"/>
      <c r="ALJ182" s="66"/>
      <c r="ALK182" s="66"/>
      <c r="ALL182" s="66"/>
      <c r="ALM182" s="66"/>
      <c r="ALN182" s="66"/>
      <c r="ALO182" s="66"/>
      <c r="ALP182" s="66"/>
      <c r="ALQ182" s="66"/>
      <c r="ALR182" s="66"/>
      <c r="ALS182" s="66"/>
      <c r="ALT182" s="66"/>
      <c r="ALU182" s="66"/>
      <c r="ALV182" s="66"/>
      <c r="ALW182" s="66"/>
      <c r="ALX182" s="66"/>
      <c r="ALY182" s="66"/>
      <c r="ALZ182" s="66"/>
      <c r="AMA182" s="66"/>
    </row>
    <row r="183" spans="1:1015" ht="24" customHeight="1" x14ac:dyDescent="0.2">
      <c r="A183" s="48" t="s">
        <v>18</v>
      </c>
      <c r="B183" s="101" t="s">
        <v>73</v>
      </c>
      <c r="C183" s="101">
        <v>180</v>
      </c>
      <c r="D183" s="101">
        <v>0.4</v>
      </c>
      <c r="E183" s="101">
        <v>0.02</v>
      </c>
      <c r="F183" s="101">
        <v>24.98</v>
      </c>
      <c r="G183" s="101">
        <v>101.7</v>
      </c>
      <c r="H183" s="102">
        <v>0.4</v>
      </c>
      <c r="I183" s="29">
        <v>376</v>
      </c>
    </row>
    <row r="184" spans="1:1015" ht="24" customHeight="1" x14ac:dyDescent="0.2">
      <c r="A184" s="48" t="s">
        <v>18</v>
      </c>
      <c r="B184" s="101" t="s">
        <v>21</v>
      </c>
      <c r="C184" s="29">
        <v>30</v>
      </c>
      <c r="D184" s="30">
        <v>1.56</v>
      </c>
      <c r="E184" s="30">
        <v>0.36</v>
      </c>
      <c r="F184" s="30">
        <v>13.29</v>
      </c>
      <c r="G184" s="30">
        <v>63.8</v>
      </c>
      <c r="H184" s="30">
        <v>0</v>
      </c>
      <c r="I184" s="102">
        <v>1</v>
      </c>
    </row>
    <row r="185" spans="1:1015" s="70" customFormat="1" ht="24" customHeight="1" x14ac:dyDescent="0.2">
      <c r="A185" s="140" t="s">
        <v>177</v>
      </c>
      <c r="B185" s="141"/>
      <c r="C185" s="67">
        <f t="shared" ref="C185:H185" si="28">SUM(C179:C184)</f>
        <v>600</v>
      </c>
      <c r="D185" s="68">
        <f t="shared" si="28"/>
        <v>15.55</v>
      </c>
      <c r="E185" s="68">
        <f t="shared" si="28"/>
        <v>13.98</v>
      </c>
      <c r="F185" s="68">
        <f t="shared" si="28"/>
        <v>74.050000000000011</v>
      </c>
      <c r="G185" s="68">
        <f t="shared" si="28"/>
        <v>487.8</v>
      </c>
      <c r="H185" s="68">
        <f t="shared" si="28"/>
        <v>13</v>
      </c>
      <c r="I185" s="69"/>
    </row>
    <row r="186" spans="1:1015" ht="24" customHeight="1" x14ac:dyDescent="0.2">
      <c r="A186" s="48" t="s">
        <v>22</v>
      </c>
      <c r="B186" s="101" t="s">
        <v>105</v>
      </c>
      <c r="C186" s="101">
        <v>45</v>
      </c>
      <c r="D186" s="101">
        <v>3.27</v>
      </c>
      <c r="E186" s="101">
        <v>5.64</v>
      </c>
      <c r="F186" s="101">
        <v>24.26</v>
      </c>
      <c r="G186" s="101">
        <v>160.9</v>
      </c>
      <c r="H186" s="103">
        <v>0</v>
      </c>
      <c r="I186" s="102">
        <v>469</v>
      </c>
    </row>
    <row r="187" spans="1:1015" ht="24" customHeight="1" x14ac:dyDescent="0.2">
      <c r="A187" s="48" t="s">
        <v>22</v>
      </c>
      <c r="B187" s="101" t="s">
        <v>71</v>
      </c>
      <c r="C187" s="101">
        <v>160</v>
      </c>
      <c r="D187" s="101">
        <v>0.26</v>
      </c>
      <c r="E187" s="101">
        <v>0.09</v>
      </c>
      <c r="F187" s="101">
        <v>13.76</v>
      </c>
      <c r="G187" s="101">
        <v>56.8</v>
      </c>
      <c r="H187" s="103">
        <v>19.2</v>
      </c>
      <c r="I187" s="102">
        <v>530</v>
      </c>
    </row>
    <row r="188" spans="1:1015" s="70" customFormat="1" ht="24" customHeight="1" x14ac:dyDescent="0.2">
      <c r="A188" s="140" t="s">
        <v>178</v>
      </c>
      <c r="B188" s="141"/>
      <c r="C188" s="67">
        <f t="shared" ref="C188:H188" si="29">SUM(C186:C187)</f>
        <v>205</v>
      </c>
      <c r="D188" s="68">
        <f t="shared" si="29"/>
        <v>3.5300000000000002</v>
      </c>
      <c r="E188" s="68">
        <f t="shared" si="29"/>
        <v>5.7299999999999995</v>
      </c>
      <c r="F188" s="68">
        <f t="shared" si="29"/>
        <v>38.020000000000003</v>
      </c>
      <c r="G188" s="68">
        <f t="shared" si="29"/>
        <v>217.7</v>
      </c>
      <c r="H188" s="68">
        <f t="shared" si="29"/>
        <v>19.2</v>
      </c>
      <c r="I188" s="69"/>
    </row>
    <row r="189" spans="1:1015" ht="24" customHeight="1" x14ac:dyDescent="0.2">
      <c r="A189" s="48" t="s">
        <v>24</v>
      </c>
      <c r="B189" s="28" t="s">
        <v>74</v>
      </c>
      <c r="C189" s="29">
        <v>90</v>
      </c>
      <c r="D189" s="30">
        <v>7.76</v>
      </c>
      <c r="E189" s="30">
        <v>12.04</v>
      </c>
      <c r="F189" s="30">
        <v>2.08</v>
      </c>
      <c r="G189" s="30">
        <v>140</v>
      </c>
      <c r="H189" s="30">
        <v>0.31</v>
      </c>
      <c r="I189" s="29">
        <v>307</v>
      </c>
    </row>
    <row r="190" spans="1:1015" ht="24" customHeight="1" x14ac:dyDescent="0.2">
      <c r="A190" s="48" t="s">
        <v>24</v>
      </c>
      <c r="B190" s="101" t="s">
        <v>124</v>
      </c>
      <c r="C190" s="101">
        <v>40</v>
      </c>
      <c r="D190" s="101">
        <v>1.19</v>
      </c>
      <c r="E190" s="101">
        <v>2.0699999999999998</v>
      </c>
      <c r="F190" s="101">
        <v>1.27</v>
      </c>
      <c r="G190" s="101">
        <v>33.299999999999997</v>
      </c>
      <c r="H190" s="102">
        <v>4.4000000000000004</v>
      </c>
      <c r="I190" s="102">
        <v>10</v>
      </c>
    </row>
    <row r="191" spans="1:1015" ht="24" customHeight="1" x14ac:dyDescent="0.2">
      <c r="A191" s="48" t="s">
        <v>24</v>
      </c>
      <c r="B191" s="28" t="s">
        <v>79</v>
      </c>
      <c r="C191" s="29">
        <v>30</v>
      </c>
      <c r="D191" s="30">
        <v>3.53</v>
      </c>
      <c r="E191" s="30">
        <v>3.97</v>
      </c>
      <c r="F191" s="30">
        <v>9.68</v>
      </c>
      <c r="G191" s="30">
        <v>65</v>
      </c>
      <c r="H191" s="30">
        <v>0.05</v>
      </c>
      <c r="I191" s="29">
        <v>3</v>
      </c>
    </row>
    <row r="192" spans="1:1015" ht="24" customHeight="1" x14ac:dyDescent="0.2">
      <c r="A192" s="48" t="s">
        <v>24</v>
      </c>
      <c r="B192" s="101" t="s">
        <v>14</v>
      </c>
      <c r="C192" s="101">
        <v>150</v>
      </c>
      <c r="D192" s="101">
        <v>3.06</v>
      </c>
      <c r="E192" s="101">
        <v>2.66</v>
      </c>
      <c r="F192" s="101">
        <v>13.18</v>
      </c>
      <c r="G192" s="101">
        <v>89.2</v>
      </c>
      <c r="H192" s="102">
        <v>1.19</v>
      </c>
      <c r="I192" s="102">
        <v>397</v>
      </c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  <c r="BE192" s="66"/>
      <c r="BF192" s="66"/>
      <c r="BG192" s="66"/>
      <c r="BH192" s="66"/>
      <c r="BI192" s="66"/>
      <c r="BJ192" s="66"/>
      <c r="BK192" s="66"/>
      <c r="BL192" s="66"/>
      <c r="BM192" s="66"/>
      <c r="BN192" s="66"/>
      <c r="BO192" s="66"/>
      <c r="BP192" s="66"/>
      <c r="BQ192" s="66"/>
      <c r="BR192" s="66"/>
      <c r="BS192" s="66"/>
      <c r="BT192" s="66"/>
      <c r="BU192" s="66"/>
      <c r="BV192" s="66"/>
      <c r="BW192" s="66"/>
      <c r="BX192" s="66"/>
      <c r="BY192" s="66"/>
      <c r="BZ192" s="66"/>
      <c r="CA192" s="66"/>
      <c r="CB192" s="66"/>
      <c r="CC192" s="66"/>
      <c r="CD192" s="66"/>
      <c r="CE192" s="66"/>
      <c r="CF192" s="66"/>
      <c r="CG192" s="66"/>
      <c r="CH192" s="66"/>
      <c r="CI192" s="66"/>
      <c r="CJ192" s="66"/>
      <c r="CK192" s="66"/>
      <c r="CL192" s="66"/>
      <c r="CM192" s="66"/>
      <c r="CN192" s="66"/>
      <c r="CO192" s="66"/>
      <c r="CP192" s="66"/>
      <c r="CQ192" s="66"/>
      <c r="CR192" s="66"/>
      <c r="CS192" s="66"/>
      <c r="CT192" s="66"/>
      <c r="CU192" s="66"/>
      <c r="CV192" s="66"/>
      <c r="CW192" s="66"/>
      <c r="CX192" s="66"/>
      <c r="CY192" s="66"/>
      <c r="CZ192" s="66"/>
      <c r="DA192" s="66"/>
      <c r="DB192" s="66"/>
      <c r="DC192" s="66"/>
      <c r="DD192" s="66"/>
      <c r="DE192" s="66"/>
      <c r="DF192" s="66"/>
      <c r="DG192" s="66"/>
      <c r="DH192" s="66"/>
      <c r="DI192" s="66"/>
      <c r="DJ192" s="66"/>
      <c r="DK192" s="66"/>
      <c r="DL192" s="66"/>
      <c r="DM192" s="66"/>
      <c r="DN192" s="66"/>
      <c r="DO192" s="66"/>
      <c r="DP192" s="66"/>
      <c r="DQ192" s="66"/>
      <c r="DR192" s="66"/>
      <c r="DS192" s="66"/>
      <c r="DT192" s="66"/>
      <c r="DU192" s="66"/>
      <c r="DV192" s="66"/>
      <c r="DW192" s="66"/>
      <c r="DX192" s="66"/>
      <c r="DY192" s="66"/>
      <c r="DZ192" s="66"/>
      <c r="EA192" s="66"/>
      <c r="EB192" s="66"/>
      <c r="EC192" s="66"/>
      <c r="ED192" s="66"/>
      <c r="EE192" s="66"/>
      <c r="EF192" s="66"/>
      <c r="EG192" s="66"/>
      <c r="EH192" s="66"/>
      <c r="EI192" s="66"/>
      <c r="EJ192" s="66"/>
      <c r="EK192" s="66"/>
      <c r="EL192" s="66"/>
      <c r="EM192" s="66"/>
      <c r="EN192" s="66"/>
      <c r="EO192" s="66"/>
      <c r="EP192" s="66"/>
      <c r="EQ192" s="66"/>
      <c r="ER192" s="66"/>
      <c r="ES192" s="66"/>
      <c r="ET192" s="66"/>
      <c r="EU192" s="66"/>
      <c r="EV192" s="66"/>
      <c r="EW192" s="66"/>
      <c r="EX192" s="66"/>
      <c r="EY192" s="66"/>
      <c r="EZ192" s="66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  <c r="GA192" s="66"/>
      <c r="GB192" s="66"/>
      <c r="GC192" s="66"/>
      <c r="GD192" s="66"/>
      <c r="GE192" s="66"/>
      <c r="GF192" s="66"/>
      <c r="GG192" s="66"/>
      <c r="GH192" s="66"/>
      <c r="GI192" s="66"/>
      <c r="GJ192" s="66"/>
      <c r="GK192" s="66"/>
      <c r="GL192" s="66"/>
      <c r="GM192" s="66"/>
      <c r="GN192" s="66"/>
      <c r="GO192" s="66"/>
      <c r="GP192" s="66"/>
      <c r="GQ192" s="66"/>
      <c r="GR192" s="66"/>
      <c r="GS192" s="66"/>
      <c r="GT192" s="66"/>
      <c r="GU192" s="66"/>
      <c r="GV192" s="66"/>
      <c r="GW192" s="66"/>
      <c r="GX192" s="66"/>
      <c r="GY192" s="66"/>
      <c r="GZ192" s="66"/>
      <c r="HA192" s="66"/>
      <c r="HB192" s="66"/>
      <c r="HC192" s="66"/>
      <c r="HD192" s="66"/>
      <c r="HE192" s="66"/>
      <c r="HF192" s="66"/>
      <c r="HG192" s="66"/>
      <c r="HH192" s="66"/>
      <c r="HI192" s="66"/>
      <c r="HJ192" s="66"/>
      <c r="HK192" s="66"/>
      <c r="HL192" s="66"/>
      <c r="HM192" s="66"/>
      <c r="HN192" s="66"/>
      <c r="HO192" s="66"/>
      <c r="HP192" s="66"/>
      <c r="HQ192" s="66"/>
      <c r="HR192" s="66"/>
      <c r="HS192" s="66"/>
      <c r="HT192" s="66"/>
      <c r="HU192" s="66"/>
      <c r="HV192" s="66"/>
      <c r="HW192" s="66"/>
      <c r="HX192" s="66"/>
      <c r="HY192" s="66"/>
      <c r="HZ192" s="66"/>
      <c r="IA192" s="66"/>
      <c r="IB192" s="66"/>
      <c r="IC192" s="66"/>
      <c r="ID192" s="66"/>
      <c r="IE192" s="66"/>
      <c r="IF192" s="66"/>
      <c r="IG192" s="66"/>
      <c r="IH192" s="66"/>
      <c r="II192" s="66"/>
      <c r="IJ192" s="66"/>
      <c r="IK192" s="66"/>
      <c r="IL192" s="66"/>
      <c r="IM192" s="66"/>
      <c r="IN192" s="66"/>
      <c r="IO192" s="66"/>
      <c r="IP192" s="66"/>
      <c r="IQ192" s="66"/>
      <c r="IR192" s="66"/>
      <c r="IS192" s="66"/>
      <c r="IT192" s="66"/>
      <c r="IU192" s="66"/>
      <c r="IV192" s="66"/>
      <c r="IW192" s="66"/>
      <c r="IX192" s="66"/>
      <c r="IY192" s="66"/>
      <c r="IZ192" s="66"/>
      <c r="JA192" s="66"/>
      <c r="JB192" s="66"/>
      <c r="JC192" s="66"/>
      <c r="JD192" s="66"/>
      <c r="JE192" s="66"/>
      <c r="JF192" s="66"/>
      <c r="JG192" s="66"/>
      <c r="JH192" s="66"/>
      <c r="JI192" s="66"/>
      <c r="JJ192" s="66"/>
      <c r="JK192" s="66"/>
      <c r="JL192" s="66"/>
      <c r="JM192" s="66"/>
      <c r="JN192" s="66"/>
      <c r="JO192" s="66"/>
      <c r="JP192" s="66"/>
      <c r="JQ192" s="66"/>
      <c r="JR192" s="66"/>
      <c r="JS192" s="66"/>
      <c r="JT192" s="66"/>
      <c r="JU192" s="66"/>
      <c r="JV192" s="66"/>
      <c r="JW192" s="66"/>
      <c r="JX192" s="66"/>
      <c r="JY192" s="66"/>
      <c r="JZ192" s="66"/>
      <c r="KA192" s="66"/>
      <c r="KB192" s="66"/>
      <c r="KC192" s="66"/>
      <c r="KD192" s="66"/>
      <c r="KE192" s="66"/>
      <c r="KF192" s="66"/>
      <c r="KG192" s="66"/>
      <c r="KH192" s="66"/>
      <c r="KI192" s="66"/>
      <c r="KJ192" s="66"/>
      <c r="KK192" s="66"/>
      <c r="KL192" s="66"/>
      <c r="KM192" s="66"/>
      <c r="KN192" s="66"/>
      <c r="KO192" s="66"/>
      <c r="KP192" s="66"/>
      <c r="KQ192" s="66"/>
      <c r="KR192" s="66"/>
      <c r="KS192" s="66"/>
      <c r="KT192" s="66"/>
      <c r="KU192" s="66"/>
      <c r="KV192" s="66"/>
      <c r="KW192" s="66"/>
      <c r="KX192" s="66"/>
      <c r="KY192" s="66"/>
      <c r="KZ192" s="66"/>
      <c r="LA192" s="66"/>
      <c r="LB192" s="66"/>
      <c r="LC192" s="66"/>
      <c r="LD192" s="66"/>
      <c r="LE192" s="66"/>
      <c r="LF192" s="66"/>
      <c r="LG192" s="66"/>
      <c r="LH192" s="66"/>
      <c r="LI192" s="66"/>
      <c r="LJ192" s="66"/>
      <c r="LK192" s="66"/>
      <c r="LL192" s="66"/>
      <c r="LM192" s="66"/>
      <c r="LN192" s="66"/>
      <c r="LO192" s="66"/>
      <c r="LP192" s="66"/>
      <c r="LQ192" s="66"/>
      <c r="LR192" s="66"/>
      <c r="LS192" s="66"/>
      <c r="LT192" s="66"/>
      <c r="LU192" s="66"/>
      <c r="LV192" s="66"/>
      <c r="LW192" s="66"/>
      <c r="LX192" s="66"/>
      <c r="LY192" s="66"/>
      <c r="LZ192" s="66"/>
      <c r="MA192" s="66"/>
      <c r="MB192" s="66"/>
      <c r="MC192" s="66"/>
      <c r="MD192" s="66"/>
      <c r="ME192" s="66"/>
      <c r="MF192" s="66"/>
      <c r="MG192" s="66"/>
      <c r="MH192" s="66"/>
      <c r="MI192" s="66"/>
      <c r="MJ192" s="66"/>
      <c r="MK192" s="66"/>
      <c r="ML192" s="66"/>
      <c r="MM192" s="66"/>
      <c r="MN192" s="66"/>
      <c r="MO192" s="66"/>
      <c r="MP192" s="66"/>
      <c r="MQ192" s="66"/>
      <c r="MR192" s="66"/>
      <c r="MS192" s="66"/>
      <c r="MT192" s="66"/>
      <c r="MU192" s="66"/>
      <c r="MV192" s="66"/>
      <c r="MW192" s="66"/>
      <c r="MX192" s="66"/>
      <c r="MY192" s="66"/>
      <c r="MZ192" s="66"/>
      <c r="NA192" s="66"/>
      <c r="NB192" s="66"/>
      <c r="NC192" s="66"/>
      <c r="ND192" s="66"/>
      <c r="NE192" s="66"/>
      <c r="NF192" s="66"/>
      <c r="NG192" s="66"/>
      <c r="NH192" s="66"/>
      <c r="NI192" s="66"/>
      <c r="NJ192" s="66"/>
      <c r="NK192" s="66"/>
      <c r="NL192" s="66"/>
      <c r="NM192" s="66"/>
      <c r="NN192" s="66"/>
      <c r="NO192" s="66"/>
      <c r="NP192" s="66"/>
      <c r="NQ192" s="66"/>
      <c r="NR192" s="66"/>
      <c r="NS192" s="66"/>
      <c r="NT192" s="66"/>
      <c r="NU192" s="66"/>
      <c r="NV192" s="66"/>
      <c r="NW192" s="66"/>
      <c r="NX192" s="66"/>
      <c r="NY192" s="66"/>
      <c r="NZ192" s="66"/>
      <c r="OA192" s="66"/>
      <c r="OB192" s="66"/>
      <c r="OC192" s="66"/>
      <c r="OD192" s="66"/>
      <c r="OE192" s="66"/>
      <c r="OF192" s="66"/>
      <c r="OG192" s="66"/>
      <c r="OH192" s="66"/>
      <c r="OI192" s="66"/>
      <c r="OJ192" s="66"/>
      <c r="OK192" s="66"/>
      <c r="OL192" s="66"/>
      <c r="OM192" s="66"/>
      <c r="ON192" s="66"/>
      <c r="OO192" s="66"/>
      <c r="OP192" s="66"/>
      <c r="OQ192" s="66"/>
      <c r="OR192" s="66"/>
      <c r="OS192" s="66"/>
      <c r="OT192" s="66"/>
      <c r="OU192" s="66"/>
      <c r="OV192" s="66"/>
      <c r="OW192" s="66"/>
      <c r="OX192" s="66"/>
      <c r="OY192" s="66"/>
      <c r="OZ192" s="66"/>
      <c r="PA192" s="66"/>
      <c r="PB192" s="66"/>
      <c r="PC192" s="66"/>
      <c r="PD192" s="66"/>
      <c r="PE192" s="66"/>
      <c r="PF192" s="66"/>
      <c r="PG192" s="66"/>
      <c r="PH192" s="66"/>
      <c r="PI192" s="66"/>
      <c r="PJ192" s="66"/>
      <c r="PK192" s="66"/>
      <c r="PL192" s="66"/>
      <c r="PM192" s="66"/>
      <c r="PN192" s="66"/>
      <c r="PO192" s="66"/>
      <c r="PP192" s="66"/>
      <c r="PQ192" s="66"/>
      <c r="PR192" s="66"/>
      <c r="PS192" s="66"/>
      <c r="PT192" s="66"/>
      <c r="PU192" s="66"/>
      <c r="PV192" s="66"/>
      <c r="PW192" s="66"/>
      <c r="PX192" s="66"/>
      <c r="PY192" s="66"/>
      <c r="PZ192" s="66"/>
      <c r="QA192" s="66"/>
      <c r="QB192" s="66"/>
      <c r="QC192" s="66"/>
      <c r="QD192" s="66"/>
      <c r="QE192" s="66"/>
      <c r="QF192" s="66"/>
      <c r="QG192" s="66"/>
      <c r="QH192" s="66"/>
      <c r="QI192" s="66"/>
      <c r="QJ192" s="66"/>
      <c r="QK192" s="66"/>
      <c r="QL192" s="66"/>
      <c r="QM192" s="66"/>
      <c r="QN192" s="66"/>
      <c r="QO192" s="66"/>
      <c r="QP192" s="66"/>
      <c r="QQ192" s="66"/>
      <c r="QR192" s="66"/>
      <c r="QS192" s="66"/>
      <c r="QT192" s="66"/>
      <c r="QU192" s="66"/>
      <c r="QV192" s="66"/>
      <c r="QW192" s="66"/>
      <c r="QX192" s="66"/>
      <c r="QY192" s="66"/>
      <c r="QZ192" s="66"/>
      <c r="RA192" s="66"/>
      <c r="RB192" s="66"/>
      <c r="RC192" s="66"/>
      <c r="RD192" s="66"/>
      <c r="RE192" s="66"/>
      <c r="RF192" s="66"/>
      <c r="RG192" s="66"/>
      <c r="RH192" s="66"/>
      <c r="RI192" s="66"/>
      <c r="RJ192" s="66"/>
      <c r="RK192" s="66"/>
      <c r="RL192" s="66"/>
      <c r="RM192" s="66"/>
      <c r="RN192" s="66"/>
      <c r="RO192" s="66"/>
      <c r="RP192" s="66"/>
      <c r="RQ192" s="66"/>
      <c r="RR192" s="66"/>
      <c r="RS192" s="66"/>
      <c r="RT192" s="66"/>
      <c r="RU192" s="66"/>
      <c r="RV192" s="66"/>
      <c r="RW192" s="66"/>
      <c r="RX192" s="66"/>
      <c r="RY192" s="66"/>
      <c r="RZ192" s="66"/>
      <c r="SA192" s="66"/>
      <c r="SB192" s="66"/>
      <c r="SC192" s="66"/>
      <c r="SD192" s="66"/>
      <c r="SE192" s="66"/>
      <c r="SF192" s="66"/>
      <c r="SG192" s="66"/>
      <c r="SH192" s="66"/>
      <c r="SI192" s="66"/>
      <c r="SJ192" s="66"/>
      <c r="SK192" s="66"/>
      <c r="SL192" s="66"/>
      <c r="SM192" s="66"/>
      <c r="SN192" s="66"/>
      <c r="SO192" s="66"/>
      <c r="SP192" s="66"/>
      <c r="SQ192" s="66"/>
      <c r="SR192" s="66"/>
      <c r="SS192" s="66"/>
      <c r="ST192" s="66"/>
      <c r="SU192" s="66"/>
      <c r="SV192" s="66"/>
      <c r="SW192" s="66"/>
      <c r="SX192" s="66"/>
      <c r="SY192" s="66"/>
      <c r="SZ192" s="66"/>
      <c r="TA192" s="66"/>
      <c r="TB192" s="66"/>
      <c r="TC192" s="66"/>
      <c r="TD192" s="66"/>
      <c r="TE192" s="66"/>
      <c r="TF192" s="66"/>
      <c r="TG192" s="66"/>
      <c r="TH192" s="66"/>
      <c r="TI192" s="66"/>
      <c r="TJ192" s="66"/>
      <c r="TK192" s="66"/>
      <c r="TL192" s="66"/>
      <c r="TM192" s="66"/>
      <c r="TN192" s="66"/>
      <c r="TO192" s="66"/>
      <c r="TP192" s="66"/>
      <c r="TQ192" s="66"/>
      <c r="TR192" s="66"/>
      <c r="TS192" s="66"/>
      <c r="TT192" s="66"/>
      <c r="TU192" s="66"/>
      <c r="TV192" s="66"/>
      <c r="TW192" s="66"/>
      <c r="TX192" s="66"/>
      <c r="TY192" s="66"/>
      <c r="TZ192" s="66"/>
      <c r="UA192" s="66"/>
      <c r="UB192" s="66"/>
      <c r="UC192" s="66"/>
      <c r="UD192" s="66"/>
      <c r="UE192" s="66"/>
      <c r="UF192" s="66"/>
      <c r="UG192" s="66"/>
      <c r="UH192" s="66"/>
      <c r="UI192" s="66"/>
      <c r="UJ192" s="66"/>
      <c r="UK192" s="66"/>
      <c r="UL192" s="66"/>
      <c r="UM192" s="66"/>
      <c r="UN192" s="66"/>
      <c r="UO192" s="66"/>
      <c r="UP192" s="66"/>
      <c r="UQ192" s="66"/>
      <c r="UR192" s="66"/>
      <c r="US192" s="66"/>
      <c r="UT192" s="66"/>
      <c r="UU192" s="66"/>
      <c r="UV192" s="66"/>
      <c r="UW192" s="66"/>
      <c r="UX192" s="66"/>
      <c r="UY192" s="66"/>
      <c r="UZ192" s="66"/>
      <c r="VA192" s="66"/>
      <c r="VB192" s="66"/>
      <c r="VC192" s="66"/>
      <c r="VD192" s="66"/>
      <c r="VE192" s="66"/>
      <c r="VF192" s="66"/>
      <c r="VG192" s="66"/>
      <c r="VH192" s="66"/>
      <c r="VI192" s="66"/>
      <c r="VJ192" s="66"/>
      <c r="VK192" s="66"/>
      <c r="VL192" s="66"/>
      <c r="VM192" s="66"/>
      <c r="VN192" s="66"/>
      <c r="VO192" s="66"/>
      <c r="VP192" s="66"/>
      <c r="VQ192" s="66"/>
      <c r="VR192" s="66"/>
      <c r="VS192" s="66"/>
      <c r="VT192" s="66"/>
      <c r="VU192" s="66"/>
      <c r="VV192" s="66"/>
      <c r="VW192" s="66"/>
      <c r="VX192" s="66"/>
      <c r="VY192" s="66"/>
      <c r="VZ192" s="66"/>
      <c r="WA192" s="66"/>
      <c r="WB192" s="66"/>
      <c r="WC192" s="66"/>
      <c r="WD192" s="66"/>
      <c r="WE192" s="66"/>
      <c r="WF192" s="66"/>
      <c r="WG192" s="66"/>
      <c r="WH192" s="66"/>
      <c r="WI192" s="66"/>
      <c r="WJ192" s="66"/>
      <c r="WK192" s="66"/>
      <c r="WL192" s="66"/>
      <c r="WM192" s="66"/>
      <c r="WN192" s="66"/>
      <c r="WO192" s="66"/>
      <c r="WP192" s="66"/>
      <c r="WQ192" s="66"/>
      <c r="WR192" s="66"/>
      <c r="WS192" s="66"/>
      <c r="WT192" s="66"/>
      <c r="WU192" s="66"/>
      <c r="WV192" s="66"/>
      <c r="WW192" s="66"/>
      <c r="WX192" s="66"/>
      <c r="WY192" s="66"/>
      <c r="WZ192" s="66"/>
      <c r="XA192" s="66"/>
      <c r="XB192" s="66"/>
      <c r="XC192" s="66"/>
      <c r="XD192" s="66"/>
      <c r="XE192" s="66"/>
      <c r="XF192" s="66"/>
      <c r="XG192" s="66"/>
      <c r="XH192" s="66"/>
      <c r="XI192" s="66"/>
      <c r="XJ192" s="66"/>
      <c r="XK192" s="66"/>
      <c r="XL192" s="66"/>
      <c r="XM192" s="66"/>
      <c r="XN192" s="66"/>
      <c r="XO192" s="66"/>
      <c r="XP192" s="66"/>
      <c r="XQ192" s="66"/>
      <c r="XR192" s="66"/>
      <c r="XS192" s="66"/>
      <c r="XT192" s="66"/>
      <c r="XU192" s="66"/>
      <c r="XV192" s="66"/>
      <c r="XW192" s="66"/>
      <c r="XX192" s="66"/>
      <c r="XY192" s="66"/>
      <c r="XZ192" s="66"/>
      <c r="YA192" s="66"/>
      <c r="YB192" s="66"/>
      <c r="YC192" s="66"/>
      <c r="YD192" s="66"/>
      <c r="YE192" s="66"/>
      <c r="YF192" s="66"/>
      <c r="YG192" s="66"/>
      <c r="YH192" s="66"/>
      <c r="YI192" s="66"/>
      <c r="YJ192" s="66"/>
      <c r="YK192" s="66"/>
      <c r="YL192" s="66"/>
      <c r="YM192" s="66"/>
      <c r="YN192" s="66"/>
      <c r="YO192" s="66"/>
      <c r="YP192" s="66"/>
      <c r="YQ192" s="66"/>
      <c r="YR192" s="66"/>
      <c r="YS192" s="66"/>
      <c r="YT192" s="66"/>
      <c r="YU192" s="66"/>
      <c r="YV192" s="66"/>
      <c r="YW192" s="66"/>
      <c r="YX192" s="66"/>
      <c r="YY192" s="66"/>
      <c r="YZ192" s="66"/>
      <c r="ZA192" s="66"/>
      <c r="ZB192" s="66"/>
      <c r="ZC192" s="66"/>
      <c r="ZD192" s="66"/>
      <c r="ZE192" s="66"/>
      <c r="ZF192" s="66"/>
      <c r="ZG192" s="66"/>
      <c r="ZH192" s="66"/>
      <c r="ZI192" s="66"/>
      <c r="ZJ192" s="66"/>
      <c r="ZK192" s="66"/>
      <c r="ZL192" s="66"/>
      <c r="ZM192" s="66"/>
      <c r="ZN192" s="66"/>
      <c r="ZO192" s="66"/>
      <c r="ZP192" s="66"/>
      <c r="ZQ192" s="66"/>
      <c r="ZR192" s="66"/>
      <c r="ZS192" s="66"/>
      <c r="ZT192" s="66"/>
      <c r="ZU192" s="66"/>
      <c r="ZV192" s="66"/>
      <c r="ZW192" s="66"/>
      <c r="ZX192" s="66"/>
      <c r="ZY192" s="66"/>
      <c r="ZZ192" s="66"/>
      <c r="AAA192" s="66"/>
      <c r="AAB192" s="66"/>
      <c r="AAC192" s="66"/>
      <c r="AAD192" s="66"/>
      <c r="AAE192" s="66"/>
      <c r="AAF192" s="66"/>
      <c r="AAG192" s="66"/>
      <c r="AAH192" s="66"/>
      <c r="AAI192" s="66"/>
      <c r="AAJ192" s="66"/>
      <c r="AAK192" s="66"/>
      <c r="AAL192" s="66"/>
      <c r="AAM192" s="66"/>
      <c r="AAN192" s="66"/>
      <c r="AAO192" s="66"/>
      <c r="AAP192" s="66"/>
      <c r="AAQ192" s="66"/>
      <c r="AAR192" s="66"/>
      <c r="AAS192" s="66"/>
      <c r="AAT192" s="66"/>
      <c r="AAU192" s="66"/>
      <c r="AAV192" s="66"/>
      <c r="AAW192" s="66"/>
      <c r="AAX192" s="66"/>
      <c r="AAY192" s="66"/>
      <c r="AAZ192" s="66"/>
      <c r="ABA192" s="66"/>
      <c r="ABB192" s="66"/>
      <c r="ABC192" s="66"/>
      <c r="ABD192" s="66"/>
      <c r="ABE192" s="66"/>
      <c r="ABF192" s="66"/>
      <c r="ABG192" s="66"/>
      <c r="ABH192" s="66"/>
      <c r="ABI192" s="66"/>
      <c r="ABJ192" s="66"/>
      <c r="ABK192" s="66"/>
      <c r="ABL192" s="66"/>
      <c r="ABM192" s="66"/>
      <c r="ABN192" s="66"/>
      <c r="ABO192" s="66"/>
      <c r="ABP192" s="66"/>
      <c r="ABQ192" s="66"/>
      <c r="ABR192" s="66"/>
      <c r="ABS192" s="66"/>
      <c r="ABT192" s="66"/>
      <c r="ABU192" s="66"/>
      <c r="ABV192" s="66"/>
      <c r="ABW192" s="66"/>
      <c r="ABX192" s="66"/>
      <c r="ABY192" s="66"/>
      <c r="ABZ192" s="66"/>
      <c r="ACA192" s="66"/>
      <c r="ACB192" s="66"/>
      <c r="ACC192" s="66"/>
      <c r="ACD192" s="66"/>
      <c r="ACE192" s="66"/>
      <c r="ACF192" s="66"/>
      <c r="ACG192" s="66"/>
      <c r="ACH192" s="66"/>
      <c r="ACI192" s="66"/>
      <c r="ACJ192" s="66"/>
      <c r="ACK192" s="66"/>
      <c r="ACL192" s="66"/>
      <c r="ACM192" s="66"/>
      <c r="ACN192" s="66"/>
      <c r="ACO192" s="66"/>
      <c r="ACP192" s="66"/>
      <c r="ACQ192" s="66"/>
      <c r="ACR192" s="66"/>
      <c r="ACS192" s="66"/>
      <c r="ACT192" s="66"/>
      <c r="ACU192" s="66"/>
      <c r="ACV192" s="66"/>
      <c r="ACW192" s="66"/>
      <c r="ACX192" s="66"/>
      <c r="ACY192" s="66"/>
      <c r="ACZ192" s="66"/>
      <c r="ADA192" s="66"/>
      <c r="ADB192" s="66"/>
      <c r="ADC192" s="66"/>
      <c r="ADD192" s="66"/>
      <c r="ADE192" s="66"/>
      <c r="ADF192" s="66"/>
      <c r="ADG192" s="66"/>
      <c r="ADH192" s="66"/>
      <c r="ADI192" s="66"/>
      <c r="ADJ192" s="66"/>
      <c r="ADK192" s="66"/>
      <c r="ADL192" s="66"/>
      <c r="ADM192" s="66"/>
      <c r="ADN192" s="66"/>
      <c r="ADO192" s="66"/>
      <c r="ADP192" s="66"/>
      <c r="ADQ192" s="66"/>
      <c r="ADR192" s="66"/>
      <c r="ADS192" s="66"/>
      <c r="ADT192" s="66"/>
      <c r="ADU192" s="66"/>
      <c r="ADV192" s="66"/>
      <c r="ADW192" s="66"/>
      <c r="ADX192" s="66"/>
      <c r="ADY192" s="66"/>
      <c r="ADZ192" s="66"/>
      <c r="AEA192" s="66"/>
      <c r="AEB192" s="66"/>
      <c r="AEC192" s="66"/>
      <c r="AED192" s="66"/>
      <c r="AEE192" s="66"/>
      <c r="AEF192" s="66"/>
      <c r="AEG192" s="66"/>
      <c r="AEH192" s="66"/>
      <c r="AEI192" s="66"/>
      <c r="AEJ192" s="66"/>
      <c r="AEK192" s="66"/>
      <c r="AEL192" s="66"/>
      <c r="AEM192" s="66"/>
      <c r="AEN192" s="66"/>
      <c r="AEO192" s="66"/>
      <c r="AEP192" s="66"/>
      <c r="AEQ192" s="66"/>
      <c r="AER192" s="66"/>
      <c r="AES192" s="66"/>
      <c r="AET192" s="66"/>
      <c r="AEU192" s="66"/>
      <c r="AEV192" s="66"/>
      <c r="AEW192" s="66"/>
      <c r="AEX192" s="66"/>
      <c r="AEY192" s="66"/>
      <c r="AEZ192" s="66"/>
      <c r="AFA192" s="66"/>
      <c r="AFB192" s="66"/>
      <c r="AFC192" s="66"/>
      <c r="AFD192" s="66"/>
      <c r="AFE192" s="66"/>
      <c r="AFF192" s="66"/>
      <c r="AFG192" s="66"/>
      <c r="AFH192" s="66"/>
      <c r="AFI192" s="66"/>
      <c r="AFJ192" s="66"/>
      <c r="AFK192" s="66"/>
      <c r="AFL192" s="66"/>
      <c r="AFM192" s="66"/>
      <c r="AFN192" s="66"/>
      <c r="AFO192" s="66"/>
      <c r="AFP192" s="66"/>
      <c r="AFQ192" s="66"/>
      <c r="AFR192" s="66"/>
      <c r="AFS192" s="66"/>
      <c r="AFT192" s="66"/>
      <c r="AFU192" s="66"/>
      <c r="AFV192" s="66"/>
      <c r="AFW192" s="66"/>
      <c r="AFX192" s="66"/>
      <c r="AFY192" s="66"/>
      <c r="AFZ192" s="66"/>
      <c r="AGA192" s="66"/>
      <c r="AGB192" s="66"/>
      <c r="AGC192" s="66"/>
      <c r="AGD192" s="66"/>
      <c r="AGE192" s="66"/>
      <c r="AGF192" s="66"/>
      <c r="AGG192" s="66"/>
      <c r="AGH192" s="66"/>
      <c r="AGI192" s="66"/>
      <c r="AGJ192" s="66"/>
      <c r="AGK192" s="66"/>
      <c r="AGL192" s="66"/>
      <c r="AGM192" s="66"/>
      <c r="AGN192" s="66"/>
      <c r="AGO192" s="66"/>
      <c r="AGP192" s="66"/>
      <c r="AGQ192" s="66"/>
      <c r="AGR192" s="66"/>
      <c r="AGS192" s="66"/>
      <c r="AGT192" s="66"/>
      <c r="AGU192" s="66"/>
      <c r="AGV192" s="66"/>
      <c r="AGW192" s="66"/>
      <c r="AGX192" s="66"/>
      <c r="AGY192" s="66"/>
      <c r="AGZ192" s="66"/>
      <c r="AHA192" s="66"/>
      <c r="AHB192" s="66"/>
      <c r="AHC192" s="66"/>
      <c r="AHD192" s="66"/>
      <c r="AHE192" s="66"/>
      <c r="AHF192" s="66"/>
      <c r="AHG192" s="66"/>
      <c r="AHH192" s="66"/>
      <c r="AHI192" s="66"/>
      <c r="AHJ192" s="66"/>
      <c r="AHK192" s="66"/>
      <c r="AHL192" s="66"/>
      <c r="AHM192" s="66"/>
      <c r="AHN192" s="66"/>
      <c r="AHO192" s="66"/>
      <c r="AHP192" s="66"/>
      <c r="AHQ192" s="66"/>
      <c r="AHR192" s="66"/>
      <c r="AHS192" s="66"/>
      <c r="AHT192" s="66"/>
      <c r="AHU192" s="66"/>
      <c r="AHV192" s="66"/>
      <c r="AHW192" s="66"/>
      <c r="AHX192" s="66"/>
      <c r="AHY192" s="66"/>
      <c r="AHZ192" s="66"/>
      <c r="AIA192" s="66"/>
      <c r="AIB192" s="66"/>
      <c r="AIC192" s="66"/>
      <c r="AID192" s="66"/>
      <c r="AIE192" s="66"/>
      <c r="AIF192" s="66"/>
      <c r="AIG192" s="66"/>
      <c r="AIH192" s="66"/>
      <c r="AII192" s="66"/>
      <c r="AIJ192" s="66"/>
      <c r="AIK192" s="66"/>
      <c r="AIL192" s="66"/>
      <c r="AIM192" s="66"/>
      <c r="AIN192" s="66"/>
      <c r="AIO192" s="66"/>
      <c r="AIP192" s="66"/>
      <c r="AIQ192" s="66"/>
      <c r="AIR192" s="66"/>
      <c r="AIS192" s="66"/>
      <c r="AIT192" s="66"/>
      <c r="AIU192" s="66"/>
      <c r="AIV192" s="66"/>
      <c r="AIW192" s="66"/>
      <c r="AIX192" s="66"/>
      <c r="AIY192" s="66"/>
      <c r="AIZ192" s="66"/>
      <c r="AJA192" s="66"/>
      <c r="AJB192" s="66"/>
      <c r="AJC192" s="66"/>
      <c r="AJD192" s="66"/>
      <c r="AJE192" s="66"/>
      <c r="AJF192" s="66"/>
      <c r="AJG192" s="66"/>
      <c r="AJH192" s="66"/>
      <c r="AJI192" s="66"/>
      <c r="AJJ192" s="66"/>
      <c r="AJK192" s="66"/>
      <c r="AJL192" s="66"/>
      <c r="AJM192" s="66"/>
      <c r="AJN192" s="66"/>
      <c r="AJO192" s="66"/>
      <c r="AJP192" s="66"/>
      <c r="AJQ192" s="66"/>
      <c r="AJR192" s="66"/>
      <c r="AJS192" s="66"/>
      <c r="AJT192" s="66"/>
      <c r="AJU192" s="66"/>
      <c r="AJV192" s="66"/>
      <c r="AJW192" s="66"/>
      <c r="AJX192" s="66"/>
      <c r="AJY192" s="66"/>
      <c r="AJZ192" s="66"/>
      <c r="AKA192" s="66"/>
      <c r="AKB192" s="66"/>
      <c r="AKC192" s="66"/>
      <c r="AKD192" s="66"/>
      <c r="AKE192" s="66"/>
      <c r="AKF192" s="66"/>
      <c r="AKG192" s="66"/>
      <c r="AKH192" s="66"/>
      <c r="AKI192" s="66"/>
      <c r="AKJ192" s="66"/>
      <c r="AKK192" s="66"/>
      <c r="AKL192" s="66"/>
      <c r="AKM192" s="66"/>
      <c r="AKN192" s="66"/>
      <c r="AKO192" s="66"/>
      <c r="AKP192" s="66"/>
      <c r="AKQ192" s="66"/>
      <c r="AKR192" s="66"/>
      <c r="AKS192" s="66"/>
      <c r="AKT192" s="66"/>
      <c r="AKU192" s="66"/>
      <c r="AKV192" s="66"/>
      <c r="AKW192" s="66"/>
      <c r="AKX192" s="66"/>
      <c r="AKY192" s="66"/>
      <c r="AKZ192" s="66"/>
      <c r="ALA192" s="66"/>
      <c r="ALB192" s="66"/>
      <c r="ALC192" s="66"/>
      <c r="ALD192" s="66"/>
      <c r="ALE192" s="66"/>
      <c r="ALF192" s="66"/>
      <c r="ALG192" s="66"/>
      <c r="ALH192" s="66"/>
      <c r="ALI192" s="66"/>
      <c r="ALJ192" s="66"/>
      <c r="ALK192" s="66"/>
      <c r="ALL192" s="66"/>
      <c r="ALM192" s="66"/>
      <c r="ALN192" s="66"/>
      <c r="ALO192" s="66"/>
      <c r="ALP192" s="66"/>
      <c r="ALQ192" s="66"/>
      <c r="ALR192" s="66"/>
      <c r="ALS192" s="66"/>
      <c r="ALT192" s="66"/>
      <c r="ALU192" s="66"/>
      <c r="ALV192" s="66"/>
      <c r="ALW192" s="66"/>
      <c r="ALX192" s="66"/>
      <c r="ALY192" s="66"/>
      <c r="ALZ192" s="66"/>
      <c r="AMA192" s="66"/>
    </row>
    <row r="193" spans="1:1015" ht="24" customHeight="1" x14ac:dyDescent="0.2">
      <c r="A193" s="48" t="s">
        <v>24</v>
      </c>
      <c r="B193" s="101" t="s">
        <v>75</v>
      </c>
      <c r="C193" s="29">
        <v>95</v>
      </c>
      <c r="D193" s="30">
        <v>0.38</v>
      </c>
      <c r="E193" s="30">
        <v>0.38</v>
      </c>
      <c r="F193" s="30">
        <v>9.31</v>
      </c>
      <c r="G193" s="30">
        <v>39.299999999999997</v>
      </c>
      <c r="H193" s="30">
        <v>9.5</v>
      </c>
      <c r="I193" s="102">
        <v>368</v>
      </c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  <c r="BM193" s="66"/>
      <c r="BN193" s="66"/>
      <c r="BO193" s="66"/>
      <c r="BP193" s="66"/>
      <c r="BQ193" s="66"/>
      <c r="BR193" s="66"/>
      <c r="BS193" s="66"/>
      <c r="BT193" s="66"/>
      <c r="BU193" s="66"/>
      <c r="BV193" s="66"/>
      <c r="BW193" s="66"/>
      <c r="BX193" s="66"/>
      <c r="BY193" s="66"/>
      <c r="BZ193" s="66"/>
      <c r="CA193" s="66"/>
      <c r="CB193" s="66"/>
      <c r="CC193" s="66"/>
      <c r="CD193" s="66"/>
      <c r="CE193" s="66"/>
      <c r="CF193" s="66"/>
      <c r="CG193" s="66"/>
      <c r="CH193" s="66"/>
      <c r="CI193" s="66"/>
      <c r="CJ193" s="66"/>
      <c r="CK193" s="66"/>
      <c r="CL193" s="66"/>
      <c r="CM193" s="66"/>
      <c r="CN193" s="66"/>
      <c r="CO193" s="66"/>
      <c r="CP193" s="66"/>
      <c r="CQ193" s="66"/>
      <c r="CR193" s="66"/>
      <c r="CS193" s="66"/>
      <c r="CT193" s="66"/>
      <c r="CU193" s="66"/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6"/>
      <c r="EY193" s="66"/>
      <c r="EZ193" s="66"/>
      <c r="FA193" s="66"/>
      <c r="FB193" s="66"/>
      <c r="FC193" s="66"/>
      <c r="FD193" s="66"/>
      <c r="FE193" s="66"/>
      <c r="FF193" s="66"/>
      <c r="FG193" s="66"/>
      <c r="FH193" s="66"/>
      <c r="FI193" s="66"/>
      <c r="FJ193" s="66"/>
      <c r="FK193" s="66"/>
      <c r="FL193" s="66"/>
      <c r="FM193" s="66"/>
      <c r="FN193" s="66"/>
      <c r="FO193" s="66"/>
      <c r="FP193" s="66"/>
      <c r="FQ193" s="66"/>
      <c r="FR193" s="66"/>
      <c r="FS193" s="66"/>
      <c r="FT193" s="66"/>
      <c r="FU193" s="66"/>
      <c r="FV193" s="66"/>
      <c r="FW193" s="66"/>
      <c r="FX193" s="66"/>
      <c r="FY193" s="66"/>
      <c r="FZ193" s="66"/>
      <c r="GA193" s="66"/>
      <c r="GB193" s="66"/>
      <c r="GC193" s="66"/>
      <c r="GD193" s="66"/>
      <c r="GE193" s="66"/>
      <c r="GF193" s="66"/>
      <c r="GG193" s="66"/>
      <c r="GH193" s="66"/>
      <c r="GI193" s="66"/>
      <c r="GJ193" s="66"/>
      <c r="GK193" s="66"/>
      <c r="GL193" s="66"/>
      <c r="GM193" s="66"/>
      <c r="GN193" s="66"/>
      <c r="GO193" s="66"/>
      <c r="GP193" s="66"/>
      <c r="GQ193" s="66"/>
      <c r="GR193" s="66"/>
      <c r="GS193" s="66"/>
      <c r="GT193" s="66"/>
      <c r="GU193" s="66"/>
      <c r="GV193" s="66"/>
      <c r="GW193" s="66"/>
      <c r="GX193" s="66"/>
      <c r="GY193" s="66"/>
      <c r="GZ193" s="66"/>
      <c r="HA193" s="66"/>
      <c r="HB193" s="66"/>
      <c r="HC193" s="66"/>
      <c r="HD193" s="66"/>
      <c r="HE193" s="66"/>
      <c r="HF193" s="66"/>
      <c r="HG193" s="66"/>
      <c r="HH193" s="66"/>
      <c r="HI193" s="66"/>
      <c r="HJ193" s="66"/>
      <c r="HK193" s="66"/>
      <c r="HL193" s="66"/>
      <c r="HM193" s="66"/>
      <c r="HN193" s="66"/>
      <c r="HO193" s="66"/>
      <c r="HP193" s="66"/>
      <c r="HQ193" s="66"/>
      <c r="HR193" s="66"/>
      <c r="HS193" s="66"/>
      <c r="HT193" s="66"/>
      <c r="HU193" s="66"/>
      <c r="HV193" s="66"/>
      <c r="HW193" s="66"/>
      <c r="HX193" s="66"/>
      <c r="HY193" s="66"/>
      <c r="HZ193" s="66"/>
      <c r="IA193" s="66"/>
      <c r="IB193" s="66"/>
      <c r="IC193" s="66"/>
      <c r="ID193" s="66"/>
      <c r="IE193" s="66"/>
      <c r="IF193" s="66"/>
      <c r="IG193" s="66"/>
      <c r="IH193" s="66"/>
      <c r="II193" s="66"/>
      <c r="IJ193" s="66"/>
      <c r="IK193" s="66"/>
      <c r="IL193" s="66"/>
      <c r="IM193" s="66"/>
      <c r="IN193" s="66"/>
      <c r="IO193" s="66"/>
      <c r="IP193" s="66"/>
      <c r="IQ193" s="66"/>
      <c r="IR193" s="66"/>
      <c r="IS193" s="66"/>
      <c r="IT193" s="66"/>
      <c r="IU193" s="66"/>
      <c r="IV193" s="66"/>
      <c r="IW193" s="66"/>
      <c r="IX193" s="66"/>
      <c r="IY193" s="66"/>
      <c r="IZ193" s="66"/>
      <c r="JA193" s="66"/>
      <c r="JB193" s="66"/>
      <c r="JC193" s="66"/>
      <c r="JD193" s="66"/>
      <c r="JE193" s="66"/>
      <c r="JF193" s="66"/>
      <c r="JG193" s="66"/>
      <c r="JH193" s="66"/>
      <c r="JI193" s="66"/>
      <c r="JJ193" s="66"/>
      <c r="JK193" s="66"/>
      <c r="JL193" s="66"/>
      <c r="JM193" s="66"/>
      <c r="JN193" s="66"/>
      <c r="JO193" s="66"/>
      <c r="JP193" s="66"/>
      <c r="JQ193" s="66"/>
      <c r="JR193" s="66"/>
      <c r="JS193" s="66"/>
      <c r="JT193" s="66"/>
      <c r="JU193" s="66"/>
      <c r="JV193" s="66"/>
      <c r="JW193" s="66"/>
      <c r="JX193" s="66"/>
      <c r="JY193" s="66"/>
      <c r="JZ193" s="66"/>
      <c r="KA193" s="66"/>
      <c r="KB193" s="66"/>
      <c r="KC193" s="66"/>
      <c r="KD193" s="66"/>
      <c r="KE193" s="66"/>
      <c r="KF193" s="66"/>
      <c r="KG193" s="66"/>
      <c r="KH193" s="66"/>
      <c r="KI193" s="66"/>
      <c r="KJ193" s="66"/>
      <c r="KK193" s="66"/>
      <c r="KL193" s="66"/>
      <c r="KM193" s="66"/>
      <c r="KN193" s="66"/>
      <c r="KO193" s="66"/>
      <c r="KP193" s="66"/>
      <c r="KQ193" s="66"/>
      <c r="KR193" s="66"/>
      <c r="KS193" s="66"/>
      <c r="KT193" s="66"/>
      <c r="KU193" s="66"/>
      <c r="KV193" s="66"/>
      <c r="KW193" s="66"/>
      <c r="KX193" s="66"/>
      <c r="KY193" s="66"/>
      <c r="KZ193" s="66"/>
      <c r="LA193" s="66"/>
      <c r="LB193" s="66"/>
      <c r="LC193" s="66"/>
      <c r="LD193" s="66"/>
      <c r="LE193" s="66"/>
      <c r="LF193" s="66"/>
      <c r="LG193" s="66"/>
      <c r="LH193" s="66"/>
      <c r="LI193" s="66"/>
      <c r="LJ193" s="66"/>
      <c r="LK193" s="66"/>
      <c r="LL193" s="66"/>
      <c r="LM193" s="66"/>
      <c r="LN193" s="66"/>
      <c r="LO193" s="66"/>
      <c r="LP193" s="66"/>
      <c r="LQ193" s="66"/>
      <c r="LR193" s="66"/>
      <c r="LS193" s="66"/>
      <c r="LT193" s="66"/>
      <c r="LU193" s="66"/>
      <c r="LV193" s="66"/>
      <c r="LW193" s="66"/>
      <c r="LX193" s="66"/>
      <c r="LY193" s="66"/>
      <c r="LZ193" s="66"/>
      <c r="MA193" s="66"/>
      <c r="MB193" s="66"/>
      <c r="MC193" s="66"/>
      <c r="MD193" s="66"/>
      <c r="ME193" s="66"/>
      <c r="MF193" s="66"/>
      <c r="MG193" s="66"/>
      <c r="MH193" s="66"/>
      <c r="MI193" s="66"/>
      <c r="MJ193" s="66"/>
      <c r="MK193" s="66"/>
      <c r="ML193" s="66"/>
      <c r="MM193" s="66"/>
      <c r="MN193" s="66"/>
      <c r="MO193" s="66"/>
      <c r="MP193" s="66"/>
      <c r="MQ193" s="66"/>
      <c r="MR193" s="66"/>
      <c r="MS193" s="66"/>
      <c r="MT193" s="66"/>
      <c r="MU193" s="66"/>
      <c r="MV193" s="66"/>
      <c r="MW193" s="66"/>
      <c r="MX193" s="66"/>
      <c r="MY193" s="66"/>
      <c r="MZ193" s="66"/>
      <c r="NA193" s="66"/>
      <c r="NB193" s="66"/>
      <c r="NC193" s="66"/>
      <c r="ND193" s="66"/>
      <c r="NE193" s="66"/>
      <c r="NF193" s="66"/>
      <c r="NG193" s="66"/>
      <c r="NH193" s="66"/>
      <c r="NI193" s="66"/>
      <c r="NJ193" s="66"/>
      <c r="NK193" s="66"/>
      <c r="NL193" s="66"/>
      <c r="NM193" s="66"/>
      <c r="NN193" s="66"/>
      <c r="NO193" s="66"/>
      <c r="NP193" s="66"/>
      <c r="NQ193" s="66"/>
      <c r="NR193" s="66"/>
      <c r="NS193" s="66"/>
      <c r="NT193" s="66"/>
      <c r="NU193" s="66"/>
      <c r="NV193" s="66"/>
      <c r="NW193" s="66"/>
      <c r="NX193" s="66"/>
      <c r="NY193" s="66"/>
      <c r="NZ193" s="66"/>
      <c r="OA193" s="66"/>
      <c r="OB193" s="66"/>
      <c r="OC193" s="66"/>
      <c r="OD193" s="66"/>
      <c r="OE193" s="66"/>
      <c r="OF193" s="66"/>
      <c r="OG193" s="66"/>
      <c r="OH193" s="66"/>
      <c r="OI193" s="66"/>
      <c r="OJ193" s="66"/>
      <c r="OK193" s="66"/>
      <c r="OL193" s="66"/>
      <c r="OM193" s="66"/>
      <c r="ON193" s="66"/>
      <c r="OO193" s="66"/>
      <c r="OP193" s="66"/>
      <c r="OQ193" s="66"/>
      <c r="OR193" s="66"/>
      <c r="OS193" s="66"/>
      <c r="OT193" s="66"/>
      <c r="OU193" s="66"/>
      <c r="OV193" s="66"/>
      <c r="OW193" s="66"/>
      <c r="OX193" s="66"/>
      <c r="OY193" s="66"/>
      <c r="OZ193" s="66"/>
      <c r="PA193" s="66"/>
      <c r="PB193" s="66"/>
      <c r="PC193" s="66"/>
      <c r="PD193" s="66"/>
      <c r="PE193" s="66"/>
      <c r="PF193" s="66"/>
      <c r="PG193" s="66"/>
      <c r="PH193" s="66"/>
      <c r="PI193" s="66"/>
      <c r="PJ193" s="66"/>
      <c r="PK193" s="66"/>
      <c r="PL193" s="66"/>
      <c r="PM193" s="66"/>
      <c r="PN193" s="66"/>
      <c r="PO193" s="66"/>
      <c r="PP193" s="66"/>
      <c r="PQ193" s="66"/>
      <c r="PR193" s="66"/>
      <c r="PS193" s="66"/>
      <c r="PT193" s="66"/>
      <c r="PU193" s="66"/>
      <c r="PV193" s="66"/>
      <c r="PW193" s="66"/>
      <c r="PX193" s="66"/>
      <c r="PY193" s="66"/>
      <c r="PZ193" s="66"/>
      <c r="QA193" s="66"/>
      <c r="QB193" s="66"/>
      <c r="QC193" s="66"/>
      <c r="QD193" s="66"/>
      <c r="QE193" s="66"/>
      <c r="QF193" s="66"/>
      <c r="QG193" s="66"/>
      <c r="QH193" s="66"/>
      <c r="QI193" s="66"/>
      <c r="QJ193" s="66"/>
      <c r="QK193" s="66"/>
      <c r="QL193" s="66"/>
      <c r="QM193" s="66"/>
      <c r="QN193" s="66"/>
      <c r="QO193" s="66"/>
      <c r="QP193" s="66"/>
      <c r="QQ193" s="66"/>
      <c r="QR193" s="66"/>
      <c r="QS193" s="66"/>
      <c r="QT193" s="66"/>
      <c r="QU193" s="66"/>
      <c r="QV193" s="66"/>
      <c r="QW193" s="66"/>
      <c r="QX193" s="66"/>
      <c r="QY193" s="66"/>
      <c r="QZ193" s="66"/>
      <c r="RA193" s="66"/>
      <c r="RB193" s="66"/>
      <c r="RC193" s="66"/>
      <c r="RD193" s="66"/>
      <c r="RE193" s="66"/>
      <c r="RF193" s="66"/>
      <c r="RG193" s="66"/>
      <c r="RH193" s="66"/>
      <c r="RI193" s="66"/>
      <c r="RJ193" s="66"/>
      <c r="RK193" s="66"/>
      <c r="RL193" s="66"/>
      <c r="RM193" s="66"/>
      <c r="RN193" s="66"/>
      <c r="RO193" s="66"/>
      <c r="RP193" s="66"/>
      <c r="RQ193" s="66"/>
      <c r="RR193" s="66"/>
      <c r="RS193" s="66"/>
      <c r="RT193" s="66"/>
      <c r="RU193" s="66"/>
      <c r="RV193" s="66"/>
      <c r="RW193" s="66"/>
      <c r="RX193" s="66"/>
      <c r="RY193" s="66"/>
      <c r="RZ193" s="66"/>
      <c r="SA193" s="66"/>
      <c r="SB193" s="66"/>
      <c r="SC193" s="66"/>
      <c r="SD193" s="66"/>
      <c r="SE193" s="66"/>
      <c r="SF193" s="66"/>
      <c r="SG193" s="66"/>
      <c r="SH193" s="66"/>
      <c r="SI193" s="66"/>
      <c r="SJ193" s="66"/>
      <c r="SK193" s="66"/>
      <c r="SL193" s="66"/>
      <c r="SM193" s="66"/>
      <c r="SN193" s="66"/>
      <c r="SO193" s="66"/>
      <c r="SP193" s="66"/>
      <c r="SQ193" s="66"/>
      <c r="SR193" s="66"/>
      <c r="SS193" s="66"/>
      <c r="ST193" s="66"/>
      <c r="SU193" s="66"/>
      <c r="SV193" s="66"/>
      <c r="SW193" s="66"/>
      <c r="SX193" s="66"/>
      <c r="SY193" s="66"/>
      <c r="SZ193" s="66"/>
      <c r="TA193" s="66"/>
      <c r="TB193" s="66"/>
      <c r="TC193" s="66"/>
      <c r="TD193" s="66"/>
      <c r="TE193" s="66"/>
      <c r="TF193" s="66"/>
      <c r="TG193" s="66"/>
      <c r="TH193" s="66"/>
      <c r="TI193" s="66"/>
      <c r="TJ193" s="66"/>
      <c r="TK193" s="66"/>
      <c r="TL193" s="66"/>
      <c r="TM193" s="66"/>
      <c r="TN193" s="66"/>
      <c r="TO193" s="66"/>
      <c r="TP193" s="66"/>
      <c r="TQ193" s="66"/>
      <c r="TR193" s="66"/>
      <c r="TS193" s="66"/>
      <c r="TT193" s="66"/>
      <c r="TU193" s="66"/>
      <c r="TV193" s="66"/>
      <c r="TW193" s="66"/>
      <c r="TX193" s="66"/>
      <c r="TY193" s="66"/>
      <c r="TZ193" s="66"/>
      <c r="UA193" s="66"/>
      <c r="UB193" s="66"/>
      <c r="UC193" s="66"/>
      <c r="UD193" s="66"/>
      <c r="UE193" s="66"/>
      <c r="UF193" s="66"/>
      <c r="UG193" s="66"/>
      <c r="UH193" s="66"/>
      <c r="UI193" s="66"/>
      <c r="UJ193" s="66"/>
      <c r="UK193" s="66"/>
      <c r="UL193" s="66"/>
      <c r="UM193" s="66"/>
      <c r="UN193" s="66"/>
      <c r="UO193" s="66"/>
      <c r="UP193" s="66"/>
      <c r="UQ193" s="66"/>
      <c r="UR193" s="66"/>
      <c r="US193" s="66"/>
      <c r="UT193" s="66"/>
      <c r="UU193" s="66"/>
      <c r="UV193" s="66"/>
      <c r="UW193" s="66"/>
      <c r="UX193" s="66"/>
      <c r="UY193" s="66"/>
      <c r="UZ193" s="66"/>
      <c r="VA193" s="66"/>
      <c r="VB193" s="66"/>
      <c r="VC193" s="66"/>
      <c r="VD193" s="66"/>
      <c r="VE193" s="66"/>
      <c r="VF193" s="66"/>
      <c r="VG193" s="66"/>
      <c r="VH193" s="66"/>
      <c r="VI193" s="66"/>
      <c r="VJ193" s="66"/>
      <c r="VK193" s="66"/>
      <c r="VL193" s="66"/>
      <c r="VM193" s="66"/>
      <c r="VN193" s="66"/>
      <c r="VO193" s="66"/>
      <c r="VP193" s="66"/>
      <c r="VQ193" s="66"/>
      <c r="VR193" s="66"/>
      <c r="VS193" s="66"/>
      <c r="VT193" s="66"/>
      <c r="VU193" s="66"/>
      <c r="VV193" s="66"/>
      <c r="VW193" s="66"/>
      <c r="VX193" s="66"/>
      <c r="VY193" s="66"/>
      <c r="VZ193" s="66"/>
      <c r="WA193" s="66"/>
      <c r="WB193" s="66"/>
      <c r="WC193" s="66"/>
      <c r="WD193" s="66"/>
      <c r="WE193" s="66"/>
      <c r="WF193" s="66"/>
      <c r="WG193" s="66"/>
      <c r="WH193" s="66"/>
      <c r="WI193" s="66"/>
      <c r="WJ193" s="66"/>
      <c r="WK193" s="66"/>
      <c r="WL193" s="66"/>
      <c r="WM193" s="66"/>
      <c r="WN193" s="66"/>
      <c r="WO193" s="66"/>
      <c r="WP193" s="66"/>
      <c r="WQ193" s="66"/>
      <c r="WR193" s="66"/>
      <c r="WS193" s="66"/>
      <c r="WT193" s="66"/>
      <c r="WU193" s="66"/>
      <c r="WV193" s="66"/>
      <c r="WW193" s="66"/>
      <c r="WX193" s="66"/>
      <c r="WY193" s="66"/>
      <c r="WZ193" s="66"/>
      <c r="XA193" s="66"/>
      <c r="XB193" s="66"/>
      <c r="XC193" s="66"/>
      <c r="XD193" s="66"/>
      <c r="XE193" s="66"/>
      <c r="XF193" s="66"/>
      <c r="XG193" s="66"/>
      <c r="XH193" s="66"/>
      <c r="XI193" s="66"/>
      <c r="XJ193" s="66"/>
      <c r="XK193" s="66"/>
      <c r="XL193" s="66"/>
      <c r="XM193" s="66"/>
      <c r="XN193" s="66"/>
      <c r="XO193" s="66"/>
      <c r="XP193" s="66"/>
      <c r="XQ193" s="66"/>
      <c r="XR193" s="66"/>
      <c r="XS193" s="66"/>
      <c r="XT193" s="66"/>
      <c r="XU193" s="66"/>
      <c r="XV193" s="66"/>
      <c r="XW193" s="66"/>
      <c r="XX193" s="66"/>
      <c r="XY193" s="66"/>
      <c r="XZ193" s="66"/>
      <c r="YA193" s="66"/>
      <c r="YB193" s="66"/>
      <c r="YC193" s="66"/>
      <c r="YD193" s="66"/>
      <c r="YE193" s="66"/>
      <c r="YF193" s="66"/>
      <c r="YG193" s="66"/>
      <c r="YH193" s="66"/>
      <c r="YI193" s="66"/>
      <c r="YJ193" s="66"/>
      <c r="YK193" s="66"/>
      <c r="YL193" s="66"/>
      <c r="YM193" s="66"/>
      <c r="YN193" s="66"/>
      <c r="YO193" s="66"/>
      <c r="YP193" s="66"/>
      <c r="YQ193" s="66"/>
      <c r="YR193" s="66"/>
      <c r="YS193" s="66"/>
      <c r="YT193" s="66"/>
      <c r="YU193" s="66"/>
      <c r="YV193" s="66"/>
      <c r="YW193" s="66"/>
      <c r="YX193" s="66"/>
      <c r="YY193" s="66"/>
      <c r="YZ193" s="66"/>
      <c r="ZA193" s="66"/>
      <c r="ZB193" s="66"/>
      <c r="ZC193" s="66"/>
      <c r="ZD193" s="66"/>
      <c r="ZE193" s="66"/>
      <c r="ZF193" s="66"/>
      <c r="ZG193" s="66"/>
      <c r="ZH193" s="66"/>
      <c r="ZI193" s="66"/>
      <c r="ZJ193" s="66"/>
      <c r="ZK193" s="66"/>
      <c r="ZL193" s="66"/>
      <c r="ZM193" s="66"/>
      <c r="ZN193" s="66"/>
      <c r="ZO193" s="66"/>
      <c r="ZP193" s="66"/>
      <c r="ZQ193" s="66"/>
      <c r="ZR193" s="66"/>
      <c r="ZS193" s="66"/>
      <c r="ZT193" s="66"/>
      <c r="ZU193" s="66"/>
      <c r="ZV193" s="66"/>
      <c r="ZW193" s="66"/>
      <c r="ZX193" s="66"/>
      <c r="ZY193" s="66"/>
      <c r="ZZ193" s="66"/>
      <c r="AAA193" s="66"/>
      <c r="AAB193" s="66"/>
      <c r="AAC193" s="66"/>
      <c r="AAD193" s="66"/>
      <c r="AAE193" s="66"/>
      <c r="AAF193" s="66"/>
      <c r="AAG193" s="66"/>
      <c r="AAH193" s="66"/>
      <c r="AAI193" s="66"/>
      <c r="AAJ193" s="66"/>
      <c r="AAK193" s="66"/>
      <c r="AAL193" s="66"/>
      <c r="AAM193" s="66"/>
      <c r="AAN193" s="66"/>
      <c r="AAO193" s="66"/>
      <c r="AAP193" s="66"/>
      <c r="AAQ193" s="66"/>
      <c r="AAR193" s="66"/>
      <c r="AAS193" s="66"/>
      <c r="AAT193" s="66"/>
      <c r="AAU193" s="66"/>
      <c r="AAV193" s="66"/>
      <c r="AAW193" s="66"/>
      <c r="AAX193" s="66"/>
      <c r="AAY193" s="66"/>
      <c r="AAZ193" s="66"/>
      <c r="ABA193" s="66"/>
      <c r="ABB193" s="66"/>
      <c r="ABC193" s="66"/>
      <c r="ABD193" s="66"/>
      <c r="ABE193" s="66"/>
      <c r="ABF193" s="66"/>
      <c r="ABG193" s="66"/>
      <c r="ABH193" s="66"/>
      <c r="ABI193" s="66"/>
      <c r="ABJ193" s="66"/>
      <c r="ABK193" s="66"/>
      <c r="ABL193" s="66"/>
      <c r="ABM193" s="66"/>
      <c r="ABN193" s="66"/>
      <c r="ABO193" s="66"/>
      <c r="ABP193" s="66"/>
      <c r="ABQ193" s="66"/>
      <c r="ABR193" s="66"/>
      <c r="ABS193" s="66"/>
      <c r="ABT193" s="66"/>
      <c r="ABU193" s="66"/>
      <c r="ABV193" s="66"/>
      <c r="ABW193" s="66"/>
      <c r="ABX193" s="66"/>
      <c r="ABY193" s="66"/>
      <c r="ABZ193" s="66"/>
      <c r="ACA193" s="66"/>
      <c r="ACB193" s="66"/>
      <c r="ACC193" s="66"/>
      <c r="ACD193" s="66"/>
      <c r="ACE193" s="66"/>
      <c r="ACF193" s="66"/>
      <c r="ACG193" s="66"/>
      <c r="ACH193" s="66"/>
      <c r="ACI193" s="66"/>
      <c r="ACJ193" s="66"/>
      <c r="ACK193" s="66"/>
      <c r="ACL193" s="66"/>
      <c r="ACM193" s="66"/>
      <c r="ACN193" s="66"/>
      <c r="ACO193" s="66"/>
      <c r="ACP193" s="66"/>
      <c r="ACQ193" s="66"/>
      <c r="ACR193" s="66"/>
      <c r="ACS193" s="66"/>
      <c r="ACT193" s="66"/>
      <c r="ACU193" s="66"/>
      <c r="ACV193" s="66"/>
      <c r="ACW193" s="66"/>
      <c r="ACX193" s="66"/>
      <c r="ACY193" s="66"/>
      <c r="ACZ193" s="66"/>
      <c r="ADA193" s="66"/>
      <c r="ADB193" s="66"/>
      <c r="ADC193" s="66"/>
      <c r="ADD193" s="66"/>
      <c r="ADE193" s="66"/>
      <c r="ADF193" s="66"/>
      <c r="ADG193" s="66"/>
      <c r="ADH193" s="66"/>
      <c r="ADI193" s="66"/>
      <c r="ADJ193" s="66"/>
      <c r="ADK193" s="66"/>
      <c r="ADL193" s="66"/>
      <c r="ADM193" s="66"/>
      <c r="ADN193" s="66"/>
      <c r="ADO193" s="66"/>
      <c r="ADP193" s="66"/>
      <c r="ADQ193" s="66"/>
      <c r="ADR193" s="66"/>
      <c r="ADS193" s="66"/>
      <c r="ADT193" s="66"/>
      <c r="ADU193" s="66"/>
      <c r="ADV193" s="66"/>
      <c r="ADW193" s="66"/>
      <c r="ADX193" s="66"/>
      <c r="ADY193" s="66"/>
      <c r="ADZ193" s="66"/>
      <c r="AEA193" s="66"/>
      <c r="AEB193" s="66"/>
      <c r="AEC193" s="66"/>
      <c r="AED193" s="66"/>
      <c r="AEE193" s="66"/>
      <c r="AEF193" s="66"/>
      <c r="AEG193" s="66"/>
      <c r="AEH193" s="66"/>
      <c r="AEI193" s="66"/>
      <c r="AEJ193" s="66"/>
      <c r="AEK193" s="66"/>
      <c r="AEL193" s="66"/>
      <c r="AEM193" s="66"/>
      <c r="AEN193" s="66"/>
      <c r="AEO193" s="66"/>
      <c r="AEP193" s="66"/>
      <c r="AEQ193" s="66"/>
      <c r="AER193" s="66"/>
      <c r="AES193" s="66"/>
      <c r="AET193" s="66"/>
      <c r="AEU193" s="66"/>
      <c r="AEV193" s="66"/>
      <c r="AEW193" s="66"/>
      <c r="AEX193" s="66"/>
      <c r="AEY193" s="66"/>
      <c r="AEZ193" s="66"/>
      <c r="AFA193" s="66"/>
      <c r="AFB193" s="66"/>
      <c r="AFC193" s="66"/>
      <c r="AFD193" s="66"/>
      <c r="AFE193" s="66"/>
      <c r="AFF193" s="66"/>
      <c r="AFG193" s="66"/>
      <c r="AFH193" s="66"/>
      <c r="AFI193" s="66"/>
      <c r="AFJ193" s="66"/>
      <c r="AFK193" s="66"/>
      <c r="AFL193" s="66"/>
      <c r="AFM193" s="66"/>
      <c r="AFN193" s="66"/>
      <c r="AFO193" s="66"/>
      <c r="AFP193" s="66"/>
      <c r="AFQ193" s="66"/>
      <c r="AFR193" s="66"/>
      <c r="AFS193" s="66"/>
      <c r="AFT193" s="66"/>
      <c r="AFU193" s="66"/>
      <c r="AFV193" s="66"/>
      <c r="AFW193" s="66"/>
      <c r="AFX193" s="66"/>
      <c r="AFY193" s="66"/>
      <c r="AFZ193" s="66"/>
      <c r="AGA193" s="66"/>
      <c r="AGB193" s="66"/>
      <c r="AGC193" s="66"/>
      <c r="AGD193" s="66"/>
      <c r="AGE193" s="66"/>
      <c r="AGF193" s="66"/>
      <c r="AGG193" s="66"/>
      <c r="AGH193" s="66"/>
      <c r="AGI193" s="66"/>
      <c r="AGJ193" s="66"/>
      <c r="AGK193" s="66"/>
      <c r="AGL193" s="66"/>
      <c r="AGM193" s="66"/>
      <c r="AGN193" s="66"/>
      <c r="AGO193" s="66"/>
      <c r="AGP193" s="66"/>
      <c r="AGQ193" s="66"/>
      <c r="AGR193" s="66"/>
      <c r="AGS193" s="66"/>
      <c r="AGT193" s="66"/>
      <c r="AGU193" s="66"/>
      <c r="AGV193" s="66"/>
      <c r="AGW193" s="66"/>
      <c r="AGX193" s="66"/>
      <c r="AGY193" s="66"/>
      <c r="AGZ193" s="66"/>
      <c r="AHA193" s="66"/>
      <c r="AHB193" s="66"/>
      <c r="AHC193" s="66"/>
      <c r="AHD193" s="66"/>
      <c r="AHE193" s="66"/>
      <c r="AHF193" s="66"/>
      <c r="AHG193" s="66"/>
      <c r="AHH193" s="66"/>
      <c r="AHI193" s="66"/>
      <c r="AHJ193" s="66"/>
      <c r="AHK193" s="66"/>
      <c r="AHL193" s="66"/>
      <c r="AHM193" s="66"/>
      <c r="AHN193" s="66"/>
      <c r="AHO193" s="66"/>
      <c r="AHP193" s="66"/>
      <c r="AHQ193" s="66"/>
      <c r="AHR193" s="66"/>
      <c r="AHS193" s="66"/>
      <c r="AHT193" s="66"/>
      <c r="AHU193" s="66"/>
      <c r="AHV193" s="66"/>
      <c r="AHW193" s="66"/>
      <c r="AHX193" s="66"/>
      <c r="AHY193" s="66"/>
      <c r="AHZ193" s="66"/>
      <c r="AIA193" s="66"/>
      <c r="AIB193" s="66"/>
      <c r="AIC193" s="66"/>
      <c r="AID193" s="66"/>
      <c r="AIE193" s="66"/>
      <c r="AIF193" s="66"/>
      <c r="AIG193" s="66"/>
      <c r="AIH193" s="66"/>
      <c r="AII193" s="66"/>
      <c r="AIJ193" s="66"/>
      <c r="AIK193" s="66"/>
      <c r="AIL193" s="66"/>
      <c r="AIM193" s="66"/>
      <c r="AIN193" s="66"/>
      <c r="AIO193" s="66"/>
      <c r="AIP193" s="66"/>
      <c r="AIQ193" s="66"/>
      <c r="AIR193" s="66"/>
      <c r="AIS193" s="66"/>
      <c r="AIT193" s="66"/>
      <c r="AIU193" s="66"/>
      <c r="AIV193" s="66"/>
      <c r="AIW193" s="66"/>
      <c r="AIX193" s="66"/>
      <c r="AIY193" s="66"/>
      <c r="AIZ193" s="66"/>
      <c r="AJA193" s="66"/>
      <c r="AJB193" s="66"/>
      <c r="AJC193" s="66"/>
      <c r="AJD193" s="66"/>
      <c r="AJE193" s="66"/>
      <c r="AJF193" s="66"/>
      <c r="AJG193" s="66"/>
      <c r="AJH193" s="66"/>
      <c r="AJI193" s="66"/>
      <c r="AJJ193" s="66"/>
      <c r="AJK193" s="66"/>
      <c r="AJL193" s="66"/>
      <c r="AJM193" s="66"/>
      <c r="AJN193" s="66"/>
      <c r="AJO193" s="66"/>
      <c r="AJP193" s="66"/>
      <c r="AJQ193" s="66"/>
      <c r="AJR193" s="66"/>
      <c r="AJS193" s="66"/>
      <c r="AJT193" s="66"/>
      <c r="AJU193" s="66"/>
      <c r="AJV193" s="66"/>
      <c r="AJW193" s="66"/>
      <c r="AJX193" s="66"/>
      <c r="AJY193" s="66"/>
      <c r="AJZ193" s="66"/>
      <c r="AKA193" s="66"/>
      <c r="AKB193" s="66"/>
      <c r="AKC193" s="66"/>
      <c r="AKD193" s="66"/>
      <c r="AKE193" s="66"/>
      <c r="AKF193" s="66"/>
      <c r="AKG193" s="66"/>
      <c r="AKH193" s="66"/>
      <c r="AKI193" s="66"/>
      <c r="AKJ193" s="66"/>
      <c r="AKK193" s="66"/>
      <c r="AKL193" s="66"/>
      <c r="AKM193" s="66"/>
      <c r="AKN193" s="66"/>
      <c r="AKO193" s="66"/>
      <c r="AKP193" s="66"/>
      <c r="AKQ193" s="66"/>
      <c r="AKR193" s="66"/>
      <c r="AKS193" s="66"/>
      <c r="AKT193" s="66"/>
      <c r="AKU193" s="66"/>
      <c r="AKV193" s="66"/>
      <c r="AKW193" s="66"/>
      <c r="AKX193" s="66"/>
      <c r="AKY193" s="66"/>
      <c r="AKZ193" s="66"/>
      <c r="ALA193" s="66"/>
      <c r="ALB193" s="66"/>
      <c r="ALC193" s="66"/>
      <c r="ALD193" s="66"/>
      <c r="ALE193" s="66"/>
      <c r="ALF193" s="66"/>
      <c r="ALG193" s="66"/>
      <c r="ALH193" s="66"/>
      <c r="ALI193" s="66"/>
      <c r="ALJ193" s="66"/>
      <c r="ALK193" s="66"/>
      <c r="ALL193" s="66"/>
      <c r="ALM193" s="66"/>
      <c r="ALN193" s="66"/>
      <c r="ALO193" s="66"/>
      <c r="ALP193" s="66"/>
      <c r="ALQ193" s="66"/>
      <c r="ALR193" s="66"/>
      <c r="ALS193" s="66"/>
      <c r="ALT193" s="66"/>
      <c r="ALU193" s="66"/>
      <c r="ALV193" s="66"/>
      <c r="ALW193" s="66"/>
      <c r="ALX193" s="66"/>
      <c r="ALY193" s="66"/>
      <c r="ALZ193" s="66"/>
      <c r="AMA193" s="66"/>
    </row>
    <row r="194" spans="1:1015" ht="24" customHeight="1" x14ac:dyDescent="0.2">
      <c r="A194" s="48" t="s">
        <v>24</v>
      </c>
      <c r="B194" s="28"/>
      <c r="C194" s="29"/>
      <c r="D194" s="30"/>
      <c r="E194" s="30"/>
      <c r="F194" s="30"/>
      <c r="G194" s="30"/>
      <c r="H194" s="30"/>
      <c r="I194" s="29"/>
    </row>
    <row r="195" spans="1:1015" s="70" customFormat="1" ht="24" customHeight="1" x14ac:dyDescent="0.2">
      <c r="A195" s="140" t="s">
        <v>171</v>
      </c>
      <c r="B195" s="141"/>
      <c r="C195" s="67">
        <f>SUM(C189:C194)</f>
        <v>405</v>
      </c>
      <c r="D195" s="67">
        <f t="shared" ref="D195:H195" si="30">SUM(D189:D194)</f>
        <v>15.92</v>
      </c>
      <c r="E195" s="67">
        <f t="shared" si="30"/>
        <v>21.119999999999997</v>
      </c>
      <c r="F195" s="67">
        <f t="shared" si="30"/>
        <v>35.520000000000003</v>
      </c>
      <c r="G195" s="67">
        <f t="shared" si="30"/>
        <v>366.8</v>
      </c>
      <c r="H195" s="67">
        <f t="shared" si="30"/>
        <v>15.45</v>
      </c>
      <c r="I195" s="69"/>
    </row>
    <row r="196" spans="1:1015" s="76" customFormat="1" ht="24" customHeight="1" x14ac:dyDescent="0.2">
      <c r="A196" s="72" t="s">
        <v>26</v>
      </c>
      <c r="B196" s="72"/>
      <c r="C196" s="73">
        <f t="shared" ref="C196:H196" si="31">C195+C188+C185+C178+C176</f>
        <v>1721</v>
      </c>
      <c r="D196" s="74">
        <f t="shared" si="31"/>
        <v>45.24</v>
      </c>
      <c r="E196" s="74">
        <f t="shared" si="31"/>
        <v>55.86</v>
      </c>
      <c r="F196" s="74">
        <f t="shared" si="31"/>
        <v>197.33000000000004</v>
      </c>
      <c r="G196" s="74">
        <f t="shared" si="31"/>
        <v>1427.3</v>
      </c>
      <c r="H196" s="74">
        <f t="shared" si="31"/>
        <v>51.269999999999996</v>
      </c>
      <c r="I196" s="75"/>
    </row>
    <row r="197" spans="1:1015" s="71" customFormat="1" ht="24" customHeight="1" x14ac:dyDescent="0.2">
      <c r="A197" s="77"/>
      <c r="B197" s="77"/>
      <c r="C197" s="78"/>
      <c r="D197" s="79"/>
      <c r="E197" s="79"/>
      <c r="F197" s="79"/>
      <c r="G197" s="78"/>
      <c r="H197" s="78"/>
      <c r="I197" s="80"/>
    </row>
    <row r="198" spans="1:1015" s="62" customFormat="1" ht="24" customHeight="1" x14ac:dyDescent="0.2">
      <c r="A198" s="72" t="s">
        <v>40</v>
      </c>
      <c r="B198" s="48"/>
      <c r="C198" s="61"/>
      <c r="D198" s="61"/>
      <c r="E198" s="61"/>
      <c r="F198" s="61"/>
      <c r="G198" s="61"/>
      <c r="H198" s="61"/>
      <c r="I198" s="81"/>
    </row>
    <row r="199" spans="1:1015" s="24" customFormat="1" ht="24" customHeight="1" x14ac:dyDescent="0.2">
      <c r="A199" s="132" t="s">
        <v>3</v>
      </c>
      <c r="B199" s="144" t="s">
        <v>36</v>
      </c>
      <c r="C199" s="134" t="s">
        <v>5</v>
      </c>
      <c r="D199" s="135" t="s">
        <v>6</v>
      </c>
      <c r="E199" s="135"/>
      <c r="F199" s="135"/>
      <c r="G199" s="136" t="s">
        <v>54</v>
      </c>
      <c r="H199" s="142" t="s">
        <v>8</v>
      </c>
      <c r="I199" s="143" t="s">
        <v>9</v>
      </c>
    </row>
    <row r="200" spans="1:1015" s="26" customFormat="1" ht="24" customHeight="1" x14ac:dyDescent="0.2">
      <c r="A200" s="132"/>
      <c r="B200" s="144"/>
      <c r="C200" s="134"/>
      <c r="D200" s="25" t="s">
        <v>10</v>
      </c>
      <c r="E200" s="25" t="s">
        <v>11</v>
      </c>
      <c r="F200" s="25" t="s">
        <v>12</v>
      </c>
      <c r="G200" s="136"/>
      <c r="H200" s="142"/>
      <c r="I200" s="143"/>
    </row>
    <row r="201" spans="1:1015" ht="24" customHeight="1" x14ac:dyDescent="0.2">
      <c r="A201" s="48" t="s">
        <v>13</v>
      </c>
      <c r="B201" s="101" t="s">
        <v>107</v>
      </c>
      <c r="C201" s="102" t="s">
        <v>66</v>
      </c>
      <c r="D201" s="101">
        <v>3.3</v>
      </c>
      <c r="E201" s="101">
        <v>6</v>
      </c>
      <c r="F201" s="101">
        <v>21.24</v>
      </c>
      <c r="G201" s="101">
        <v>136</v>
      </c>
      <c r="H201" s="103">
        <v>0</v>
      </c>
      <c r="I201" s="102">
        <v>168</v>
      </c>
    </row>
    <row r="202" spans="1:1015" ht="24" customHeight="1" x14ac:dyDescent="0.2">
      <c r="A202" s="48" t="s">
        <v>13</v>
      </c>
      <c r="B202" s="101" t="s">
        <v>28</v>
      </c>
      <c r="C202" s="101">
        <v>180</v>
      </c>
      <c r="D202" s="101">
        <v>2.85</v>
      </c>
      <c r="E202" s="101">
        <v>2.41</v>
      </c>
      <c r="F202" s="101">
        <v>14.36</v>
      </c>
      <c r="G202" s="101">
        <v>91</v>
      </c>
      <c r="H202" s="102">
        <v>1.17</v>
      </c>
      <c r="I202" s="102">
        <v>395</v>
      </c>
    </row>
    <row r="203" spans="1:1015" ht="24" customHeight="1" x14ac:dyDescent="0.2">
      <c r="A203" s="48" t="s">
        <v>13</v>
      </c>
      <c r="B203" s="101" t="s">
        <v>49</v>
      </c>
      <c r="C203" s="101">
        <v>19</v>
      </c>
      <c r="D203" s="101">
        <v>1.1599999999999999</v>
      </c>
      <c r="E203" s="101">
        <v>3.58</v>
      </c>
      <c r="F203" s="101">
        <v>6.94</v>
      </c>
      <c r="G203" s="101">
        <v>64.599999999999994</v>
      </c>
      <c r="H203" s="103">
        <v>0</v>
      </c>
      <c r="I203" s="102">
        <v>1</v>
      </c>
    </row>
    <row r="204" spans="1:1015" s="70" customFormat="1" ht="24" customHeight="1" x14ac:dyDescent="0.2">
      <c r="A204" s="140" t="s">
        <v>177</v>
      </c>
      <c r="B204" s="141"/>
      <c r="C204" s="67">
        <v>353</v>
      </c>
      <c r="D204" s="68">
        <f>SUM(D201:D203)</f>
        <v>7.3100000000000005</v>
      </c>
      <c r="E204" s="68">
        <f>SUM(E201:E203)</f>
        <v>11.99</v>
      </c>
      <c r="F204" s="68">
        <f>SUM(F201:F203)</f>
        <v>42.539999999999992</v>
      </c>
      <c r="G204" s="68">
        <f>SUM(G201:G203)</f>
        <v>291.60000000000002</v>
      </c>
      <c r="H204" s="68">
        <f>SUM(H201:H203)</f>
        <v>1.17</v>
      </c>
      <c r="I204" s="69"/>
    </row>
    <row r="205" spans="1:1015" ht="24" customHeight="1" x14ac:dyDescent="0.2">
      <c r="A205" s="48" t="s">
        <v>16</v>
      </c>
      <c r="B205" s="28" t="s">
        <v>88</v>
      </c>
      <c r="C205" s="29">
        <v>150</v>
      </c>
      <c r="D205" s="30">
        <v>0.12</v>
      </c>
      <c r="E205" s="30">
        <v>0.12</v>
      </c>
      <c r="F205" s="30">
        <v>17.91</v>
      </c>
      <c r="G205" s="30">
        <v>73.2</v>
      </c>
      <c r="H205" s="30">
        <v>1.29</v>
      </c>
      <c r="I205" s="29">
        <v>526</v>
      </c>
      <c r="L205" s="11"/>
    </row>
    <row r="206" spans="1:1015" s="70" customFormat="1" ht="24" customHeight="1" x14ac:dyDescent="0.2">
      <c r="A206" s="140" t="s">
        <v>170</v>
      </c>
      <c r="B206" s="141"/>
      <c r="C206" s="67">
        <f t="shared" ref="C206:H206" si="32">SUM(C205)</f>
        <v>150</v>
      </c>
      <c r="D206" s="68">
        <f t="shared" si="32"/>
        <v>0.12</v>
      </c>
      <c r="E206" s="68">
        <f t="shared" si="32"/>
        <v>0.12</v>
      </c>
      <c r="F206" s="68">
        <f t="shared" si="32"/>
        <v>17.91</v>
      </c>
      <c r="G206" s="68">
        <f t="shared" si="32"/>
        <v>73.2</v>
      </c>
      <c r="H206" s="68">
        <f t="shared" si="32"/>
        <v>1.29</v>
      </c>
      <c r="I206" s="69"/>
      <c r="L206" s="97"/>
    </row>
    <row r="207" spans="1:1015" ht="24" customHeight="1" x14ac:dyDescent="0.2">
      <c r="A207" s="48" t="s">
        <v>18</v>
      </c>
      <c r="B207" s="101" t="s">
        <v>147</v>
      </c>
      <c r="C207" s="101">
        <v>30</v>
      </c>
      <c r="D207" s="101">
        <v>0.36</v>
      </c>
      <c r="E207" s="101">
        <v>1.82</v>
      </c>
      <c r="F207" s="101">
        <v>1.1599999999999999</v>
      </c>
      <c r="G207" s="101">
        <v>23.1</v>
      </c>
      <c r="H207" s="102">
        <v>2.31</v>
      </c>
      <c r="I207" s="102">
        <v>19</v>
      </c>
    </row>
    <row r="208" spans="1:1015" ht="24" customHeight="1" x14ac:dyDescent="0.2">
      <c r="A208" s="48" t="s">
        <v>18</v>
      </c>
      <c r="B208" s="101" t="s">
        <v>108</v>
      </c>
      <c r="C208" s="101">
        <v>180</v>
      </c>
      <c r="D208" s="101">
        <v>1.67</v>
      </c>
      <c r="E208" s="101">
        <v>5.57</v>
      </c>
      <c r="F208" s="101">
        <v>11.1</v>
      </c>
      <c r="G208" s="101">
        <v>101.2</v>
      </c>
      <c r="H208" s="102">
        <v>13.25</v>
      </c>
      <c r="I208" s="102">
        <v>199</v>
      </c>
    </row>
    <row r="209" spans="1:1015" ht="24" customHeight="1" x14ac:dyDescent="0.2">
      <c r="A209" s="48" t="s">
        <v>18</v>
      </c>
      <c r="B209" s="101" t="s">
        <v>42</v>
      </c>
      <c r="C209" s="29">
        <v>50</v>
      </c>
      <c r="D209" s="30">
        <v>6.95</v>
      </c>
      <c r="E209" s="30">
        <v>1.05</v>
      </c>
      <c r="F209" s="30">
        <v>4.8</v>
      </c>
      <c r="G209" s="30">
        <v>56.5</v>
      </c>
      <c r="H209" s="30">
        <v>0.2</v>
      </c>
      <c r="I209" s="29">
        <v>351</v>
      </c>
    </row>
    <row r="210" spans="1:1015" ht="24" customHeight="1" x14ac:dyDescent="0.2">
      <c r="A210" s="48" t="s">
        <v>18</v>
      </c>
      <c r="B210" s="101" t="s">
        <v>34</v>
      </c>
      <c r="C210" s="101">
        <v>120</v>
      </c>
      <c r="D210" s="101">
        <v>2.4500000000000002</v>
      </c>
      <c r="E210" s="101">
        <v>3.84</v>
      </c>
      <c r="F210" s="101">
        <v>16.350000000000001</v>
      </c>
      <c r="G210" s="101">
        <v>110.4</v>
      </c>
      <c r="H210" s="102">
        <v>14.52</v>
      </c>
      <c r="I210" s="102">
        <v>321</v>
      </c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BM210" s="66"/>
      <c r="BN210" s="66"/>
      <c r="BO210" s="66"/>
      <c r="BP210" s="66"/>
      <c r="BQ210" s="66"/>
      <c r="BR210" s="66"/>
      <c r="BS210" s="66"/>
      <c r="BT210" s="66"/>
      <c r="BU210" s="66"/>
      <c r="BV210" s="66"/>
      <c r="BW210" s="66"/>
      <c r="BX210" s="66"/>
      <c r="BY210" s="66"/>
      <c r="BZ210" s="66"/>
      <c r="CA210" s="66"/>
      <c r="CB210" s="66"/>
      <c r="CC210" s="66"/>
      <c r="CD210" s="66"/>
      <c r="CE210" s="66"/>
      <c r="CF210" s="66"/>
      <c r="CG210" s="66"/>
      <c r="CH210" s="66"/>
      <c r="CI210" s="66"/>
      <c r="CJ210" s="66"/>
      <c r="CK210" s="66"/>
      <c r="CL210" s="66"/>
      <c r="CM210" s="66"/>
      <c r="CN210" s="66"/>
      <c r="CO210" s="66"/>
      <c r="CP210" s="66"/>
      <c r="CQ210" s="66"/>
      <c r="CR210" s="66"/>
      <c r="CS210" s="66"/>
      <c r="CT210" s="66"/>
      <c r="CU210" s="66"/>
      <c r="CV210" s="66"/>
      <c r="CW210" s="66"/>
      <c r="CX210" s="66"/>
      <c r="CY210" s="66"/>
      <c r="CZ210" s="66"/>
      <c r="DA210" s="66"/>
      <c r="DB210" s="66"/>
      <c r="DC210" s="66"/>
      <c r="DD210" s="66"/>
      <c r="DE210" s="66"/>
      <c r="DF210" s="66"/>
      <c r="DG210" s="66"/>
      <c r="DH210" s="66"/>
      <c r="DI210" s="66"/>
      <c r="DJ210" s="66"/>
      <c r="DK210" s="66"/>
      <c r="DL210" s="66"/>
      <c r="DM210" s="66"/>
      <c r="DN210" s="66"/>
      <c r="DO210" s="66"/>
      <c r="DP210" s="66"/>
      <c r="DQ210" s="66"/>
      <c r="DR210" s="66"/>
      <c r="DS210" s="66"/>
      <c r="DT210" s="66"/>
      <c r="DU210" s="66"/>
      <c r="DV210" s="66"/>
      <c r="DW210" s="66"/>
      <c r="DX210" s="66"/>
      <c r="DY210" s="66"/>
      <c r="DZ210" s="66"/>
      <c r="EA210" s="66"/>
      <c r="EB210" s="66"/>
      <c r="EC210" s="66"/>
      <c r="ED210" s="66"/>
      <c r="EE210" s="66"/>
      <c r="EF210" s="66"/>
      <c r="EG210" s="66"/>
      <c r="EH210" s="66"/>
      <c r="EI210" s="66"/>
      <c r="EJ210" s="66"/>
      <c r="EK210" s="66"/>
      <c r="EL210" s="66"/>
      <c r="EM210" s="66"/>
      <c r="EN210" s="66"/>
      <c r="EO210" s="66"/>
      <c r="EP210" s="66"/>
      <c r="EQ210" s="66"/>
      <c r="ER210" s="66"/>
      <c r="ES210" s="66"/>
      <c r="ET210" s="66"/>
      <c r="EU210" s="66"/>
      <c r="EV210" s="66"/>
      <c r="EW210" s="66"/>
      <c r="EX210" s="66"/>
      <c r="EY210" s="66"/>
      <c r="EZ210" s="66"/>
      <c r="FA210" s="66"/>
      <c r="FB210" s="66"/>
      <c r="FC210" s="66"/>
      <c r="FD210" s="66"/>
      <c r="FE210" s="66"/>
      <c r="FF210" s="66"/>
      <c r="FG210" s="66"/>
      <c r="FH210" s="66"/>
      <c r="FI210" s="66"/>
      <c r="FJ210" s="66"/>
      <c r="FK210" s="66"/>
      <c r="FL210" s="66"/>
      <c r="FM210" s="66"/>
      <c r="FN210" s="66"/>
      <c r="FO210" s="66"/>
      <c r="FP210" s="66"/>
      <c r="FQ210" s="66"/>
      <c r="FR210" s="66"/>
      <c r="FS210" s="66"/>
      <c r="FT210" s="66"/>
      <c r="FU210" s="66"/>
      <c r="FV210" s="66"/>
      <c r="FW210" s="66"/>
      <c r="FX210" s="66"/>
      <c r="FY210" s="66"/>
      <c r="FZ210" s="66"/>
      <c r="GA210" s="66"/>
      <c r="GB210" s="66"/>
      <c r="GC210" s="66"/>
      <c r="GD210" s="66"/>
      <c r="GE210" s="66"/>
      <c r="GF210" s="66"/>
      <c r="GG210" s="66"/>
      <c r="GH210" s="66"/>
      <c r="GI210" s="66"/>
      <c r="GJ210" s="66"/>
      <c r="GK210" s="66"/>
      <c r="GL210" s="66"/>
      <c r="GM210" s="66"/>
      <c r="GN210" s="66"/>
      <c r="GO210" s="66"/>
      <c r="GP210" s="66"/>
      <c r="GQ210" s="66"/>
      <c r="GR210" s="66"/>
      <c r="GS210" s="66"/>
      <c r="GT210" s="66"/>
      <c r="GU210" s="66"/>
      <c r="GV210" s="66"/>
      <c r="GW210" s="66"/>
      <c r="GX210" s="66"/>
      <c r="GY210" s="66"/>
      <c r="GZ210" s="66"/>
      <c r="HA210" s="66"/>
      <c r="HB210" s="66"/>
      <c r="HC210" s="66"/>
      <c r="HD210" s="66"/>
      <c r="HE210" s="66"/>
      <c r="HF210" s="66"/>
      <c r="HG210" s="66"/>
      <c r="HH210" s="66"/>
      <c r="HI210" s="66"/>
      <c r="HJ210" s="66"/>
      <c r="HK210" s="66"/>
      <c r="HL210" s="66"/>
      <c r="HM210" s="66"/>
      <c r="HN210" s="66"/>
      <c r="HO210" s="66"/>
      <c r="HP210" s="66"/>
      <c r="HQ210" s="66"/>
      <c r="HR210" s="66"/>
      <c r="HS210" s="66"/>
      <c r="HT210" s="66"/>
      <c r="HU210" s="66"/>
      <c r="HV210" s="66"/>
      <c r="HW210" s="66"/>
      <c r="HX210" s="66"/>
      <c r="HY210" s="66"/>
      <c r="HZ210" s="66"/>
      <c r="IA210" s="66"/>
      <c r="IB210" s="66"/>
      <c r="IC210" s="66"/>
      <c r="ID210" s="66"/>
      <c r="IE210" s="66"/>
      <c r="IF210" s="66"/>
      <c r="IG210" s="66"/>
      <c r="IH210" s="66"/>
      <c r="II210" s="66"/>
      <c r="IJ210" s="66"/>
      <c r="IK210" s="66"/>
      <c r="IL210" s="66"/>
      <c r="IM210" s="66"/>
      <c r="IN210" s="66"/>
      <c r="IO210" s="66"/>
      <c r="IP210" s="66"/>
      <c r="IQ210" s="66"/>
      <c r="IR210" s="66"/>
      <c r="IS210" s="66"/>
      <c r="IT210" s="66"/>
      <c r="IU210" s="66"/>
      <c r="IV210" s="66"/>
      <c r="IW210" s="66"/>
      <c r="IX210" s="66"/>
      <c r="IY210" s="66"/>
      <c r="IZ210" s="66"/>
      <c r="JA210" s="66"/>
      <c r="JB210" s="66"/>
      <c r="JC210" s="66"/>
      <c r="JD210" s="66"/>
      <c r="JE210" s="66"/>
      <c r="JF210" s="66"/>
      <c r="JG210" s="66"/>
      <c r="JH210" s="66"/>
      <c r="JI210" s="66"/>
      <c r="JJ210" s="66"/>
      <c r="JK210" s="66"/>
      <c r="JL210" s="66"/>
      <c r="JM210" s="66"/>
      <c r="JN210" s="66"/>
      <c r="JO210" s="66"/>
      <c r="JP210" s="66"/>
      <c r="JQ210" s="66"/>
      <c r="JR210" s="66"/>
      <c r="JS210" s="66"/>
      <c r="JT210" s="66"/>
      <c r="JU210" s="66"/>
      <c r="JV210" s="66"/>
      <c r="JW210" s="66"/>
      <c r="JX210" s="66"/>
      <c r="JY210" s="66"/>
      <c r="JZ210" s="66"/>
      <c r="KA210" s="66"/>
      <c r="KB210" s="66"/>
      <c r="KC210" s="66"/>
      <c r="KD210" s="66"/>
      <c r="KE210" s="66"/>
      <c r="KF210" s="66"/>
      <c r="KG210" s="66"/>
      <c r="KH210" s="66"/>
      <c r="KI210" s="66"/>
      <c r="KJ210" s="66"/>
      <c r="KK210" s="66"/>
      <c r="KL210" s="66"/>
      <c r="KM210" s="66"/>
      <c r="KN210" s="66"/>
      <c r="KO210" s="66"/>
      <c r="KP210" s="66"/>
      <c r="KQ210" s="66"/>
      <c r="KR210" s="66"/>
      <c r="KS210" s="66"/>
      <c r="KT210" s="66"/>
      <c r="KU210" s="66"/>
      <c r="KV210" s="66"/>
      <c r="KW210" s="66"/>
      <c r="KX210" s="66"/>
      <c r="KY210" s="66"/>
      <c r="KZ210" s="66"/>
      <c r="LA210" s="66"/>
      <c r="LB210" s="66"/>
      <c r="LC210" s="66"/>
      <c r="LD210" s="66"/>
      <c r="LE210" s="66"/>
      <c r="LF210" s="66"/>
      <c r="LG210" s="66"/>
      <c r="LH210" s="66"/>
      <c r="LI210" s="66"/>
      <c r="LJ210" s="66"/>
      <c r="LK210" s="66"/>
      <c r="LL210" s="66"/>
      <c r="LM210" s="66"/>
      <c r="LN210" s="66"/>
      <c r="LO210" s="66"/>
      <c r="LP210" s="66"/>
      <c r="LQ210" s="66"/>
      <c r="LR210" s="66"/>
      <c r="LS210" s="66"/>
      <c r="LT210" s="66"/>
      <c r="LU210" s="66"/>
      <c r="LV210" s="66"/>
      <c r="LW210" s="66"/>
      <c r="LX210" s="66"/>
      <c r="LY210" s="66"/>
      <c r="LZ210" s="66"/>
      <c r="MA210" s="66"/>
      <c r="MB210" s="66"/>
      <c r="MC210" s="66"/>
      <c r="MD210" s="66"/>
      <c r="ME210" s="66"/>
      <c r="MF210" s="66"/>
      <c r="MG210" s="66"/>
      <c r="MH210" s="66"/>
      <c r="MI210" s="66"/>
      <c r="MJ210" s="66"/>
      <c r="MK210" s="66"/>
      <c r="ML210" s="66"/>
      <c r="MM210" s="66"/>
      <c r="MN210" s="66"/>
      <c r="MO210" s="66"/>
      <c r="MP210" s="66"/>
      <c r="MQ210" s="66"/>
      <c r="MR210" s="66"/>
      <c r="MS210" s="66"/>
      <c r="MT210" s="66"/>
      <c r="MU210" s="66"/>
      <c r="MV210" s="66"/>
      <c r="MW210" s="66"/>
      <c r="MX210" s="66"/>
      <c r="MY210" s="66"/>
      <c r="MZ210" s="66"/>
      <c r="NA210" s="66"/>
      <c r="NB210" s="66"/>
      <c r="NC210" s="66"/>
      <c r="ND210" s="66"/>
      <c r="NE210" s="66"/>
      <c r="NF210" s="66"/>
      <c r="NG210" s="66"/>
      <c r="NH210" s="66"/>
      <c r="NI210" s="66"/>
      <c r="NJ210" s="66"/>
      <c r="NK210" s="66"/>
      <c r="NL210" s="66"/>
      <c r="NM210" s="66"/>
      <c r="NN210" s="66"/>
      <c r="NO210" s="66"/>
      <c r="NP210" s="66"/>
      <c r="NQ210" s="66"/>
      <c r="NR210" s="66"/>
      <c r="NS210" s="66"/>
      <c r="NT210" s="66"/>
      <c r="NU210" s="66"/>
      <c r="NV210" s="66"/>
      <c r="NW210" s="66"/>
      <c r="NX210" s="66"/>
      <c r="NY210" s="66"/>
      <c r="NZ210" s="66"/>
      <c r="OA210" s="66"/>
      <c r="OB210" s="66"/>
      <c r="OC210" s="66"/>
      <c r="OD210" s="66"/>
      <c r="OE210" s="66"/>
      <c r="OF210" s="66"/>
      <c r="OG210" s="66"/>
      <c r="OH210" s="66"/>
      <c r="OI210" s="66"/>
      <c r="OJ210" s="66"/>
      <c r="OK210" s="66"/>
      <c r="OL210" s="66"/>
      <c r="OM210" s="66"/>
      <c r="ON210" s="66"/>
      <c r="OO210" s="66"/>
      <c r="OP210" s="66"/>
      <c r="OQ210" s="66"/>
      <c r="OR210" s="66"/>
      <c r="OS210" s="66"/>
      <c r="OT210" s="66"/>
      <c r="OU210" s="66"/>
      <c r="OV210" s="66"/>
      <c r="OW210" s="66"/>
      <c r="OX210" s="66"/>
      <c r="OY210" s="66"/>
      <c r="OZ210" s="66"/>
      <c r="PA210" s="66"/>
      <c r="PB210" s="66"/>
      <c r="PC210" s="66"/>
      <c r="PD210" s="66"/>
      <c r="PE210" s="66"/>
      <c r="PF210" s="66"/>
      <c r="PG210" s="66"/>
      <c r="PH210" s="66"/>
      <c r="PI210" s="66"/>
      <c r="PJ210" s="66"/>
      <c r="PK210" s="66"/>
      <c r="PL210" s="66"/>
      <c r="PM210" s="66"/>
      <c r="PN210" s="66"/>
      <c r="PO210" s="66"/>
      <c r="PP210" s="66"/>
      <c r="PQ210" s="66"/>
      <c r="PR210" s="66"/>
      <c r="PS210" s="66"/>
      <c r="PT210" s="66"/>
      <c r="PU210" s="66"/>
      <c r="PV210" s="66"/>
      <c r="PW210" s="66"/>
      <c r="PX210" s="66"/>
      <c r="PY210" s="66"/>
      <c r="PZ210" s="66"/>
      <c r="QA210" s="66"/>
      <c r="QB210" s="66"/>
      <c r="QC210" s="66"/>
      <c r="QD210" s="66"/>
      <c r="QE210" s="66"/>
      <c r="QF210" s="66"/>
      <c r="QG210" s="66"/>
      <c r="QH210" s="66"/>
      <c r="QI210" s="66"/>
      <c r="QJ210" s="66"/>
      <c r="QK210" s="66"/>
      <c r="QL210" s="66"/>
      <c r="QM210" s="66"/>
      <c r="QN210" s="66"/>
      <c r="QO210" s="66"/>
      <c r="QP210" s="66"/>
      <c r="QQ210" s="66"/>
      <c r="QR210" s="66"/>
      <c r="QS210" s="66"/>
      <c r="QT210" s="66"/>
      <c r="QU210" s="66"/>
      <c r="QV210" s="66"/>
      <c r="QW210" s="66"/>
      <c r="QX210" s="66"/>
      <c r="QY210" s="66"/>
      <c r="QZ210" s="66"/>
      <c r="RA210" s="66"/>
      <c r="RB210" s="66"/>
      <c r="RC210" s="66"/>
      <c r="RD210" s="66"/>
      <c r="RE210" s="66"/>
      <c r="RF210" s="66"/>
      <c r="RG210" s="66"/>
      <c r="RH210" s="66"/>
      <c r="RI210" s="66"/>
      <c r="RJ210" s="66"/>
      <c r="RK210" s="66"/>
      <c r="RL210" s="66"/>
      <c r="RM210" s="66"/>
      <c r="RN210" s="66"/>
      <c r="RO210" s="66"/>
      <c r="RP210" s="66"/>
      <c r="RQ210" s="66"/>
      <c r="RR210" s="66"/>
      <c r="RS210" s="66"/>
      <c r="RT210" s="66"/>
      <c r="RU210" s="66"/>
      <c r="RV210" s="66"/>
      <c r="RW210" s="66"/>
      <c r="RX210" s="66"/>
      <c r="RY210" s="66"/>
      <c r="RZ210" s="66"/>
      <c r="SA210" s="66"/>
      <c r="SB210" s="66"/>
      <c r="SC210" s="66"/>
      <c r="SD210" s="66"/>
      <c r="SE210" s="66"/>
      <c r="SF210" s="66"/>
      <c r="SG210" s="66"/>
      <c r="SH210" s="66"/>
      <c r="SI210" s="66"/>
      <c r="SJ210" s="66"/>
      <c r="SK210" s="66"/>
      <c r="SL210" s="66"/>
      <c r="SM210" s="66"/>
      <c r="SN210" s="66"/>
      <c r="SO210" s="66"/>
      <c r="SP210" s="66"/>
      <c r="SQ210" s="66"/>
      <c r="SR210" s="66"/>
      <c r="SS210" s="66"/>
      <c r="ST210" s="66"/>
      <c r="SU210" s="66"/>
      <c r="SV210" s="66"/>
      <c r="SW210" s="66"/>
      <c r="SX210" s="66"/>
      <c r="SY210" s="66"/>
      <c r="SZ210" s="66"/>
      <c r="TA210" s="66"/>
      <c r="TB210" s="66"/>
      <c r="TC210" s="66"/>
      <c r="TD210" s="66"/>
      <c r="TE210" s="66"/>
      <c r="TF210" s="66"/>
      <c r="TG210" s="66"/>
      <c r="TH210" s="66"/>
      <c r="TI210" s="66"/>
      <c r="TJ210" s="66"/>
      <c r="TK210" s="66"/>
      <c r="TL210" s="66"/>
      <c r="TM210" s="66"/>
      <c r="TN210" s="66"/>
      <c r="TO210" s="66"/>
      <c r="TP210" s="66"/>
      <c r="TQ210" s="66"/>
      <c r="TR210" s="66"/>
      <c r="TS210" s="66"/>
      <c r="TT210" s="66"/>
      <c r="TU210" s="66"/>
      <c r="TV210" s="66"/>
      <c r="TW210" s="66"/>
      <c r="TX210" s="66"/>
      <c r="TY210" s="66"/>
      <c r="TZ210" s="66"/>
      <c r="UA210" s="66"/>
      <c r="UB210" s="66"/>
      <c r="UC210" s="66"/>
      <c r="UD210" s="66"/>
      <c r="UE210" s="66"/>
      <c r="UF210" s="66"/>
      <c r="UG210" s="66"/>
      <c r="UH210" s="66"/>
      <c r="UI210" s="66"/>
      <c r="UJ210" s="66"/>
      <c r="UK210" s="66"/>
      <c r="UL210" s="66"/>
      <c r="UM210" s="66"/>
      <c r="UN210" s="66"/>
      <c r="UO210" s="66"/>
      <c r="UP210" s="66"/>
      <c r="UQ210" s="66"/>
      <c r="UR210" s="66"/>
      <c r="US210" s="66"/>
      <c r="UT210" s="66"/>
      <c r="UU210" s="66"/>
      <c r="UV210" s="66"/>
      <c r="UW210" s="66"/>
      <c r="UX210" s="66"/>
      <c r="UY210" s="66"/>
      <c r="UZ210" s="66"/>
      <c r="VA210" s="66"/>
      <c r="VB210" s="66"/>
      <c r="VC210" s="66"/>
      <c r="VD210" s="66"/>
      <c r="VE210" s="66"/>
      <c r="VF210" s="66"/>
      <c r="VG210" s="66"/>
      <c r="VH210" s="66"/>
      <c r="VI210" s="66"/>
      <c r="VJ210" s="66"/>
      <c r="VK210" s="66"/>
      <c r="VL210" s="66"/>
      <c r="VM210" s="66"/>
      <c r="VN210" s="66"/>
      <c r="VO210" s="66"/>
      <c r="VP210" s="66"/>
      <c r="VQ210" s="66"/>
      <c r="VR210" s="66"/>
      <c r="VS210" s="66"/>
      <c r="VT210" s="66"/>
      <c r="VU210" s="66"/>
      <c r="VV210" s="66"/>
      <c r="VW210" s="66"/>
      <c r="VX210" s="66"/>
      <c r="VY210" s="66"/>
      <c r="VZ210" s="66"/>
      <c r="WA210" s="66"/>
      <c r="WB210" s="66"/>
      <c r="WC210" s="66"/>
      <c r="WD210" s="66"/>
      <c r="WE210" s="66"/>
      <c r="WF210" s="66"/>
      <c r="WG210" s="66"/>
      <c r="WH210" s="66"/>
      <c r="WI210" s="66"/>
      <c r="WJ210" s="66"/>
      <c r="WK210" s="66"/>
      <c r="WL210" s="66"/>
      <c r="WM210" s="66"/>
      <c r="WN210" s="66"/>
      <c r="WO210" s="66"/>
      <c r="WP210" s="66"/>
      <c r="WQ210" s="66"/>
      <c r="WR210" s="66"/>
      <c r="WS210" s="66"/>
      <c r="WT210" s="66"/>
      <c r="WU210" s="66"/>
      <c r="WV210" s="66"/>
      <c r="WW210" s="66"/>
      <c r="WX210" s="66"/>
      <c r="WY210" s="66"/>
      <c r="WZ210" s="66"/>
      <c r="XA210" s="66"/>
      <c r="XB210" s="66"/>
      <c r="XC210" s="66"/>
      <c r="XD210" s="66"/>
      <c r="XE210" s="66"/>
      <c r="XF210" s="66"/>
      <c r="XG210" s="66"/>
      <c r="XH210" s="66"/>
      <c r="XI210" s="66"/>
      <c r="XJ210" s="66"/>
      <c r="XK210" s="66"/>
      <c r="XL210" s="66"/>
      <c r="XM210" s="66"/>
      <c r="XN210" s="66"/>
      <c r="XO210" s="66"/>
      <c r="XP210" s="66"/>
      <c r="XQ210" s="66"/>
      <c r="XR210" s="66"/>
      <c r="XS210" s="66"/>
      <c r="XT210" s="66"/>
      <c r="XU210" s="66"/>
      <c r="XV210" s="66"/>
      <c r="XW210" s="66"/>
      <c r="XX210" s="66"/>
      <c r="XY210" s="66"/>
      <c r="XZ210" s="66"/>
      <c r="YA210" s="66"/>
      <c r="YB210" s="66"/>
      <c r="YC210" s="66"/>
      <c r="YD210" s="66"/>
      <c r="YE210" s="66"/>
      <c r="YF210" s="66"/>
      <c r="YG210" s="66"/>
      <c r="YH210" s="66"/>
      <c r="YI210" s="66"/>
      <c r="YJ210" s="66"/>
      <c r="YK210" s="66"/>
      <c r="YL210" s="66"/>
      <c r="YM210" s="66"/>
      <c r="YN210" s="66"/>
      <c r="YO210" s="66"/>
      <c r="YP210" s="66"/>
      <c r="YQ210" s="66"/>
      <c r="YR210" s="66"/>
      <c r="YS210" s="66"/>
      <c r="YT210" s="66"/>
      <c r="YU210" s="66"/>
      <c r="YV210" s="66"/>
      <c r="YW210" s="66"/>
      <c r="YX210" s="66"/>
      <c r="YY210" s="66"/>
      <c r="YZ210" s="66"/>
      <c r="ZA210" s="66"/>
      <c r="ZB210" s="66"/>
      <c r="ZC210" s="66"/>
      <c r="ZD210" s="66"/>
      <c r="ZE210" s="66"/>
      <c r="ZF210" s="66"/>
      <c r="ZG210" s="66"/>
      <c r="ZH210" s="66"/>
      <c r="ZI210" s="66"/>
      <c r="ZJ210" s="66"/>
      <c r="ZK210" s="66"/>
      <c r="ZL210" s="66"/>
      <c r="ZM210" s="66"/>
      <c r="ZN210" s="66"/>
      <c r="ZO210" s="66"/>
      <c r="ZP210" s="66"/>
      <c r="ZQ210" s="66"/>
      <c r="ZR210" s="66"/>
      <c r="ZS210" s="66"/>
      <c r="ZT210" s="66"/>
      <c r="ZU210" s="66"/>
      <c r="ZV210" s="66"/>
      <c r="ZW210" s="66"/>
      <c r="ZX210" s="66"/>
      <c r="ZY210" s="66"/>
      <c r="ZZ210" s="66"/>
      <c r="AAA210" s="66"/>
      <c r="AAB210" s="66"/>
      <c r="AAC210" s="66"/>
      <c r="AAD210" s="66"/>
      <c r="AAE210" s="66"/>
      <c r="AAF210" s="66"/>
      <c r="AAG210" s="66"/>
      <c r="AAH210" s="66"/>
      <c r="AAI210" s="66"/>
      <c r="AAJ210" s="66"/>
      <c r="AAK210" s="66"/>
      <c r="AAL210" s="66"/>
      <c r="AAM210" s="66"/>
      <c r="AAN210" s="66"/>
      <c r="AAO210" s="66"/>
      <c r="AAP210" s="66"/>
      <c r="AAQ210" s="66"/>
      <c r="AAR210" s="66"/>
      <c r="AAS210" s="66"/>
      <c r="AAT210" s="66"/>
      <c r="AAU210" s="66"/>
      <c r="AAV210" s="66"/>
      <c r="AAW210" s="66"/>
      <c r="AAX210" s="66"/>
      <c r="AAY210" s="66"/>
      <c r="AAZ210" s="66"/>
      <c r="ABA210" s="66"/>
      <c r="ABB210" s="66"/>
      <c r="ABC210" s="66"/>
      <c r="ABD210" s="66"/>
      <c r="ABE210" s="66"/>
      <c r="ABF210" s="66"/>
      <c r="ABG210" s="66"/>
      <c r="ABH210" s="66"/>
      <c r="ABI210" s="66"/>
      <c r="ABJ210" s="66"/>
      <c r="ABK210" s="66"/>
      <c r="ABL210" s="66"/>
      <c r="ABM210" s="66"/>
      <c r="ABN210" s="66"/>
      <c r="ABO210" s="66"/>
      <c r="ABP210" s="66"/>
      <c r="ABQ210" s="66"/>
      <c r="ABR210" s="66"/>
      <c r="ABS210" s="66"/>
      <c r="ABT210" s="66"/>
      <c r="ABU210" s="66"/>
      <c r="ABV210" s="66"/>
      <c r="ABW210" s="66"/>
      <c r="ABX210" s="66"/>
      <c r="ABY210" s="66"/>
      <c r="ABZ210" s="66"/>
      <c r="ACA210" s="66"/>
      <c r="ACB210" s="66"/>
      <c r="ACC210" s="66"/>
      <c r="ACD210" s="66"/>
      <c r="ACE210" s="66"/>
      <c r="ACF210" s="66"/>
      <c r="ACG210" s="66"/>
      <c r="ACH210" s="66"/>
      <c r="ACI210" s="66"/>
      <c r="ACJ210" s="66"/>
      <c r="ACK210" s="66"/>
      <c r="ACL210" s="66"/>
      <c r="ACM210" s="66"/>
      <c r="ACN210" s="66"/>
      <c r="ACO210" s="66"/>
      <c r="ACP210" s="66"/>
      <c r="ACQ210" s="66"/>
      <c r="ACR210" s="66"/>
      <c r="ACS210" s="66"/>
      <c r="ACT210" s="66"/>
      <c r="ACU210" s="66"/>
      <c r="ACV210" s="66"/>
      <c r="ACW210" s="66"/>
      <c r="ACX210" s="66"/>
      <c r="ACY210" s="66"/>
      <c r="ACZ210" s="66"/>
      <c r="ADA210" s="66"/>
      <c r="ADB210" s="66"/>
      <c r="ADC210" s="66"/>
      <c r="ADD210" s="66"/>
      <c r="ADE210" s="66"/>
      <c r="ADF210" s="66"/>
      <c r="ADG210" s="66"/>
      <c r="ADH210" s="66"/>
      <c r="ADI210" s="66"/>
      <c r="ADJ210" s="66"/>
      <c r="ADK210" s="66"/>
      <c r="ADL210" s="66"/>
      <c r="ADM210" s="66"/>
      <c r="ADN210" s="66"/>
      <c r="ADO210" s="66"/>
      <c r="ADP210" s="66"/>
      <c r="ADQ210" s="66"/>
      <c r="ADR210" s="66"/>
      <c r="ADS210" s="66"/>
      <c r="ADT210" s="66"/>
      <c r="ADU210" s="66"/>
      <c r="ADV210" s="66"/>
      <c r="ADW210" s="66"/>
      <c r="ADX210" s="66"/>
      <c r="ADY210" s="66"/>
      <c r="ADZ210" s="66"/>
      <c r="AEA210" s="66"/>
      <c r="AEB210" s="66"/>
      <c r="AEC210" s="66"/>
      <c r="AED210" s="66"/>
      <c r="AEE210" s="66"/>
      <c r="AEF210" s="66"/>
      <c r="AEG210" s="66"/>
      <c r="AEH210" s="66"/>
      <c r="AEI210" s="66"/>
      <c r="AEJ210" s="66"/>
      <c r="AEK210" s="66"/>
      <c r="AEL210" s="66"/>
      <c r="AEM210" s="66"/>
      <c r="AEN210" s="66"/>
      <c r="AEO210" s="66"/>
      <c r="AEP210" s="66"/>
      <c r="AEQ210" s="66"/>
      <c r="AER210" s="66"/>
      <c r="AES210" s="66"/>
      <c r="AET210" s="66"/>
      <c r="AEU210" s="66"/>
      <c r="AEV210" s="66"/>
      <c r="AEW210" s="66"/>
      <c r="AEX210" s="66"/>
      <c r="AEY210" s="66"/>
      <c r="AEZ210" s="66"/>
      <c r="AFA210" s="66"/>
      <c r="AFB210" s="66"/>
      <c r="AFC210" s="66"/>
      <c r="AFD210" s="66"/>
      <c r="AFE210" s="66"/>
      <c r="AFF210" s="66"/>
      <c r="AFG210" s="66"/>
      <c r="AFH210" s="66"/>
      <c r="AFI210" s="66"/>
      <c r="AFJ210" s="66"/>
      <c r="AFK210" s="66"/>
      <c r="AFL210" s="66"/>
      <c r="AFM210" s="66"/>
      <c r="AFN210" s="66"/>
      <c r="AFO210" s="66"/>
      <c r="AFP210" s="66"/>
      <c r="AFQ210" s="66"/>
      <c r="AFR210" s="66"/>
      <c r="AFS210" s="66"/>
      <c r="AFT210" s="66"/>
      <c r="AFU210" s="66"/>
      <c r="AFV210" s="66"/>
      <c r="AFW210" s="66"/>
      <c r="AFX210" s="66"/>
      <c r="AFY210" s="66"/>
      <c r="AFZ210" s="66"/>
      <c r="AGA210" s="66"/>
      <c r="AGB210" s="66"/>
      <c r="AGC210" s="66"/>
      <c r="AGD210" s="66"/>
      <c r="AGE210" s="66"/>
      <c r="AGF210" s="66"/>
      <c r="AGG210" s="66"/>
      <c r="AGH210" s="66"/>
      <c r="AGI210" s="66"/>
      <c r="AGJ210" s="66"/>
      <c r="AGK210" s="66"/>
      <c r="AGL210" s="66"/>
      <c r="AGM210" s="66"/>
      <c r="AGN210" s="66"/>
      <c r="AGO210" s="66"/>
      <c r="AGP210" s="66"/>
      <c r="AGQ210" s="66"/>
      <c r="AGR210" s="66"/>
      <c r="AGS210" s="66"/>
      <c r="AGT210" s="66"/>
      <c r="AGU210" s="66"/>
      <c r="AGV210" s="66"/>
      <c r="AGW210" s="66"/>
      <c r="AGX210" s="66"/>
      <c r="AGY210" s="66"/>
      <c r="AGZ210" s="66"/>
      <c r="AHA210" s="66"/>
      <c r="AHB210" s="66"/>
      <c r="AHC210" s="66"/>
      <c r="AHD210" s="66"/>
      <c r="AHE210" s="66"/>
      <c r="AHF210" s="66"/>
      <c r="AHG210" s="66"/>
      <c r="AHH210" s="66"/>
      <c r="AHI210" s="66"/>
      <c r="AHJ210" s="66"/>
      <c r="AHK210" s="66"/>
      <c r="AHL210" s="66"/>
      <c r="AHM210" s="66"/>
      <c r="AHN210" s="66"/>
      <c r="AHO210" s="66"/>
      <c r="AHP210" s="66"/>
      <c r="AHQ210" s="66"/>
      <c r="AHR210" s="66"/>
      <c r="AHS210" s="66"/>
      <c r="AHT210" s="66"/>
      <c r="AHU210" s="66"/>
      <c r="AHV210" s="66"/>
      <c r="AHW210" s="66"/>
      <c r="AHX210" s="66"/>
      <c r="AHY210" s="66"/>
      <c r="AHZ210" s="66"/>
      <c r="AIA210" s="66"/>
      <c r="AIB210" s="66"/>
      <c r="AIC210" s="66"/>
      <c r="AID210" s="66"/>
      <c r="AIE210" s="66"/>
      <c r="AIF210" s="66"/>
      <c r="AIG210" s="66"/>
      <c r="AIH210" s="66"/>
      <c r="AII210" s="66"/>
      <c r="AIJ210" s="66"/>
      <c r="AIK210" s="66"/>
      <c r="AIL210" s="66"/>
      <c r="AIM210" s="66"/>
      <c r="AIN210" s="66"/>
      <c r="AIO210" s="66"/>
      <c r="AIP210" s="66"/>
      <c r="AIQ210" s="66"/>
      <c r="AIR210" s="66"/>
      <c r="AIS210" s="66"/>
      <c r="AIT210" s="66"/>
      <c r="AIU210" s="66"/>
      <c r="AIV210" s="66"/>
      <c r="AIW210" s="66"/>
      <c r="AIX210" s="66"/>
      <c r="AIY210" s="66"/>
      <c r="AIZ210" s="66"/>
      <c r="AJA210" s="66"/>
      <c r="AJB210" s="66"/>
      <c r="AJC210" s="66"/>
      <c r="AJD210" s="66"/>
      <c r="AJE210" s="66"/>
      <c r="AJF210" s="66"/>
      <c r="AJG210" s="66"/>
      <c r="AJH210" s="66"/>
      <c r="AJI210" s="66"/>
      <c r="AJJ210" s="66"/>
      <c r="AJK210" s="66"/>
      <c r="AJL210" s="66"/>
      <c r="AJM210" s="66"/>
      <c r="AJN210" s="66"/>
      <c r="AJO210" s="66"/>
      <c r="AJP210" s="66"/>
      <c r="AJQ210" s="66"/>
      <c r="AJR210" s="66"/>
      <c r="AJS210" s="66"/>
      <c r="AJT210" s="66"/>
      <c r="AJU210" s="66"/>
      <c r="AJV210" s="66"/>
      <c r="AJW210" s="66"/>
      <c r="AJX210" s="66"/>
      <c r="AJY210" s="66"/>
      <c r="AJZ210" s="66"/>
      <c r="AKA210" s="66"/>
      <c r="AKB210" s="66"/>
      <c r="AKC210" s="66"/>
      <c r="AKD210" s="66"/>
      <c r="AKE210" s="66"/>
      <c r="AKF210" s="66"/>
      <c r="AKG210" s="66"/>
      <c r="AKH210" s="66"/>
      <c r="AKI210" s="66"/>
      <c r="AKJ210" s="66"/>
      <c r="AKK210" s="66"/>
      <c r="AKL210" s="66"/>
      <c r="AKM210" s="66"/>
      <c r="AKN210" s="66"/>
      <c r="AKO210" s="66"/>
      <c r="AKP210" s="66"/>
      <c r="AKQ210" s="66"/>
      <c r="AKR210" s="66"/>
      <c r="AKS210" s="66"/>
      <c r="AKT210" s="66"/>
      <c r="AKU210" s="66"/>
      <c r="AKV210" s="66"/>
      <c r="AKW210" s="66"/>
      <c r="AKX210" s="66"/>
      <c r="AKY210" s="66"/>
      <c r="AKZ210" s="66"/>
      <c r="ALA210" s="66"/>
      <c r="ALB210" s="66"/>
      <c r="ALC210" s="66"/>
      <c r="ALD210" s="66"/>
      <c r="ALE210" s="66"/>
      <c r="ALF210" s="66"/>
      <c r="ALG210" s="66"/>
      <c r="ALH210" s="66"/>
      <c r="ALI210" s="66"/>
      <c r="ALJ210" s="66"/>
      <c r="ALK210" s="66"/>
      <c r="ALL210" s="66"/>
      <c r="ALM210" s="66"/>
      <c r="ALN210" s="66"/>
      <c r="ALO210" s="66"/>
      <c r="ALP210" s="66"/>
      <c r="ALQ210" s="66"/>
      <c r="ALR210" s="66"/>
      <c r="ALS210" s="66"/>
      <c r="ALT210" s="66"/>
      <c r="ALU210" s="66"/>
      <c r="ALV210" s="66"/>
      <c r="ALW210" s="66"/>
      <c r="ALX210" s="66"/>
      <c r="ALY210" s="66"/>
      <c r="ALZ210" s="66"/>
      <c r="AMA210" s="66"/>
    </row>
    <row r="211" spans="1:1015" ht="24" customHeight="1" x14ac:dyDescent="0.2">
      <c r="A211" s="48" t="s">
        <v>18</v>
      </c>
      <c r="B211" s="101" t="s">
        <v>84</v>
      </c>
      <c r="C211" s="101">
        <v>180</v>
      </c>
      <c r="D211" s="107">
        <v>0.4</v>
      </c>
      <c r="E211" s="101">
        <v>0.02</v>
      </c>
      <c r="F211" s="101">
        <v>24.98</v>
      </c>
      <c r="G211" s="101">
        <v>101.7</v>
      </c>
      <c r="H211" s="103">
        <v>0.4</v>
      </c>
      <c r="I211" s="102">
        <v>376</v>
      </c>
    </row>
    <row r="212" spans="1:1015" ht="24" customHeight="1" x14ac:dyDescent="0.2">
      <c r="A212" s="48" t="s">
        <v>18</v>
      </c>
      <c r="B212" s="101" t="s">
        <v>21</v>
      </c>
      <c r="C212" s="101">
        <v>40</v>
      </c>
      <c r="D212" s="101">
        <v>2.08</v>
      </c>
      <c r="E212" s="101">
        <v>0.48</v>
      </c>
      <c r="F212" s="101">
        <v>17.71</v>
      </c>
      <c r="G212" s="101">
        <v>85</v>
      </c>
      <c r="H212" s="103">
        <v>0</v>
      </c>
      <c r="I212" s="102">
        <v>1</v>
      </c>
    </row>
    <row r="213" spans="1:1015" s="70" customFormat="1" ht="24" customHeight="1" x14ac:dyDescent="0.2">
      <c r="A213" s="140" t="s">
        <v>177</v>
      </c>
      <c r="B213" s="141"/>
      <c r="C213" s="67">
        <f t="shared" ref="C213:H213" si="33">SUM(C207:C212)</f>
        <v>600</v>
      </c>
      <c r="D213" s="68">
        <f t="shared" si="33"/>
        <v>13.91</v>
      </c>
      <c r="E213" s="68">
        <f t="shared" si="33"/>
        <v>12.780000000000001</v>
      </c>
      <c r="F213" s="68">
        <f t="shared" si="33"/>
        <v>76.099999999999994</v>
      </c>
      <c r="G213" s="68">
        <f t="shared" si="33"/>
        <v>477.90000000000003</v>
      </c>
      <c r="H213" s="68">
        <f t="shared" si="33"/>
        <v>30.68</v>
      </c>
      <c r="I213" s="69"/>
    </row>
    <row r="214" spans="1:1015" ht="24" customHeight="1" x14ac:dyDescent="0.2">
      <c r="A214" s="48" t="s">
        <v>22</v>
      </c>
      <c r="B214" s="28" t="s">
        <v>23</v>
      </c>
      <c r="C214" s="29">
        <v>180</v>
      </c>
      <c r="D214" s="30">
        <v>5.22</v>
      </c>
      <c r="E214" s="30">
        <v>4.5</v>
      </c>
      <c r="F214" s="30">
        <v>7.2</v>
      </c>
      <c r="G214" s="30">
        <v>90</v>
      </c>
      <c r="H214" s="30">
        <v>1.26</v>
      </c>
      <c r="I214" s="29">
        <v>401</v>
      </c>
    </row>
    <row r="215" spans="1:1015" ht="24" customHeight="1" x14ac:dyDescent="0.2">
      <c r="A215" s="48" t="s">
        <v>22</v>
      </c>
      <c r="B215" s="28" t="s">
        <v>59</v>
      </c>
      <c r="C215" s="29">
        <v>20</v>
      </c>
      <c r="D215" s="30">
        <v>1.42</v>
      </c>
      <c r="E215" s="30">
        <v>0.22</v>
      </c>
      <c r="F215" s="30">
        <v>9.1</v>
      </c>
      <c r="G215" s="30">
        <v>45.8</v>
      </c>
      <c r="H215" s="30">
        <v>0</v>
      </c>
      <c r="I215" s="29">
        <v>1</v>
      </c>
    </row>
    <row r="216" spans="1:1015" ht="24" customHeight="1" x14ac:dyDescent="0.2">
      <c r="A216" s="48" t="s">
        <v>22</v>
      </c>
      <c r="B216" s="101" t="s">
        <v>86</v>
      </c>
      <c r="C216" s="101">
        <v>20</v>
      </c>
      <c r="D216" s="101">
        <v>1.18</v>
      </c>
      <c r="E216" s="101">
        <v>0.94</v>
      </c>
      <c r="F216" s="101">
        <v>15</v>
      </c>
      <c r="G216" s="101">
        <v>73.2</v>
      </c>
      <c r="H216" s="103">
        <v>0</v>
      </c>
      <c r="I216" s="29">
        <v>608</v>
      </c>
    </row>
    <row r="217" spans="1:1015" s="70" customFormat="1" ht="24" customHeight="1" x14ac:dyDescent="0.2">
      <c r="A217" s="140" t="s">
        <v>176</v>
      </c>
      <c r="B217" s="141"/>
      <c r="C217" s="67">
        <f t="shared" ref="C217:H217" si="34">SUM(C214:C216)</f>
        <v>220</v>
      </c>
      <c r="D217" s="68">
        <f t="shared" si="34"/>
        <v>7.8199999999999994</v>
      </c>
      <c r="E217" s="68">
        <f t="shared" si="34"/>
        <v>5.66</v>
      </c>
      <c r="F217" s="68">
        <f t="shared" si="34"/>
        <v>31.3</v>
      </c>
      <c r="G217" s="68">
        <f t="shared" si="34"/>
        <v>209</v>
      </c>
      <c r="H217" s="68">
        <f t="shared" si="34"/>
        <v>1.26</v>
      </c>
      <c r="I217" s="69"/>
    </row>
    <row r="218" spans="1:1015" ht="23.25" customHeight="1" x14ac:dyDescent="0.2">
      <c r="A218" s="27" t="s">
        <v>24</v>
      </c>
      <c r="B218" s="101" t="s">
        <v>109</v>
      </c>
      <c r="C218" s="101">
        <v>50</v>
      </c>
      <c r="D218" s="101">
        <v>8.2899999999999991</v>
      </c>
      <c r="E218" s="101">
        <v>6.39</v>
      </c>
      <c r="F218" s="101">
        <v>5.29</v>
      </c>
      <c r="G218" s="101">
        <v>116.2</v>
      </c>
      <c r="H218" s="102">
        <v>6.58</v>
      </c>
      <c r="I218" s="102" t="s">
        <v>110</v>
      </c>
      <c r="J218" s="31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  <c r="IX218" s="5"/>
      <c r="IY218" s="5"/>
      <c r="IZ218" s="5"/>
      <c r="JA218" s="5"/>
      <c r="JB218" s="5"/>
      <c r="JC218" s="5"/>
      <c r="JD218" s="5"/>
      <c r="JE218" s="5"/>
      <c r="JF218" s="5"/>
      <c r="JG218" s="5"/>
      <c r="JH218" s="5"/>
      <c r="JI218" s="5"/>
      <c r="JJ218" s="5"/>
      <c r="JK218" s="5"/>
      <c r="JL218" s="5"/>
      <c r="JM218" s="5"/>
      <c r="JN218" s="5"/>
      <c r="JO218" s="5"/>
      <c r="JP218" s="5"/>
      <c r="JQ218" s="5"/>
      <c r="JR218" s="5"/>
      <c r="JS218" s="5"/>
      <c r="JT218" s="5"/>
      <c r="JU218" s="5"/>
      <c r="JV218" s="5"/>
      <c r="JW218" s="5"/>
      <c r="JX218" s="5"/>
      <c r="JY218" s="5"/>
      <c r="JZ218" s="5"/>
      <c r="KA218" s="5"/>
      <c r="KB218" s="5"/>
      <c r="KC218" s="5"/>
      <c r="KD218" s="5"/>
      <c r="KE218" s="5"/>
      <c r="KF218" s="5"/>
      <c r="KG218" s="5"/>
      <c r="KH218" s="5"/>
      <c r="KI218" s="5"/>
      <c r="KJ218" s="5"/>
      <c r="KK218" s="5"/>
      <c r="KL218" s="5"/>
      <c r="KM218" s="5"/>
      <c r="KN218" s="5"/>
      <c r="KO218" s="5"/>
      <c r="KP218" s="5"/>
      <c r="KQ218" s="5"/>
      <c r="KR218" s="5"/>
      <c r="KS218" s="5"/>
      <c r="KT218" s="5"/>
      <c r="KU218" s="5"/>
      <c r="KV218" s="5"/>
      <c r="KW218" s="5"/>
      <c r="KX218" s="5"/>
      <c r="KY218" s="5"/>
      <c r="KZ218" s="5"/>
      <c r="LA218" s="5"/>
      <c r="LB218" s="5"/>
      <c r="LC218" s="5"/>
      <c r="LD218" s="5"/>
      <c r="LE218" s="5"/>
      <c r="LF218" s="5"/>
      <c r="LG218" s="5"/>
      <c r="LH218" s="5"/>
      <c r="LI218" s="5"/>
      <c r="LJ218" s="5"/>
      <c r="LK218" s="5"/>
      <c r="LL218" s="5"/>
      <c r="LM218" s="5"/>
      <c r="LN218" s="5"/>
      <c r="LO218" s="5"/>
      <c r="LP218" s="5"/>
      <c r="LQ218" s="5"/>
      <c r="LR218" s="5"/>
      <c r="LS218" s="5"/>
      <c r="LT218" s="5"/>
      <c r="LU218" s="5"/>
      <c r="LV218" s="5"/>
      <c r="LW218" s="5"/>
      <c r="LX218" s="5"/>
      <c r="LY218" s="5"/>
      <c r="LZ218" s="5"/>
      <c r="MA218" s="5"/>
      <c r="MB218" s="5"/>
      <c r="MC218" s="5"/>
      <c r="MD218" s="5"/>
      <c r="ME218" s="5"/>
      <c r="MF218" s="5"/>
      <c r="MG218" s="5"/>
      <c r="MH218" s="5"/>
      <c r="MI218" s="5"/>
      <c r="MJ218" s="5"/>
      <c r="MK218" s="5"/>
      <c r="ML218" s="5"/>
      <c r="MM218" s="5"/>
      <c r="MN218" s="5"/>
      <c r="MO218" s="5"/>
      <c r="MP218" s="5"/>
      <c r="MQ218" s="5"/>
      <c r="MR218" s="5"/>
      <c r="MS218" s="5"/>
      <c r="MT218" s="5"/>
      <c r="MU218" s="5"/>
      <c r="MV218" s="5"/>
      <c r="MW218" s="5"/>
      <c r="MX218" s="5"/>
      <c r="MY218" s="5"/>
      <c r="MZ218" s="5"/>
      <c r="NA218" s="5"/>
      <c r="NB218" s="5"/>
      <c r="NC218" s="5"/>
      <c r="ND218" s="5"/>
      <c r="NE218" s="5"/>
      <c r="NF218" s="5"/>
      <c r="NG218" s="5"/>
      <c r="NH218" s="5"/>
      <c r="NI218" s="5"/>
      <c r="NJ218" s="5"/>
      <c r="NK218" s="5"/>
      <c r="NL218" s="5"/>
      <c r="NM218" s="5"/>
      <c r="NN218" s="5"/>
      <c r="NO218" s="5"/>
      <c r="NP218" s="5"/>
      <c r="NQ218" s="5"/>
      <c r="NR218" s="5"/>
      <c r="NS218" s="5"/>
      <c r="NT218" s="5"/>
      <c r="NU218" s="5"/>
      <c r="NV218" s="5"/>
      <c r="NW218" s="5"/>
      <c r="NX218" s="5"/>
      <c r="NY218" s="5"/>
      <c r="NZ218" s="5"/>
      <c r="OA218" s="5"/>
      <c r="OB218" s="5"/>
      <c r="OC218" s="5"/>
      <c r="OD218" s="5"/>
      <c r="OE218" s="5"/>
      <c r="OF218" s="5"/>
      <c r="OG218" s="5"/>
      <c r="OH218" s="5"/>
      <c r="OI218" s="5"/>
      <c r="OJ218" s="5"/>
      <c r="OK218" s="5"/>
      <c r="OL218" s="5"/>
      <c r="OM218" s="5"/>
      <c r="ON218" s="5"/>
      <c r="OO218" s="5"/>
      <c r="OP218" s="5"/>
      <c r="OQ218" s="5"/>
      <c r="OR218" s="5"/>
      <c r="OS218" s="5"/>
      <c r="OT218" s="5"/>
      <c r="OU218" s="5"/>
      <c r="OV218" s="5"/>
      <c r="OW218" s="5"/>
      <c r="OX218" s="5"/>
      <c r="OY218" s="5"/>
      <c r="OZ218" s="5"/>
      <c r="PA218" s="5"/>
      <c r="PB218" s="5"/>
      <c r="PC218" s="5"/>
      <c r="PD218" s="5"/>
      <c r="PE218" s="5"/>
      <c r="PF218" s="5"/>
      <c r="PG218" s="5"/>
      <c r="PH218" s="5"/>
      <c r="PI218" s="5"/>
      <c r="PJ218" s="5"/>
      <c r="PK218" s="5"/>
      <c r="PL218" s="5"/>
      <c r="PM218" s="5"/>
      <c r="PN218" s="5"/>
      <c r="PO218" s="5"/>
      <c r="PP218" s="5"/>
      <c r="PQ218" s="5"/>
      <c r="PR218" s="5"/>
      <c r="PS218" s="5"/>
      <c r="PT218" s="5"/>
      <c r="PU218" s="5"/>
      <c r="PV218" s="5"/>
      <c r="PW218" s="5"/>
      <c r="PX218" s="5"/>
      <c r="PY218" s="5"/>
      <c r="PZ218" s="5"/>
      <c r="QA218" s="5"/>
      <c r="QB218" s="5"/>
      <c r="QC218" s="5"/>
      <c r="QD218" s="5"/>
      <c r="QE218" s="5"/>
      <c r="QF218" s="5"/>
      <c r="QG218" s="5"/>
      <c r="QH218" s="5"/>
      <c r="QI218" s="5"/>
      <c r="QJ218" s="5"/>
      <c r="QK218" s="5"/>
      <c r="QL218" s="5"/>
      <c r="QM218" s="5"/>
      <c r="QN218" s="5"/>
      <c r="QO218" s="5"/>
      <c r="QP218" s="5"/>
      <c r="QQ218" s="5"/>
      <c r="QR218" s="5"/>
      <c r="QS218" s="5"/>
      <c r="QT218" s="5"/>
      <c r="QU218" s="5"/>
      <c r="QV218" s="5"/>
      <c r="QW218" s="5"/>
      <c r="QX218" s="5"/>
      <c r="QY218" s="5"/>
      <c r="QZ218" s="5"/>
      <c r="RA218" s="5"/>
      <c r="RB218" s="5"/>
      <c r="RC218" s="5"/>
      <c r="RD218" s="5"/>
      <c r="RE218" s="5"/>
      <c r="RF218" s="5"/>
      <c r="RG218" s="5"/>
      <c r="RH218" s="5"/>
      <c r="RI218" s="5"/>
      <c r="RJ218" s="5"/>
      <c r="RK218" s="5"/>
      <c r="RL218" s="5"/>
      <c r="RM218" s="5"/>
      <c r="RN218" s="5"/>
      <c r="RO218" s="5"/>
      <c r="RP218" s="5"/>
      <c r="RQ218" s="5"/>
      <c r="RR218" s="5"/>
      <c r="RS218" s="5"/>
      <c r="RT218" s="5"/>
      <c r="RU218" s="5"/>
      <c r="RV218" s="5"/>
      <c r="RW218" s="5"/>
      <c r="RX218" s="5"/>
      <c r="RY218" s="5"/>
      <c r="RZ218" s="5"/>
      <c r="SA218" s="5"/>
      <c r="SB218" s="5"/>
      <c r="SC218" s="5"/>
      <c r="SD218" s="5"/>
      <c r="SE218" s="5"/>
      <c r="SF218" s="5"/>
      <c r="SG218" s="5"/>
      <c r="SH218" s="5"/>
      <c r="SI218" s="5"/>
      <c r="SJ218" s="5"/>
      <c r="SK218" s="5"/>
      <c r="SL218" s="5"/>
      <c r="SM218" s="5"/>
      <c r="SN218" s="5"/>
      <c r="SO218" s="5"/>
      <c r="SP218" s="5"/>
      <c r="SQ218" s="5"/>
      <c r="SR218" s="5"/>
      <c r="SS218" s="5"/>
      <c r="ST218" s="5"/>
      <c r="SU218" s="5"/>
      <c r="SV218" s="5"/>
      <c r="SW218" s="5"/>
      <c r="SX218" s="5"/>
      <c r="SY218" s="5"/>
      <c r="SZ218" s="5"/>
      <c r="TA218" s="5"/>
      <c r="TB218" s="5"/>
      <c r="TC218" s="5"/>
      <c r="TD218" s="5"/>
      <c r="TE218" s="5"/>
      <c r="TF218" s="5"/>
      <c r="TG218" s="5"/>
      <c r="TH218" s="5"/>
      <c r="TI218" s="5"/>
      <c r="TJ218" s="5"/>
      <c r="TK218" s="5"/>
      <c r="TL218" s="5"/>
      <c r="TM218" s="5"/>
      <c r="TN218" s="5"/>
      <c r="TO218" s="5"/>
      <c r="TP218" s="5"/>
      <c r="TQ218" s="5"/>
      <c r="TR218" s="5"/>
      <c r="TS218" s="5"/>
      <c r="TT218" s="5"/>
      <c r="TU218" s="5"/>
      <c r="TV218" s="5"/>
      <c r="TW218" s="5"/>
      <c r="TX218" s="5"/>
      <c r="TY218" s="5"/>
      <c r="TZ218" s="5"/>
      <c r="UA218" s="5"/>
      <c r="UB218" s="5"/>
      <c r="UC218" s="5"/>
      <c r="UD218" s="5"/>
      <c r="UE218" s="5"/>
      <c r="UF218" s="5"/>
      <c r="UG218" s="5"/>
      <c r="UH218" s="5"/>
      <c r="UI218" s="5"/>
      <c r="UJ218" s="5"/>
      <c r="UK218" s="5"/>
      <c r="UL218" s="5"/>
      <c r="UM218" s="5"/>
      <c r="UN218" s="5"/>
      <c r="UO218" s="5"/>
      <c r="UP218" s="5"/>
      <c r="UQ218" s="5"/>
      <c r="UR218" s="5"/>
      <c r="US218" s="5"/>
      <c r="UT218" s="5"/>
      <c r="UU218" s="5"/>
      <c r="UV218" s="5"/>
      <c r="UW218" s="5"/>
      <c r="UX218" s="5"/>
      <c r="UY218" s="5"/>
      <c r="UZ218" s="5"/>
      <c r="VA218" s="5"/>
      <c r="VB218" s="5"/>
      <c r="VC218" s="5"/>
      <c r="VD218" s="5"/>
      <c r="VE218" s="5"/>
      <c r="VF218" s="5"/>
      <c r="VG218" s="5"/>
      <c r="VH218" s="5"/>
      <c r="VI218" s="5"/>
      <c r="VJ218" s="5"/>
      <c r="VK218" s="5"/>
      <c r="VL218" s="5"/>
      <c r="VM218" s="5"/>
      <c r="VN218" s="5"/>
      <c r="VO218" s="5"/>
      <c r="VP218" s="5"/>
      <c r="VQ218" s="5"/>
      <c r="VR218" s="5"/>
      <c r="VS218" s="5"/>
      <c r="VT218" s="5"/>
      <c r="VU218" s="5"/>
      <c r="VV218" s="5"/>
      <c r="VW218" s="5"/>
      <c r="VX218" s="5"/>
      <c r="VY218" s="5"/>
      <c r="VZ218" s="5"/>
      <c r="WA218" s="5"/>
      <c r="WB218" s="5"/>
      <c r="WC218" s="5"/>
      <c r="WD218" s="5"/>
      <c r="WE218" s="5"/>
      <c r="WF218" s="5"/>
      <c r="WG218" s="5"/>
      <c r="WH218" s="5"/>
      <c r="WI218" s="5"/>
      <c r="WJ218" s="5"/>
      <c r="WK218" s="5"/>
      <c r="WL218" s="5"/>
      <c r="WM218" s="5"/>
      <c r="WN218" s="5"/>
      <c r="WO218" s="5"/>
      <c r="WP218" s="5"/>
      <c r="WQ218" s="5"/>
      <c r="WR218" s="5"/>
      <c r="WS218" s="5"/>
      <c r="WT218" s="5"/>
      <c r="WU218" s="5"/>
      <c r="WV218" s="5"/>
      <c r="WW218" s="5"/>
      <c r="WX218" s="5"/>
      <c r="WY218" s="5"/>
      <c r="WZ218" s="5"/>
      <c r="XA218" s="5"/>
      <c r="XB218" s="5"/>
      <c r="XC218" s="5"/>
      <c r="XD218" s="5"/>
      <c r="XE218" s="5"/>
      <c r="XF218" s="5"/>
      <c r="XG218" s="5"/>
      <c r="XH218" s="5"/>
      <c r="XI218" s="5"/>
      <c r="XJ218" s="5"/>
      <c r="XK218" s="5"/>
      <c r="XL218" s="5"/>
      <c r="XM218" s="5"/>
      <c r="XN218" s="5"/>
      <c r="XO218" s="5"/>
      <c r="XP218" s="5"/>
      <c r="XQ218" s="5"/>
      <c r="XR218" s="5"/>
      <c r="XS218" s="5"/>
      <c r="XT218" s="5"/>
      <c r="XU218" s="5"/>
      <c r="XV218" s="5"/>
      <c r="XW218" s="5"/>
      <c r="XX218" s="5"/>
      <c r="XY218" s="5"/>
      <c r="XZ218" s="5"/>
      <c r="YA218" s="5"/>
      <c r="YB218" s="5"/>
      <c r="YC218" s="5"/>
      <c r="YD218" s="5"/>
      <c r="YE218" s="5"/>
      <c r="YF218" s="5"/>
      <c r="YG218" s="5"/>
      <c r="YH218" s="5"/>
      <c r="YI218" s="5"/>
      <c r="YJ218" s="5"/>
      <c r="YK218" s="5"/>
      <c r="YL218" s="5"/>
      <c r="YM218" s="5"/>
      <c r="YN218" s="5"/>
      <c r="YO218" s="5"/>
      <c r="YP218" s="5"/>
      <c r="YQ218" s="5"/>
      <c r="YR218" s="5"/>
      <c r="YS218" s="5"/>
      <c r="YT218" s="5"/>
      <c r="YU218" s="5"/>
      <c r="YV218" s="5"/>
      <c r="YW218" s="5"/>
      <c r="YX218" s="5"/>
      <c r="YY218" s="5"/>
      <c r="YZ218" s="5"/>
      <c r="ZA218" s="5"/>
      <c r="ZB218" s="5"/>
      <c r="ZC218" s="5"/>
      <c r="ZD218" s="5"/>
      <c r="ZE218" s="5"/>
      <c r="ZF218" s="5"/>
      <c r="ZG218" s="5"/>
      <c r="ZH218" s="5"/>
      <c r="ZI218" s="5"/>
      <c r="ZJ218" s="5"/>
      <c r="ZK218" s="5"/>
      <c r="ZL218" s="5"/>
      <c r="ZM218" s="5"/>
      <c r="ZN218" s="5"/>
      <c r="ZO218" s="5"/>
      <c r="ZP218" s="5"/>
      <c r="ZQ218" s="5"/>
      <c r="ZR218" s="5"/>
      <c r="ZS218" s="5"/>
      <c r="ZT218" s="5"/>
      <c r="ZU218" s="5"/>
      <c r="ZV218" s="5"/>
      <c r="ZW218" s="5"/>
      <c r="ZX218" s="5"/>
      <c r="ZY218" s="5"/>
      <c r="ZZ218" s="5"/>
      <c r="AAA218" s="5"/>
      <c r="AAB218" s="5"/>
      <c r="AAC218" s="5"/>
      <c r="AAD218" s="5"/>
      <c r="AAE218" s="5"/>
      <c r="AAF218" s="5"/>
      <c r="AAG218" s="5"/>
      <c r="AAH218" s="5"/>
      <c r="AAI218" s="5"/>
      <c r="AAJ218" s="5"/>
      <c r="AAK218" s="5"/>
      <c r="AAL218" s="5"/>
      <c r="AAM218" s="5"/>
      <c r="AAN218" s="5"/>
      <c r="AAO218" s="5"/>
      <c r="AAP218" s="5"/>
      <c r="AAQ218" s="5"/>
      <c r="AAR218" s="5"/>
      <c r="AAS218" s="5"/>
      <c r="AAT218" s="5"/>
      <c r="AAU218" s="5"/>
      <c r="AAV218" s="5"/>
      <c r="AAW218" s="5"/>
      <c r="AAX218" s="5"/>
      <c r="AAY218" s="5"/>
      <c r="AAZ218" s="5"/>
      <c r="ABA218" s="5"/>
      <c r="ABB218" s="5"/>
      <c r="ABC218" s="5"/>
      <c r="ABD218" s="5"/>
      <c r="ABE218" s="5"/>
      <c r="ABF218" s="5"/>
      <c r="ABG218" s="5"/>
      <c r="ABH218" s="5"/>
      <c r="ABI218" s="5"/>
      <c r="ABJ218" s="5"/>
      <c r="ABK218" s="5"/>
      <c r="ABL218" s="5"/>
      <c r="ABM218" s="5"/>
      <c r="ABN218" s="5"/>
      <c r="ABO218" s="5"/>
      <c r="ABP218" s="5"/>
      <c r="ABQ218" s="5"/>
      <c r="ABR218" s="5"/>
      <c r="ABS218" s="5"/>
      <c r="ABT218" s="5"/>
      <c r="ABU218" s="5"/>
      <c r="ABV218" s="5"/>
      <c r="ABW218" s="5"/>
      <c r="ABX218" s="5"/>
      <c r="ABY218" s="5"/>
      <c r="ABZ218" s="5"/>
      <c r="ACA218" s="5"/>
      <c r="ACB218" s="5"/>
      <c r="ACC218" s="5"/>
      <c r="ACD218" s="5"/>
      <c r="ACE218" s="5"/>
      <c r="ACF218" s="5"/>
      <c r="ACG218" s="5"/>
      <c r="ACH218" s="5"/>
      <c r="ACI218" s="5"/>
      <c r="ACJ218" s="5"/>
      <c r="ACK218" s="5"/>
      <c r="ACL218" s="5"/>
      <c r="ACM218" s="5"/>
      <c r="ACN218" s="5"/>
      <c r="ACO218" s="5"/>
      <c r="ACP218" s="5"/>
      <c r="ACQ218" s="5"/>
      <c r="ACR218" s="5"/>
      <c r="ACS218" s="5"/>
      <c r="ACT218" s="5"/>
      <c r="ACU218" s="5"/>
      <c r="ACV218" s="5"/>
      <c r="ACW218" s="5"/>
      <c r="ACX218" s="5"/>
      <c r="ACY218" s="5"/>
      <c r="ACZ218" s="5"/>
      <c r="ADA218" s="5"/>
      <c r="ADB218" s="5"/>
      <c r="ADC218" s="5"/>
      <c r="ADD218" s="5"/>
      <c r="ADE218" s="5"/>
      <c r="ADF218" s="5"/>
      <c r="ADG218" s="5"/>
      <c r="ADH218" s="5"/>
      <c r="ADI218" s="5"/>
      <c r="ADJ218" s="5"/>
      <c r="ADK218" s="5"/>
      <c r="ADL218" s="5"/>
      <c r="ADM218" s="5"/>
      <c r="ADN218" s="5"/>
      <c r="ADO218" s="5"/>
      <c r="ADP218" s="5"/>
      <c r="ADQ218" s="5"/>
      <c r="ADR218" s="5"/>
      <c r="ADS218" s="5"/>
      <c r="ADT218" s="5"/>
      <c r="ADU218" s="5"/>
      <c r="ADV218" s="5"/>
      <c r="ADW218" s="5"/>
      <c r="ADX218" s="5"/>
      <c r="ADY218" s="5"/>
      <c r="ADZ218" s="5"/>
      <c r="AEA218" s="5"/>
      <c r="AEB218" s="5"/>
      <c r="AEC218" s="5"/>
      <c r="AED218" s="5"/>
      <c r="AEE218" s="5"/>
      <c r="AEF218" s="5"/>
      <c r="AEG218" s="5"/>
      <c r="AEH218" s="5"/>
      <c r="AEI218" s="5"/>
      <c r="AEJ218" s="5"/>
      <c r="AEK218" s="5"/>
      <c r="AEL218" s="5"/>
      <c r="AEM218" s="5"/>
      <c r="AEN218" s="5"/>
      <c r="AEO218" s="5"/>
      <c r="AEP218" s="5"/>
      <c r="AEQ218" s="5"/>
      <c r="AER218" s="5"/>
      <c r="AES218" s="5"/>
      <c r="AET218" s="5"/>
      <c r="AEU218" s="5"/>
      <c r="AEV218" s="5"/>
      <c r="AEW218" s="5"/>
      <c r="AEX218" s="5"/>
      <c r="AEY218" s="5"/>
      <c r="AEZ218" s="5"/>
      <c r="AFA218" s="5"/>
      <c r="AFB218" s="5"/>
      <c r="AFC218" s="5"/>
      <c r="AFD218" s="5"/>
      <c r="AFE218" s="5"/>
      <c r="AFF218" s="5"/>
      <c r="AFG218" s="5"/>
      <c r="AFH218" s="5"/>
      <c r="AFI218" s="5"/>
      <c r="AFJ218" s="5"/>
      <c r="AFK218" s="5"/>
      <c r="AFL218" s="5"/>
      <c r="AFM218" s="5"/>
      <c r="AFN218" s="5"/>
      <c r="AFO218" s="5"/>
      <c r="AFP218" s="5"/>
      <c r="AFQ218" s="5"/>
      <c r="AFR218" s="5"/>
      <c r="AFS218" s="5"/>
      <c r="AFT218" s="5"/>
      <c r="AFU218" s="5"/>
      <c r="AFV218" s="5"/>
      <c r="AFW218" s="5"/>
      <c r="AFX218" s="5"/>
      <c r="AFY218" s="5"/>
      <c r="AFZ218" s="5"/>
      <c r="AGA218" s="5"/>
      <c r="AGB218" s="5"/>
      <c r="AGC218" s="5"/>
      <c r="AGD218" s="5"/>
      <c r="AGE218" s="5"/>
      <c r="AGF218" s="5"/>
      <c r="AGG218" s="5"/>
      <c r="AGH218" s="5"/>
      <c r="AGI218" s="5"/>
      <c r="AGJ218" s="5"/>
      <c r="AGK218" s="5"/>
      <c r="AGL218" s="5"/>
      <c r="AGM218" s="5"/>
      <c r="AGN218" s="5"/>
      <c r="AGO218" s="5"/>
      <c r="AGP218" s="5"/>
      <c r="AGQ218" s="5"/>
      <c r="AGR218" s="5"/>
      <c r="AGS218" s="5"/>
      <c r="AGT218" s="5"/>
      <c r="AGU218" s="5"/>
      <c r="AGV218" s="5"/>
      <c r="AGW218" s="5"/>
      <c r="AGX218" s="5"/>
      <c r="AGY218" s="5"/>
      <c r="AGZ218" s="5"/>
      <c r="AHA218" s="5"/>
      <c r="AHB218" s="5"/>
      <c r="AHC218" s="5"/>
      <c r="AHD218" s="5"/>
      <c r="AHE218" s="5"/>
      <c r="AHF218" s="5"/>
      <c r="AHG218" s="5"/>
      <c r="AHH218" s="5"/>
      <c r="AHI218" s="5"/>
      <c r="AHJ218" s="5"/>
      <c r="AHK218" s="5"/>
      <c r="AHL218" s="5"/>
      <c r="AHM218" s="5"/>
      <c r="AHN218" s="5"/>
      <c r="AHO218" s="5"/>
      <c r="AHP218" s="5"/>
      <c r="AHQ218" s="5"/>
      <c r="AHR218" s="5"/>
      <c r="AHS218" s="5"/>
      <c r="AHT218" s="5"/>
      <c r="AHU218" s="5"/>
      <c r="AHV218" s="5"/>
      <c r="AHW218" s="5"/>
      <c r="AHX218" s="5"/>
      <c r="AHY218" s="5"/>
      <c r="AHZ218" s="5"/>
      <c r="AIA218" s="5"/>
      <c r="AIB218" s="5"/>
      <c r="AIC218" s="5"/>
      <c r="AID218" s="5"/>
      <c r="AIE218" s="5"/>
      <c r="AIF218" s="5"/>
      <c r="AIG218" s="5"/>
      <c r="AIH218" s="5"/>
      <c r="AII218" s="5"/>
      <c r="AIJ218" s="5"/>
      <c r="AIK218" s="5"/>
      <c r="AIL218" s="5"/>
      <c r="AIM218" s="5"/>
      <c r="AIN218" s="5"/>
      <c r="AIO218" s="5"/>
      <c r="AIP218" s="5"/>
      <c r="AIQ218" s="5"/>
      <c r="AIR218" s="5"/>
      <c r="AIS218" s="5"/>
      <c r="AIT218" s="5"/>
      <c r="AIU218" s="5"/>
      <c r="AIV218" s="5"/>
      <c r="AIW218" s="5"/>
      <c r="AIX218" s="5"/>
      <c r="AIY218" s="5"/>
      <c r="AIZ218" s="5"/>
      <c r="AJA218" s="5"/>
      <c r="AJB218" s="5"/>
      <c r="AJC218" s="5"/>
      <c r="AJD218" s="5"/>
      <c r="AJE218" s="5"/>
      <c r="AJF218" s="5"/>
      <c r="AJG218" s="5"/>
      <c r="AJH218" s="5"/>
      <c r="AJI218" s="5"/>
      <c r="AJJ218" s="5"/>
      <c r="AJK218" s="5"/>
      <c r="AJL218" s="5"/>
      <c r="AJM218" s="5"/>
      <c r="AJN218" s="5"/>
      <c r="AJO218" s="5"/>
      <c r="AJP218" s="5"/>
      <c r="AJQ218" s="5"/>
      <c r="AJR218" s="5"/>
      <c r="AJS218" s="5"/>
      <c r="AJT218" s="5"/>
      <c r="AJU218" s="5"/>
      <c r="AJV218" s="5"/>
      <c r="AJW218" s="5"/>
      <c r="AJX218" s="5"/>
      <c r="AJY218" s="5"/>
      <c r="AJZ218" s="5"/>
      <c r="AKA218" s="5"/>
      <c r="AKB218" s="5"/>
      <c r="AKC218" s="5"/>
      <c r="AKD218" s="5"/>
      <c r="AKE218" s="5"/>
      <c r="AKF218" s="5"/>
      <c r="AKG218" s="5"/>
      <c r="AKH218" s="5"/>
      <c r="AKI218" s="5"/>
      <c r="AKJ218" s="5"/>
      <c r="AKK218" s="5"/>
      <c r="AKL218" s="5"/>
      <c r="AKM218" s="5"/>
      <c r="AKN218" s="5"/>
      <c r="AKO218" s="5"/>
      <c r="AKP218" s="5"/>
      <c r="AKQ218" s="5"/>
      <c r="AKR218" s="5"/>
      <c r="AKS218" s="5"/>
      <c r="AKT218" s="5"/>
      <c r="AKU218" s="5"/>
      <c r="AKV218" s="5"/>
      <c r="AKW218" s="5"/>
      <c r="AKX218" s="5"/>
      <c r="AKY218" s="5"/>
      <c r="AKZ218" s="5"/>
      <c r="ALA218" s="5"/>
      <c r="ALB218" s="5"/>
      <c r="ALC218" s="5"/>
      <c r="ALD218" s="5"/>
      <c r="ALE218" s="5"/>
      <c r="ALF218" s="5"/>
      <c r="ALG218" s="5"/>
      <c r="ALH218" s="5"/>
      <c r="ALI218" s="5"/>
      <c r="ALJ218" s="5"/>
      <c r="ALK218" s="5"/>
      <c r="ALL218" s="5"/>
      <c r="ALM218" s="5"/>
      <c r="ALN218" s="5"/>
      <c r="ALO218" s="5"/>
      <c r="ALP218" s="5"/>
      <c r="ALQ218" s="5"/>
      <c r="ALR218" s="5"/>
      <c r="ALS218" s="5"/>
      <c r="ALT218" s="5"/>
      <c r="ALU218" s="5"/>
      <c r="ALV218" s="5"/>
      <c r="ALW218" s="5"/>
      <c r="ALX218" s="5"/>
      <c r="ALY218" s="5"/>
      <c r="ALZ218" s="5"/>
      <c r="AMA218" s="5"/>
    </row>
    <row r="219" spans="1:1015" ht="23.25" customHeight="1" x14ac:dyDescent="0.2">
      <c r="A219" s="27" t="s">
        <v>24</v>
      </c>
      <c r="B219" s="101" t="s">
        <v>111</v>
      </c>
      <c r="C219" s="101">
        <v>100</v>
      </c>
      <c r="D219" s="101">
        <v>2.2000000000000002</v>
      </c>
      <c r="E219" s="101">
        <v>6.6</v>
      </c>
      <c r="F219" s="101">
        <v>9.09</v>
      </c>
      <c r="G219" s="101">
        <v>104.5</v>
      </c>
      <c r="H219" s="102">
        <v>8.5500000000000007</v>
      </c>
      <c r="I219" s="102">
        <v>196</v>
      </c>
      <c r="J219" s="31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  <c r="IX219" s="5"/>
      <c r="IY219" s="5"/>
      <c r="IZ219" s="5"/>
      <c r="JA219" s="5"/>
      <c r="JB219" s="5"/>
      <c r="JC219" s="5"/>
      <c r="JD219" s="5"/>
      <c r="JE219" s="5"/>
      <c r="JF219" s="5"/>
      <c r="JG219" s="5"/>
      <c r="JH219" s="5"/>
      <c r="JI219" s="5"/>
      <c r="JJ219" s="5"/>
      <c r="JK219" s="5"/>
      <c r="JL219" s="5"/>
      <c r="JM219" s="5"/>
      <c r="JN219" s="5"/>
      <c r="JO219" s="5"/>
      <c r="JP219" s="5"/>
      <c r="JQ219" s="5"/>
      <c r="JR219" s="5"/>
      <c r="JS219" s="5"/>
      <c r="JT219" s="5"/>
      <c r="JU219" s="5"/>
      <c r="JV219" s="5"/>
      <c r="JW219" s="5"/>
      <c r="JX219" s="5"/>
      <c r="JY219" s="5"/>
      <c r="JZ219" s="5"/>
      <c r="KA219" s="5"/>
      <c r="KB219" s="5"/>
      <c r="KC219" s="5"/>
      <c r="KD219" s="5"/>
      <c r="KE219" s="5"/>
      <c r="KF219" s="5"/>
      <c r="KG219" s="5"/>
      <c r="KH219" s="5"/>
      <c r="KI219" s="5"/>
      <c r="KJ219" s="5"/>
      <c r="KK219" s="5"/>
      <c r="KL219" s="5"/>
      <c r="KM219" s="5"/>
      <c r="KN219" s="5"/>
      <c r="KO219" s="5"/>
      <c r="KP219" s="5"/>
      <c r="KQ219" s="5"/>
      <c r="KR219" s="5"/>
      <c r="KS219" s="5"/>
      <c r="KT219" s="5"/>
      <c r="KU219" s="5"/>
      <c r="KV219" s="5"/>
      <c r="KW219" s="5"/>
      <c r="KX219" s="5"/>
      <c r="KY219" s="5"/>
      <c r="KZ219" s="5"/>
      <c r="LA219" s="5"/>
      <c r="LB219" s="5"/>
      <c r="LC219" s="5"/>
      <c r="LD219" s="5"/>
      <c r="LE219" s="5"/>
      <c r="LF219" s="5"/>
      <c r="LG219" s="5"/>
      <c r="LH219" s="5"/>
      <c r="LI219" s="5"/>
      <c r="LJ219" s="5"/>
      <c r="LK219" s="5"/>
      <c r="LL219" s="5"/>
      <c r="LM219" s="5"/>
      <c r="LN219" s="5"/>
      <c r="LO219" s="5"/>
      <c r="LP219" s="5"/>
      <c r="LQ219" s="5"/>
      <c r="LR219" s="5"/>
      <c r="LS219" s="5"/>
      <c r="LT219" s="5"/>
      <c r="LU219" s="5"/>
      <c r="LV219" s="5"/>
      <c r="LW219" s="5"/>
      <c r="LX219" s="5"/>
      <c r="LY219" s="5"/>
      <c r="LZ219" s="5"/>
      <c r="MA219" s="5"/>
      <c r="MB219" s="5"/>
      <c r="MC219" s="5"/>
      <c r="MD219" s="5"/>
      <c r="ME219" s="5"/>
      <c r="MF219" s="5"/>
      <c r="MG219" s="5"/>
      <c r="MH219" s="5"/>
      <c r="MI219" s="5"/>
      <c r="MJ219" s="5"/>
      <c r="MK219" s="5"/>
      <c r="ML219" s="5"/>
      <c r="MM219" s="5"/>
      <c r="MN219" s="5"/>
      <c r="MO219" s="5"/>
      <c r="MP219" s="5"/>
      <c r="MQ219" s="5"/>
      <c r="MR219" s="5"/>
      <c r="MS219" s="5"/>
      <c r="MT219" s="5"/>
      <c r="MU219" s="5"/>
      <c r="MV219" s="5"/>
      <c r="MW219" s="5"/>
      <c r="MX219" s="5"/>
      <c r="MY219" s="5"/>
      <c r="MZ219" s="5"/>
      <c r="NA219" s="5"/>
      <c r="NB219" s="5"/>
      <c r="NC219" s="5"/>
      <c r="ND219" s="5"/>
      <c r="NE219" s="5"/>
      <c r="NF219" s="5"/>
      <c r="NG219" s="5"/>
      <c r="NH219" s="5"/>
      <c r="NI219" s="5"/>
      <c r="NJ219" s="5"/>
      <c r="NK219" s="5"/>
      <c r="NL219" s="5"/>
      <c r="NM219" s="5"/>
      <c r="NN219" s="5"/>
      <c r="NO219" s="5"/>
      <c r="NP219" s="5"/>
      <c r="NQ219" s="5"/>
      <c r="NR219" s="5"/>
      <c r="NS219" s="5"/>
      <c r="NT219" s="5"/>
      <c r="NU219" s="5"/>
      <c r="NV219" s="5"/>
      <c r="NW219" s="5"/>
      <c r="NX219" s="5"/>
      <c r="NY219" s="5"/>
      <c r="NZ219" s="5"/>
      <c r="OA219" s="5"/>
      <c r="OB219" s="5"/>
      <c r="OC219" s="5"/>
      <c r="OD219" s="5"/>
      <c r="OE219" s="5"/>
      <c r="OF219" s="5"/>
      <c r="OG219" s="5"/>
      <c r="OH219" s="5"/>
      <c r="OI219" s="5"/>
      <c r="OJ219" s="5"/>
      <c r="OK219" s="5"/>
      <c r="OL219" s="5"/>
      <c r="OM219" s="5"/>
      <c r="ON219" s="5"/>
      <c r="OO219" s="5"/>
      <c r="OP219" s="5"/>
      <c r="OQ219" s="5"/>
      <c r="OR219" s="5"/>
      <c r="OS219" s="5"/>
      <c r="OT219" s="5"/>
      <c r="OU219" s="5"/>
      <c r="OV219" s="5"/>
      <c r="OW219" s="5"/>
      <c r="OX219" s="5"/>
      <c r="OY219" s="5"/>
      <c r="OZ219" s="5"/>
      <c r="PA219" s="5"/>
      <c r="PB219" s="5"/>
      <c r="PC219" s="5"/>
      <c r="PD219" s="5"/>
      <c r="PE219" s="5"/>
      <c r="PF219" s="5"/>
      <c r="PG219" s="5"/>
      <c r="PH219" s="5"/>
      <c r="PI219" s="5"/>
      <c r="PJ219" s="5"/>
      <c r="PK219" s="5"/>
      <c r="PL219" s="5"/>
      <c r="PM219" s="5"/>
      <c r="PN219" s="5"/>
      <c r="PO219" s="5"/>
      <c r="PP219" s="5"/>
      <c r="PQ219" s="5"/>
      <c r="PR219" s="5"/>
      <c r="PS219" s="5"/>
      <c r="PT219" s="5"/>
      <c r="PU219" s="5"/>
      <c r="PV219" s="5"/>
      <c r="PW219" s="5"/>
      <c r="PX219" s="5"/>
      <c r="PY219" s="5"/>
      <c r="PZ219" s="5"/>
      <c r="QA219" s="5"/>
      <c r="QB219" s="5"/>
      <c r="QC219" s="5"/>
      <c r="QD219" s="5"/>
      <c r="QE219" s="5"/>
      <c r="QF219" s="5"/>
      <c r="QG219" s="5"/>
      <c r="QH219" s="5"/>
      <c r="QI219" s="5"/>
      <c r="QJ219" s="5"/>
      <c r="QK219" s="5"/>
      <c r="QL219" s="5"/>
      <c r="QM219" s="5"/>
      <c r="QN219" s="5"/>
      <c r="QO219" s="5"/>
      <c r="QP219" s="5"/>
      <c r="QQ219" s="5"/>
      <c r="QR219" s="5"/>
      <c r="QS219" s="5"/>
      <c r="QT219" s="5"/>
      <c r="QU219" s="5"/>
      <c r="QV219" s="5"/>
      <c r="QW219" s="5"/>
      <c r="QX219" s="5"/>
      <c r="QY219" s="5"/>
      <c r="QZ219" s="5"/>
      <c r="RA219" s="5"/>
      <c r="RB219" s="5"/>
      <c r="RC219" s="5"/>
      <c r="RD219" s="5"/>
      <c r="RE219" s="5"/>
      <c r="RF219" s="5"/>
      <c r="RG219" s="5"/>
      <c r="RH219" s="5"/>
      <c r="RI219" s="5"/>
      <c r="RJ219" s="5"/>
      <c r="RK219" s="5"/>
      <c r="RL219" s="5"/>
      <c r="RM219" s="5"/>
      <c r="RN219" s="5"/>
      <c r="RO219" s="5"/>
      <c r="RP219" s="5"/>
      <c r="RQ219" s="5"/>
      <c r="RR219" s="5"/>
      <c r="RS219" s="5"/>
      <c r="RT219" s="5"/>
      <c r="RU219" s="5"/>
      <c r="RV219" s="5"/>
      <c r="RW219" s="5"/>
      <c r="RX219" s="5"/>
      <c r="RY219" s="5"/>
      <c r="RZ219" s="5"/>
      <c r="SA219" s="5"/>
      <c r="SB219" s="5"/>
      <c r="SC219" s="5"/>
      <c r="SD219" s="5"/>
      <c r="SE219" s="5"/>
      <c r="SF219" s="5"/>
      <c r="SG219" s="5"/>
      <c r="SH219" s="5"/>
      <c r="SI219" s="5"/>
      <c r="SJ219" s="5"/>
      <c r="SK219" s="5"/>
      <c r="SL219" s="5"/>
      <c r="SM219" s="5"/>
      <c r="SN219" s="5"/>
      <c r="SO219" s="5"/>
      <c r="SP219" s="5"/>
      <c r="SQ219" s="5"/>
      <c r="SR219" s="5"/>
      <c r="SS219" s="5"/>
      <c r="ST219" s="5"/>
      <c r="SU219" s="5"/>
      <c r="SV219" s="5"/>
      <c r="SW219" s="5"/>
      <c r="SX219" s="5"/>
      <c r="SY219" s="5"/>
      <c r="SZ219" s="5"/>
      <c r="TA219" s="5"/>
      <c r="TB219" s="5"/>
      <c r="TC219" s="5"/>
      <c r="TD219" s="5"/>
      <c r="TE219" s="5"/>
      <c r="TF219" s="5"/>
      <c r="TG219" s="5"/>
      <c r="TH219" s="5"/>
      <c r="TI219" s="5"/>
      <c r="TJ219" s="5"/>
      <c r="TK219" s="5"/>
      <c r="TL219" s="5"/>
      <c r="TM219" s="5"/>
      <c r="TN219" s="5"/>
      <c r="TO219" s="5"/>
      <c r="TP219" s="5"/>
      <c r="TQ219" s="5"/>
      <c r="TR219" s="5"/>
      <c r="TS219" s="5"/>
      <c r="TT219" s="5"/>
      <c r="TU219" s="5"/>
      <c r="TV219" s="5"/>
      <c r="TW219" s="5"/>
      <c r="TX219" s="5"/>
      <c r="TY219" s="5"/>
      <c r="TZ219" s="5"/>
      <c r="UA219" s="5"/>
      <c r="UB219" s="5"/>
      <c r="UC219" s="5"/>
      <c r="UD219" s="5"/>
      <c r="UE219" s="5"/>
      <c r="UF219" s="5"/>
      <c r="UG219" s="5"/>
      <c r="UH219" s="5"/>
      <c r="UI219" s="5"/>
      <c r="UJ219" s="5"/>
      <c r="UK219" s="5"/>
      <c r="UL219" s="5"/>
      <c r="UM219" s="5"/>
      <c r="UN219" s="5"/>
      <c r="UO219" s="5"/>
      <c r="UP219" s="5"/>
      <c r="UQ219" s="5"/>
      <c r="UR219" s="5"/>
      <c r="US219" s="5"/>
      <c r="UT219" s="5"/>
      <c r="UU219" s="5"/>
      <c r="UV219" s="5"/>
      <c r="UW219" s="5"/>
      <c r="UX219" s="5"/>
      <c r="UY219" s="5"/>
      <c r="UZ219" s="5"/>
      <c r="VA219" s="5"/>
      <c r="VB219" s="5"/>
      <c r="VC219" s="5"/>
      <c r="VD219" s="5"/>
      <c r="VE219" s="5"/>
      <c r="VF219" s="5"/>
      <c r="VG219" s="5"/>
      <c r="VH219" s="5"/>
      <c r="VI219" s="5"/>
      <c r="VJ219" s="5"/>
      <c r="VK219" s="5"/>
      <c r="VL219" s="5"/>
      <c r="VM219" s="5"/>
      <c r="VN219" s="5"/>
      <c r="VO219" s="5"/>
      <c r="VP219" s="5"/>
      <c r="VQ219" s="5"/>
      <c r="VR219" s="5"/>
      <c r="VS219" s="5"/>
      <c r="VT219" s="5"/>
      <c r="VU219" s="5"/>
      <c r="VV219" s="5"/>
      <c r="VW219" s="5"/>
      <c r="VX219" s="5"/>
      <c r="VY219" s="5"/>
      <c r="VZ219" s="5"/>
      <c r="WA219" s="5"/>
      <c r="WB219" s="5"/>
      <c r="WC219" s="5"/>
      <c r="WD219" s="5"/>
      <c r="WE219" s="5"/>
      <c r="WF219" s="5"/>
      <c r="WG219" s="5"/>
      <c r="WH219" s="5"/>
      <c r="WI219" s="5"/>
      <c r="WJ219" s="5"/>
      <c r="WK219" s="5"/>
      <c r="WL219" s="5"/>
      <c r="WM219" s="5"/>
      <c r="WN219" s="5"/>
      <c r="WO219" s="5"/>
      <c r="WP219" s="5"/>
      <c r="WQ219" s="5"/>
      <c r="WR219" s="5"/>
      <c r="WS219" s="5"/>
      <c r="WT219" s="5"/>
      <c r="WU219" s="5"/>
      <c r="WV219" s="5"/>
      <c r="WW219" s="5"/>
      <c r="WX219" s="5"/>
      <c r="WY219" s="5"/>
      <c r="WZ219" s="5"/>
      <c r="XA219" s="5"/>
      <c r="XB219" s="5"/>
      <c r="XC219" s="5"/>
      <c r="XD219" s="5"/>
      <c r="XE219" s="5"/>
      <c r="XF219" s="5"/>
      <c r="XG219" s="5"/>
      <c r="XH219" s="5"/>
      <c r="XI219" s="5"/>
      <c r="XJ219" s="5"/>
      <c r="XK219" s="5"/>
      <c r="XL219" s="5"/>
      <c r="XM219" s="5"/>
      <c r="XN219" s="5"/>
      <c r="XO219" s="5"/>
      <c r="XP219" s="5"/>
      <c r="XQ219" s="5"/>
      <c r="XR219" s="5"/>
      <c r="XS219" s="5"/>
      <c r="XT219" s="5"/>
      <c r="XU219" s="5"/>
      <c r="XV219" s="5"/>
      <c r="XW219" s="5"/>
      <c r="XX219" s="5"/>
      <c r="XY219" s="5"/>
      <c r="XZ219" s="5"/>
      <c r="YA219" s="5"/>
      <c r="YB219" s="5"/>
      <c r="YC219" s="5"/>
      <c r="YD219" s="5"/>
      <c r="YE219" s="5"/>
      <c r="YF219" s="5"/>
      <c r="YG219" s="5"/>
      <c r="YH219" s="5"/>
      <c r="YI219" s="5"/>
      <c r="YJ219" s="5"/>
      <c r="YK219" s="5"/>
      <c r="YL219" s="5"/>
      <c r="YM219" s="5"/>
      <c r="YN219" s="5"/>
      <c r="YO219" s="5"/>
      <c r="YP219" s="5"/>
      <c r="YQ219" s="5"/>
      <c r="YR219" s="5"/>
      <c r="YS219" s="5"/>
      <c r="YT219" s="5"/>
      <c r="YU219" s="5"/>
      <c r="YV219" s="5"/>
      <c r="YW219" s="5"/>
      <c r="YX219" s="5"/>
      <c r="YY219" s="5"/>
      <c r="YZ219" s="5"/>
      <c r="ZA219" s="5"/>
      <c r="ZB219" s="5"/>
      <c r="ZC219" s="5"/>
      <c r="ZD219" s="5"/>
      <c r="ZE219" s="5"/>
      <c r="ZF219" s="5"/>
      <c r="ZG219" s="5"/>
      <c r="ZH219" s="5"/>
      <c r="ZI219" s="5"/>
      <c r="ZJ219" s="5"/>
      <c r="ZK219" s="5"/>
      <c r="ZL219" s="5"/>
      <c r="ZM219" s="5"/>
      <c r="ZN219" s="5"/>
      <c r="ZO219" s="5"/>
      <c r="ZP219" s="5"/>
      <c r="ZQ219" s="5"/>
      <c r="ZR219" s="5"/>
      <c r="ZS219" s="5"/>
      <c r="ZT219" s="5"/>
      <c r="ZU219" s="5"/>
      <c r="ZV219" s="5"/>
      <c r="ZW219" s="5"/>
      <c r="ZX219" s="5"/>
      <c r="ZY219" s="5"/>
      <c r="ZZ219" s="5"/>
      <c r="AAA219" s="5"/>
      <c r="AAB219" s="5"/>
      <c r="AAC219" s="5"/>
      <c r="AAD219" s="5"/>
      <c r="AAE219" s="5"/>
      <c r="AAF219" s="5"/>
      <c r="AAG219" s="5"/>
      <c r="AAH219" s="5"/>
      <c r="AAI219" s="5"/>
      <c r="AAJ219" s="5"/>
      <c r="AAK219" s="5"/>
      <c r="AAL219" s="5"/>
      <c r="AAM219" s="5"/>
      <c r="AAN219" s="5"/>
      <c r="AAO219" s="5"/>
      <c r="AAP219" s="5"/>
      <c r="AAQ219" s="5"/>
      <c r="AAR219" s="5"/>
      <c r="AAS219" s="5"/>
      <c r="AAT219" s="5"/>
      <c r="AAU219" s="5"/>
      <c r="AAV219" s="5"/>
      <c r="AAW219" s="5"/>
      <c r="AAX219" s="5"/>
      <c r="AAY219" s="5"/>
      <c r="AAZ219" s="5"/>
      <c r="ABA219" s="5"/>
      <c r="ABB219" s="5"/>
      <c r="ABC219" s="5"/>
      <c r="ABD219" s="5"/>
      <c r="ABE219" s="5"/>
      <c r="ABF219" s="5"/>
      <c r="ABG219" s="5"/>
      <c r="ABH219" s="5"/>
      <c r="ABI219" s="5"/>
      <c r="ABJ219" s="5"/>
      <c r="ABK219" s="5"/>
      <c r="ABL219" s="5"/>
      <c r="ABM219" s="5"/>
      <c r="ABN219" s="5"/>
      <c r="ABO219" s="5"/>
      <c r="ABP219" s="5"/>
      <c r="ABQ219" s="5"/>
      <c r="ABR219" s="5"/>
      <c r="ABS219" s="5"/>
      <c r="ABT219" s="5"/>
      <c r="ABU219" s="5"/>
      <c r="ABV219" s="5"/>
      <c r="ABW219" s="5"/>
      <c r="ABX219" s="5"/>
      <c r="ABY219" s="5"/>
      <c r="ABZ219" s="5"/>
      <c r="ACA219" s="5"/>
      <c r="ACB219" s="5"/>
      <c r="ACC219" s="5"/>
      <c r="ACD219" s="5"/>
      <c r="ACE219" s="5"/>
      <c r="ACF219" s="5"/>
      <c r="ACG219" s="5"/>
      <c r="ACH219" s="5"/>
      <c r="ACI219" s="5"/>
      <c r="ACJ219" s="5"/>
      <c r="ACK219" s="5"/>
      <c r="ACL219" s="5"/>
      <c r="ACM219" s="5"/>
      <c r="ACN219" s="5"/>
      <c r="ACO219" s="5"/>
      <c r="ACP219" s="5"/>
      <c r="ACQ219" s="5"/>
      <c r="ACR219" s="5"/>
      <c r="ACS219" s="5"/>
      <c r="ACT219" s="5"/>
      <c r="ACU219" s="5"/>
      <c r="ACV219" s="5"/>
      <c r="ACW219" s="5"/>
      <c r="ACX219" s="5"/>
      <c r="ACY219" s="5"/>
      <c r="ACZ219" s="5"/>
      <c r="ADA219" s="5"/>
      <c r="ADB219" s="5"/>
      <c r="ADC219" s="5"/>
      <c r="ADD219" s="5"/>
      <c r="ADE219" s="5"/>
      <c r="ADF219" s="5"/>
      <c r="ADG219" s="5"/>
      <c r="ADH219" s="5"/>
      <c r="ADI219" s="5"/>
      <c r="ADJ219" s="5"/>
      <c r="ADK219" s="5"/>
      <c r="ADL219" s="5"/>
      <c r="ADM219" s="5"/>
      <c r="ADN219" s="5"/>
      <c r="ADO219" s="5"/>
      <c r="ADP219" s="5"/>
      <c r="ADQ219" s="5"/>
      <c r="ADR219" s="5"/>
      <c r="ADS219" s="5"/>
      <c r="ADT219" s="5"/>
      <c r="ADU219" s="5"/>
      <c r="ADV219" s="5"/>
      <c r="ADW219" s="5"/>
      <c r="ADX219" s="5"/>
      <c r="ADY219" s="5"/>
      <c r="ADZ219" s="5"/>
      <c r="AEA219" s="5"/>
      <c r="AEB219" s="5"/>
      <c r="AEC219" s="5"/>
      <c r="AED219" s="5"/>
      <c r="AEE219" s="5"/>
      <c r="AEF219" s="5"/>
      <c r="AEG219" s="5"/>
      <c r="AEH219" s="5"/>
      <c r="AEI219" s="5"/>
      <c r="AEJ219" s="5"/>
      <c r="AEK219" s="5"/>
      <c r="AEL219" s="5"/>
      <c r="AEM219" s="5"/>
      <c r="AEN219" s="5"/>
      <c r="AEO219" s="5"/>
      <c r="AEP219" s="5"/>
      <c r="AEQ219" s="5"/>
      <c r="AER219" s="5"/>
      <c r="AES219" s="5"/>
      <c r="AET219" s="5"/>
      <c r="AEU219" s="5"/>
      <c r="AEV219" s="5"/>
      <c r="AEW219" s="5"/>
      <c r="AEX219" s="5"/>
      <c r="AEY219" s="5"/>
      <c r="AEZ219" s="5"/>
      <c r="AFA219" s="5"/>
      <c r="AFB219" s="5"/>
      <c r="AFC219" s="5"/>
      <c r="AFD219" s="5"/>
      <c r="AFE219" s="5"/>
      <c r="AFF219" s="5"/>
      <c r="AFG219" s="5"/>
      <c r="AFH219" s="5"/>
      <c r="AFI219" s="5"/>
      <c r="AFJ219" s="5"/>
      <c r="AFK219" s="5"/>
      <c r="AFL219" s="5"/>
      <c r="AFM219" s="5"/>
      <c r="AFN219" s="5"/>
      <c r="AFO219" s="5"/>
      <c r="AFP219" s="5"/>
      <c r="AFQ219" s="5"/>
      <c r="AFR219" s="5"/>
      <c r="AFS219" s="5"/>
      <c r="AFT219" s="5"/>
      <c r="AFU219" s="5"/>
      <c r="AFV219" s="5"/>
      <c r="AFW219" s="5"/>
      <c r="AFX219" s="5"/>
      <c r="AFY219" s="5"/>
      <c r="AFZ219" s="5"/>
      <c r="AGA219" s="5"/>
      <c r="AGB219" s="5"/>
      <c r="AGC219" s="5"/>
      <c r="AGD219" s="5"/>
      <c r="AGE219" s="5"/>
      <c r="AGF219" s="5"/>
      <c r="AGG219" s="5"/>
      <c r="AGH219" s="5"/>
      <c r="AGI219" s="5"/>
      <c r="AGJ219" s="5"/>
      <c r="AGK219" s="5"/>
      <c r="AGL219" s="5"/>
      <c r="AGM219" s="5"/>
      <c r="AGN219" s="5"/>
      <c r="AGO219" s="5"/>
      <c r="AGP219" s="5"/>
      <c r="AGQ219" s="5"/>
      <c r="AGR219" s="5"/>
      <c r="AGS219" s="5"/>
      <c r="AGT219" s="5"/>
      <c r="AGU219" s="5"/>
      <c r="AGV219" s="5"/>
      <c r="AGW219" s="5"/>
      <c r="AGX219" s="5"/>
      <c r="AGY219" s="5"/>
      <c r="AGZ219" s="5"/>
      <c r="AHA219" s="5"/>
      <c r="AHB219" s="5"/>
      <c r="AHC219" s="5"/>
      <c r="AHD219" s="5"/>
      <c r="AHE219" s="5"/>
      <c r="AHF219" s="5"/>
      <c r="AHG219" s="5"/>
      <c r="AHH219" s="5"/>
      <c r="AHI219" s="5"/>
      <c r="AHJ219" s="5"/>
      <c r="AHK219" s="5"/>
      <c r="AHL219" s="5"/>
      <c r="AHM219" s="5"/>
      <c r="AHN219" s="5"/>
      <c r="AHO219" s="5"/>
      <c r="AHP219" s="5"/>
      <c r="AHQ219" s="5"/>
      <c r="AHR219" s="5"/>
      <c r="AHS219" s="5"/>
      <c r="AHT219" s="5"/>
      <c r="AHU219" s="5"/>
      <c r="AHV219" s="5"/>
      <c r="AHW219" s="5"/>
      <c r="AHX219" s="5"/>
      <c r="AHY219" s="5"/>
      <c r="AHZ219" s="5"/>
      <c r="AIA219" s="5"/>
      <c r="AIB219" s="5"/>
      <c r="AIC219" s="5"/>
      <c r="AID219" s="5"/>
      <c r="AIE219" s="5"/>
      <c r="AIF219" s="5"/>
      <c r="AIG219" s="5"/>
      <c r="AIH219" s="5"/>
      <c r="AII219" s="5"/>
      <c r="AIJ219" s="5"/>
      <c r="AIK219" s="5"/>
      <c r="AIL219" s="5"/>
      <c r="AIM219" s="5"/>
      <c r="AIN219" s="5"/>
      <c r="AIO219" s="5"/>
      <c r="AIP219" s="5"/>
      <c r="AIQ219" s="5"/>
      <c r="AIR219" s="5"/>
      <c r="AIS219" s="5"/>
      <c r="AIT219" s="5"/>
      <c r="AIU219" s="5"/>
      <c r="AIV219" s="5"/>
      <c r="AIW219" s="5"/>
      <c r="AIX219" s="5"/>
      <c r="AIY219" s="5"/>
      <c r="AIZ219" s="5"/>
      <c r="AJA219" s="5"/>
      <c r="AJB219" s="5"/>
      <c r="AJC219" s="5"/>
      <c r="AJD219" s="5"/>
      <c r="AJE219" s="5"/>
      <c r="AJF219" s="5"/>
      <c r="AJG219" s="5"/>
      <c r="AJH219" s="5"/>
      <c r="AJI219" s="5"/>
      <c r="AJJ219" s="5"/>
      <c r="AJK219" s="5"/>
      <c r="AJL219" s="5"/>
      <c r="AJM219" s="5"/>
      <c r="AJN219" s="5"/>
      <c r="AJO219" s="5"/>
      <c r="AJP219" s="5"/>
      <c r="AJQ219" s="5"/>
      <c r="AJR219" s="5"/>
      <c r="AJS219" s="5"/>
      <c r="AJT219" s="5"/>
      <c r="AJU219" s="5"/>
      <c r="AJV219" s="5"/>
      <c r="AJW219" s="5"/>
      <c r="AJX219" s="5"/>
      <c r="AJY219" s="5"/>
      <c r="AJZ219" s="5"/>
      <c r="AKA219" s="5"/>
      <c r="AKB219" s="5"/>
      <c r="AKC219" s="5"/>
      <c r="AKD219" s="5"/>
      <c r="AKE219" s="5"/>
      <c r="AKF219" s="5"/>
      <c r="AKG219" s="5"/>
      <c r="AKH219" s="5"/>
      <c r="AKI219" s="5"/>
      <c r="AKJ219" s="5"/>
      <c r="AKK219" s="5"/>
      <c r="AKL219" s="5"/>
      <c r="AKM219" s="5"/>
      <c r="AKN219" s="5"/>
      <c r="AKO219" s="5"/>
      <c r="AKP219" s="5"/>
      <c r="AKQ219" s="5"/>
      <c r="AKR219" s="5"/>
      <c r="AKS219" s="5"/>
      <c r="AKT219" s="5"/>
      <c r="AKU219" s="5"/>
      <c r="AKV219" s="5"/>
      <c r="AKW219" s="5"/>
      <c r="AKX219" s="5"/>
      <c r="AKY219" s="5"/>
      <c r="AKZ219" s="5"/>
      <c r="ALA219" s="5"/>
      <c r="ALB219" s="5"/>
      <c r="ALC219" s="5"/>
      <c r="ALD219" s="5"/>
      <c r="ALE219" s="5"/>
      <c r="ALF219" s="5"/>
      <c r="ALG219" s="5"/>
      <c r="ALH219" s="5"/>
      <c r="ALI219" s="5"/>
      <c r="ALJ219" s="5"/>
      <c r="ALK219" s="5"/>
      <c r="ALL219" s="5"/>
      <c r="ALM219" s="5"/>
      <c r="ALN219" s="5"/>
      <c r="ALO219" s="5"/>
      <c r="ALP219" s="5"/>
      <c r="ALQ219" s="5"/>
      <c r="ALR219" s="5"/>
      <c r="ALS219" s="5"/>
      <c r="ALT219" s="5"/>
      <c r="ALU219" s="5"/>
      <c r="ALV219" s="5"/>
      <c r="ALW219" s="5"/>
      <c r="ALX219" s="5"/>
      <c r="ALY219" s="5"/>
      <c r="ALZ219" s="5"/>
      <c r="AMA219" s="5"/>
    </row>
    <row r="220" spans="1:1015" ht="23.25" customHeight="1" x14ac:dyDescent="0.2">
      <c r="A220" s="27" t="s">
        <v>24</v>
      </c>
      <c r="B220" s="28" t="s">
        <v>79</v>
      </c>
      <c r="C220" s="29">
        <v>25</v>
      </c>
      <c r="D220" s="30">
        <v>2.94</v>
      </c>
      <c r="E220" s="30">
        <v>3.31</v>
      </c>
      <c r="F220" s="30">
        <v>8.07</v>
      </c>
      <c r="G220" s="30">
        <v>73.8</v>
      </c>
      <c r="H220" s="30">
        <v>0.04</v>
      </c>
      <c r="I220" s="29">
        <v>3</v>
      </c>
      <c r="J220" s="31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  <c r="IX220" s="5"/>
      <c r="IY220" s="5"/>
      <c r="IZ220" s="5"/>
      <c r="JA220" s="5"/>
      <c r="JB220" s="5"/>
      <c r="JC220" s="5"/>
      <c r="JD220" s="5"/>
      <c r="JE220" s="5"/>
      <c r="JF220" s="5"/>
      <c r="JG220" s="5"/>
      <c r="JH220" s="5"/>
      <c r="JI220" s="5"/>
      <c r="JJ220" s="5"/>
      <c r="JK220" s="5"/>
      <c r="JL220" s="5"/>
      <c r="JM220" s="5"/>
      <c r="JN220" s="5"/>
      <c r="JO220" s="5"/>
      <c r="JP220" s="5"/>
      <c r="JQ220" s="5"/>
      <c r="JR220" s="5"/>
      <c r="JS220" s="5"/>
      <c r="JT220" s="5"/>
      <c r="JU220" s="5"/>
      <c r="JV220" s="5"/>
      <c r="JW220" s="5"/>
      <c r="JX220" s="5"/>
      <c r="JY220" s="5"/>
      <c r="JZ220" s="5"/>
      <c r="KA220" s="5"/>
      <c r="KB220" s="5"/>
      <c r="KC220" s="5"/>
      <c r="KD220" s="5"/>
      <c r="KE220" s="5"/>
      <c r="KF220" s="5"/>
      <c r="KG220" s="5"/>
      <c r="KH220" s="5"/>
      <c r="KI220" s="5"/>
      <c r="KJ220" s="5"/>
      <c r="KK220" s="5"/>
      <c r="KL220" s="5"/>
      <c r="KM220" s="5"/>
      <c r="KN220" s="5"/>
      <c r="KO220" s="5"/>
      <c r="KP220" s="5"/>
      <c r="KQ220" s="5"/>
      <c r="KR220" s="5"/>
      <c r="KS220" s="5"/>
      <c r="KT220" s="5"/>
      <c r="KU220" s="5"/>
      <c r="KV220" s="5"/>
      <c r="KW220" s="5"/>
      <c r="KX220" s="5"/>
      <c r="KY220" s="5"/>
      <c r="KZ220" s="5"/>
      <c r="LA220" s="5"/>
      <c r="LB220" s="5"/>
      <c r="LC220" s="5"/>
      <c r="LD220" s="5"/>
      <c r="LE220" s="5"/>
      <c r="LF220" s="5"/>
      <c r="LG220" s="5"/>
      <c r="LH220" s="5"/>
      <c r="LI220" s="5"/>
      <c r="LJ220" s="5"/>
      <c r="LK220" s="5"/>
      <c r="LL220" s="5"/>
      <c r="LM220" s="5"/>
      <c r="LN220" s="5"/>
      <c r="LO220" s="5"/>
      <c r="LP220" s="5"/>
      <c r="LQ220" s="5"/>
      <c r="LR220" s="5"/>
      <c r="LS220" s="5"/>
      <c r="LT220" s="5"/>
      <c r="LU220" s="5"/>
      <c r="LV220" s="5"/>
      <c r="LW220" s="5"/>
      <c r="LX220" s="5"/>
      <c r="LY220" s="5"/>
      <c r="LZ220" s="5"/>
      <c r="MA220" s="5"/>
      <c r="MB220" s="5"/>
      <c r="MC220" s="5"/>
      <c r="MD220" s="5"/>
      <c r="ME220" s="5"/>
      <c r="MF220" s="5"/>
      <c r="MG220" s="5"/>
      <c r="MH220" s="5"/>
      <c r="MI220" s="5"/>
      <c r="MJ220" s="5"/>
      <c r="MK220" s="5"/>
      <c r="ML220" s="5"/>
      <c r="MM220" s="5"/>
      <c r="MN220" s="5"/>
      <c r="MO220" s="5"/>
      <c r="MP220" s="5"/>
      <c r="MQ220" s="5"/>
      <c r="MR220" s="5"/>
      <c r="MS220" s="5"/>
      <c r="MT220" s="5"/>
      <c r="MU220" s="5"/>
      <c r="MV220" s="5"/>
      <c r="MW220" s="5"/>
      <c r="MX220" s="5"/>
      <c r="MY220" s="5"/>
      <c r="MZ220" s="5"/>
      <c r="NA220" s="5"/>
      <c r="NB220" s="5"/>
      <c r="NC220" s="5"/>
      <c r="ND220" s="5"/>
      <c r="NE220" s="5"/>
      <c r="NF220" s="5"/>
      <c r="NG220" s="5"/>
      <c r="NH220" s="5"/>
      <c r="NI220" s="5"/>
      <c r="NJ220" s="5"/>
      <c r="NK220" s="5"/>
      <c r="NL220" s="5"/>
      <c r="NM220" s="5"/>
      <c r="NN220" s="5"/>
      <c r="NO220" s="5"/>
      <c r="NP220" s="5"/>
      <c r="NQ220" s="5"/>
      <c r="NR220" s="5"/>
      <c r="NS220" s="5"/>
      <c r="NT220" s="5"/>
      <c r="NU220" s="5"/>
      <c r="NV220" s="5"/>
      <c r="NW220" s="5"/>
      <c r="NX220" s="5"/>
      <c r="NY220" s="5"/>
      <c r="NZ220" s="5"/>
      <c r="OA220" s="5"/>
      <c r="OB220" s="5"/>
      <c r="OC220" s="5"/>
      <c r="OD220" s="5"/>
      <c r="OE220" s="5"/>
      <c r="OF220" s="5"/>
      <c r="OG220" s="5"/>
      <c r="OH220" s="5"/>
      <c r="OI220" s="5"/>
      <c r="OJ220" s="5"/>
      <c r="OK220" s="5"/>
      <c r="OL220" s="5"/>
      <c r="OM220" s="5"/>
      <c r="ON220" s="5"/>
      <c r="OO220" s="5"/>
      <c r="OP220" s="5"/>
      <c r="OQ220" s="5"/>
      <c r="OR220" s="5"/>
      <c r="OS220" s="5"/>
      <c r="OT220" s="5"/>
      <c r="OU220" s="5"/>
      <c r="OV220" s="5"/>
      <c r="OW220" s="5"/>
      <c r="OX220" s="5"/>
      <c r="OY220" s="5"/>
      <c r="OZ220" s="5"/>
      <c r="PA220" s="5"/>
      <c r="PB220" s="5"/>
      <c r="PC220" s="5"/>
      <c r="PD220" s="5"/>
      <c r="PE220" s="5"/>
      <c r="PF220" s="5"/>
      <c r="PG220" s="5"/>
      <c r="PH220" s="5"/>
      <c r="PI220" s="5"/>
      <c r="PJ220" s="5"/>
      <c r="PK220" s="5"/>
      <c r="PL220" s="5"/>
      <c r="PM220" s="5"/>
      <c r="PN220" s="5"/>
      <c r="PO220" s="5"/>
      <c r="PP220" s="5"/>
      <c r="PQ220" s="5"/>
      <c r="PR220" s="5"/>
      <c r="PS220" s="5"/>
      <c r="PT220" s="5"/>
      <c r="PU220" s="5"/>
      <c r="PV220" s="5"/>
      <c r="PW220" s="5"/>
      <c r="PX220" s="5"/>
      <c r="PY220" s="5"/>
      <c r="PZ220" s="5"/>
      <c r="QA220" s="5"/>
      <c r="QB220" s="5"/>
      <c r="QC220" s="5"/>
      <c r="QD220" s="5"/>
      <c r="QE220" s="5"/>
      <c r="QF220" s="5"/>
      <c r="QG220" s="5"/>
      <c r="QH220" s="5"/>
      <c r="QI220" s="5"/>
      <c r="QJ220" s="5"/>
      <c r="QK220" s="5"/>
      <c r="QL220" s="5"/>
      <c r="QM220" s="5"/>
      <c r="QN220" s="5"/>
      <c r="QO220" s="5"/>
      <c r="QP220" s="5"/>
      <c r="QQ220" s="5"/>
      <c r="QR220" s="5"/>
      <c r="QS220" s="5"/>
      <c r="QT220" s="5"/>
      <c r="QU220" s="5"/>
      <c r="QV220" s="5"/>
      <c r="QW220" s="5"/>
      <c r="QX220" s="5"/>
      <c r="QY220" s="5"/>
      <c r="QZ220" s="5"/>
      <c r="RA220" s="5"/>
      <c r="RB220" s="5"/>
      <c r="RC220" s="5"/>
      <c r="RD220" s="5"/>
      <c r="RE220" s="5"/>
      <c r="RF220" s="5"/>
      <c r="RG220" s="5"/>
      <c r="RH220" s="5"/>
      <c r="RI220" s="5"/>
      <c r="RJ220" s="5"/>
      <c r="RK220" s="5"/>
      <c r="RL220" s="5"/>
      <c r="RM220" s="5"/>
      <c r="RN220" s="5"/>
      <c r="RO220" s="5"/>
      <c r="RP220" s="5"/>
      <c r="RQ220" s="5"/>
      <c r="RR220" s="5"/>
      <c r="RS220" s="5"/>
      <c r="RT220" s="5"/>
      <c r="RU220" s="5"/>
      <c r="RV220" s="5"/>
      <c r="RW220" s="5"/>
      <c r="RX220" s="5"/>
      <c r="RY220" s="5"/>
      <c r="RZ220" s="5"/>
      <c r="SA220" s="5"/>
      <c r="SB220" s="5"/>
      <c r="SC220" s="5"/>
      <c r="SD220" s="5"/>
      <c r="SE220" s="5"/>
      <c r="SF220" s="5"/>
      <c r="SG220" s="5"/>
      <c r="SH220" s="5"/>
      <c r="SI220" s="5"/>
      <c r="SJ220" s="5"/>
      <c r="SK220" s="5"/>
      <c r="SL220" s="5"/>
      <c r="SM220" s="5"/>
      <c r="SN220" s="5"/>
      <c r="SO220" s="5"/>
      <c r="SP220" s="5"/>
      <c r="SQ220" s="5"/>
      <c r="SR220" s="5"/>
      <c r="SS220" s="5"/>
      <c r="ST220" s="5"/>
      <c r="SU220" s="5"/>
      <c r="SV220" s="5"/>
      <c r="SW220" s="5"/>
      <c r="SX220" s="5"/>
      <c r="SY220" s="5"/>
      <c r="SZ220" s="5"/>
      <c r="TA220" s="5"/>
      <c r="TB220" s="5"/>
      <c r="TC220" s="5"/>
      <c r="TD220" s="5"/>
      <c r="TE220" s="5"/>
      <c r="TF220" s="5"/>
      <c r="TG220" s="5"/>
      <c r="TH220" s="5"/>
      <c r="TI220" s="5"/>
      <c r="TJ220" s="5"/>
      <c r="TK220" s="5"/>
      <c r="TL220" s="5"/>
      <c r="TM220" s="5"/>
      <c r="TN220" s="5"/>
      <c r="TO220" s="5"/>
      <c r="TP220" s="5"/>
      <c r="TQ220" s="5"/>
      <c r="TR220" s="5"/>
      <c r="TS220" s="5"/>
      <c r="TT220" s="5"/>
      <c r="TU220" s="5"/>
      <c r="TV220" s="5"/>
      <c r="TW220" s="5"/>
      <c r="TX220" s="5"/>
      <c r="TY220" s="5"/>
      <c r="TZ220" s="5"/>
      <c r="UA220" s="5"/>
      <c r="UB220" s="5"/>
      <c r="UC220" s="5"/>
      <c r="UD220" s="5"/>
      <c r="UE220" s="5"/>
      <c r="UF220" s="5"/>
      <c r="UG220" s="5"/>
      <c r="UH220" s="5"/>
      <c r="UI220" s="5"/>
      <c r="UJ220" s="5"/>
      <c r="UK220" s="5"/>
      <c r="UL220" s="5"/>
      <c r="UM220" s="5"/>
      <c r="UN220" s="5"/>
      <c r="UO220" s="5"/>
      <c r="UP220" s="5"/>
      <c r="UQ220" s="5"/>
      <c r="UR220" s="5"/>
      <c r="US220" s="5"/>
      <c r="UT220" s="5"/>
      <c r="UU220" s="5"/>
      <c r="UV220" s="5"/>
      <c r="UW220" s="5"/>
      <c r="UX220" s="5"/>
      <c r="UY220" s="5"/>
      <c r="UZ220" s="5"/>
      <c r="VA220" s="5"/>
      <c r="VB220" s="5"/>
      <c r="VC220" s="5"/>
      <c r="VD220" s="5"/>
      <c r="VE220" s="5"/>
      <c r="VF220" s="5"/>
      <c r="VG220" s="5"/>
      <c r="VH220" s="5"/>
      <c r="VI220" s="5"/>
      <c r="VJ220" s="5"/>
      <c r="VK220" s="5"/>
      <c r="VL220" s="5"/>
      <c r="VM220" s="5"/>
      <c r="VN220" s="5"/>
      <c r="VO220" s="5"/>
      <c r="VP220" s="5"/>
      <c r="VQ220" s="5"/>
      <c r="VR220" s="5"/>
      <c r="VS220" s="5"/>
      <c r="VT220" s="5"/>
      <c r="VU220" s="5"/>
      <c r="VV220" s="5"/>
      <c r="VW220" s="5"/>
      <c r="VX220" s="5"/>
      <c r="VY220" s="5"/>
      <c r="VZ220" s="5"/>
      <c r="WA220" s="5"/>
      <c r="WB220" s="5"/>
      <c r="WC220" s="5"/>
      <c r="WD220" s="5"/>
      <c r="WE220" s="5"/>
      <c r="WF220" s="5"/>
      <c r="WG220" s="5"/>
      <c r="WH220" s="5"/>
      <c r="WI220" s="5"/>
      <c r="WJ220" s="5"/>
      <c r="WK220" s="5"/>
      <c r="WL220" s="5"/>
      <c r="WM220" s="5"/>
      <c r="WN220" s="5"/>
      <c r="WO220" s="5"/>
      <c r="WP220" s="5"/>
      <c r="WQ220" s="5"/>
      <c r="WR220" s="5"/>
      <c r="WS220" s="5"/>
      <c r="WT220" s="5"/>
      <c r="WU220" s="5"/>
      <c r="WV220" s="5"/>
      <c r="WW220" s="5"/>
      <c r="WX220" s="5"/>
      <c r="WY220" s="5"/>
      <c r="WZ220" s="5"/>
      <c r="XA220" s="5"/>
      <c r="XB220" s="5"/>
      <c r="XC220" s="5"/>
      <c r="XD220" s="5"/>
      <c r="XE220" s="5"/>
      <c r="XF220" s="5"/>
      <c r="XG220" s="5"/>
      <c r="XH220" s="5"/>
      <c r="XI220" s="5"/>
      <c r="XJ220" s="5"/>
      <c r="XK220" s="5"/>
      <c r="XL220" s="5"/>
      <c r="XM220" s="5"/>
      <c r="XN220" s="5"/>
      <c r="XO220" s="5"/>
      <c r="XP220" s="5"/>
      <c r="XQ220" s="5"/>
      <c r="XR220" s="5"/>
      <c r="XS220" s="5"/>
      <c r="XT220" s="5"/>
      <c r="XU220" s="5"/>
      <c r="XV220" s="5"/>
      <c r="XW220" s="5"/>
      <c r="XX220" s="5"/>
      <c r="XY220" s="5"/>
      <c r="XZ220" s="5"/>
      <c r="YA220" s="5"/>
      <c r="YB220" s="5"/>
      <c r="YC220" s="5"/>
      <c r="YD220" s="5"/>
      <c r="YE220" s="5"/>
      <c r="YF220" s="5"/>
      <c r="YG220" s="5"/>
      <c r="YH220" s="5"/>
      <c r="YI220" s="5"/>
      <c r="YJ220" s="5"/>
      <c r="YK220" s="5"/>
      <c r="YL220" s="5"/>
      <c r="YM220" s="5"/>
      <c r="YN220" s="5"/>
      <c r="YO220" s="5"/>
      <c r="YP220" s="5"/>
      <c r="YQ220" s="5"/>
      <c r="YR220" s="5"/>
      <c r="YS220" s="5"/>
      <c r="YT220" s="5"/>
      <c r="YU220" s="5"/>
      <c r="YV220" s="5"/>
      <c r="YW220" s="5"/>
      <c r="YX220" s="5"/>
      <c r="YY220" s="5"/>
      <c r="YZ220" s="5"/>
      <c r="ZA220" s="5"/>
      <c r="ZB220" s="5"/>
      <c r="ZC220" s="5"/>
      <c r="ZD220" s="5"/>
      <c r="ZE220" s="5"/>
      <c r="ZF220" s="5"/>
      <c r="ZG220" s="5"/>
      <c r="ZH220" s="5"/>
      <c r="ZI220" s="5"/>
      <c r="ZJ220" s="5"/>
      <c r="ZK220" s="5"/>
      <c r="ZL220" s="5"/>
      <c r="ZM220" s="5"/>
      <c r="ZN220" s="5"/>
      <c r="ZO220" s="5"/>
      <c r="ZP220" s="5"/>
      <c r="ZQ220" s="5"/>
      <c r="ZR220" s="5"/>
      <c r="ZS220" s="5"/>
      <c r="ZT220" s="5"/>
      <c r="ZU220" s="5"/>
      <c r="ZV220" s="5"/>
      <c r="ZW220" s="5"/>
      <c r="ZX220" s="5"/>
      <c r="ZY220" s="5"/>
      <c r="ZZ220" s="5"/>
      <c r="AAA220" s="5"/>
      <c r="AAB220" s="5"/>
      <c r="AAC220" s="5"/>
      <c r="AAD220" s="5"/>
      <c r="AAE220" s="5"/>
      <c r="AAF220" s="5"/>
      <c r="AAG220" s="5"/>
      <c r="AAH220" s="5"/>
      <c r="AAI220" s="5"/>
      <c r="AAJ220" s="5"/>
      <c r="AAK220" s="5"/>
      <c r="AAL220" s="5"/>
      <c r="AAM220" s="5"/>
      <c r="AAN220" s="5"/>
      <c r="AAO220" s="5"/>
      <c r="AAP220" s="5"/>
      <c r="AAQ220" s="5"/>
      <c r="AAR220" s="5"/>
      <c r="AAS220" s="5"/>
      <c r="AAT220" s="5"/>
      <c r="AAU220" s="5"/>
      <c r="AAV220" s="5"/>
      <c r="AAW220" s="5"/>
      <c r="AAX220" s="5"/>
      <c r="AAY220" s="5"/>
      <c r="AAZ220" s="5"/>
      <c r="ABA220" s="5"/>
      <c r="ABB220" s="5"/>
      <c r="ABC220" s="5"/>
      <c r="ABD220" s="5"/>
      <c r="ABE220" s="5"/>
      <c r="ABF220" s="5"/>
      <c r="ABG220" s="5"/>
      <c r="ABH220" s="5"/>
      <c r="ABI220" s="5"/>
      <c r="ABJ220" s="5"/>
      <c r="ABK220" s="5"/>
      <c r="ABL220" s="5"/>
      <c r="ABM220" s="5"/>
      <c r="ABN220" s="5"/>
      <c r="ABO220" s="5"/>
      <c r="ABP220" s="5"/>
      <c r="ABQ220" s="5"/>
      <c r="ABR220" s="5"/>
      <c r="ABS220" s="5"/>
      <c r="ABT220" s="5"/>
      <c r="ABU220" s="5"/>
      <c r="ABV220" s="5"/>
      <c r="ABW220" s="5"/>
      <c r="ABX220" s="5"/>
      <c r="ABY220" s="5"/>
      <c r="ABZ220" s="5"/>
      <c r="ACA220" s="5"/>
      <c r="ACB220" s="5"/>
      <c r="ACC220" s="5"/>
      <c r="ACD220" s="5"/>
      <c r="ACE220" s="5"/>
      <c r="ACF220" s="5"/>
      <c r="ACG220" s="5"/>
      <c r="ACH220" s="5"/>
      <c r="ACI220" s="5"/>
      <c r="ACJ220" s="5"/>
      <c r="ACK220" s="5"/>
      <c r="ACL220" s="5"/>
      <c r="ACM220" s="5"/>
      <c r="ACN220" s="5"/>
      <c r="ACO220" s="5"/>
      <c r="ACP220" s="5"/>
      <c r="ACQ220" s="5"/>
      <c r="ACR220" s="5"/>
      <c r="ACS220" s="5"/>
      <c r="ACT220" s="5"/>
      <c r="ACU220" s="5"/>
      <c r="ACV220" s="5"/>
      <c r="ACW220" s="5"/>
      <c r="ACX220" s="5"/>
      <c r="ACY220" s="5"/>
      <c r="ACZ220" s="5"/>
      <c r="ADA220" s="5"/>
      <c r="ADB220" s="5"/>
      <c r="ADC220" s="5"/>
      <c r="ADD220" s="5"/>
      <c r="ADE220" s="5"/>
      <c r="ADF220" s="5"/>
      <c r="ADG220" s="5"/>
      <c r="ADH220" s="5"/>
      <c r="ADI220" s="5"/>
      <c r="ADJ220" s="5"/>
      <c r="ADK220" s="5"/>
      <c r="ADL220" s="5"/>
      <c r="ADM220" s="5"/>
      <c r="ADN220" s="5"/>
      <c r="ADO220" s="5"/>
      <c r="ADP220" s="5"/>
      <c r="ADQ220" s="5"/>
      <c r="ADR220" s="5"/>
      <c r="ADS220" s="5"/>
      <c r="ADT220" s="5"/>
      <c r="ADU220" s="5"/>
      <c r="ADV220" s="5"/>
      <c r="ADW220" s="5"/>
      <c r="ADX220" s="5"/>
      <c r="ADY220" s="5"/>
      <c r="ADZ220" s="5"/>
      <c r="AEA220" s="5"/>
      <c r="AEB220" s="5"/>
      <c r="AEC220" s="5"/>
      <c r="AED220" s="5"/>
      <c r="AEE220" s="5"/>
      <c r="AEF220" s="5"/>
      <c r="AEG220" s="5"/>
      <c r="AEH220" s="5"/>
      <c r="AEI220" s="5"/>
      <c r="AEJ220" s="5"/>
      <c r="AEK220" s="5"/>
      <c r="AEL220" s="5"/>
      <c r="AEM220" s="5"/>
      <c r="AEN220" s="5"/>
      <c r="AEO220" s="5"/>
      <c r="AEP220" s="5"/>
      <c r="AEQ220" s="5"/>
      <c r="AER220" s="5"/>
      <c r="AES220" s="5"/>
      <c r="AET220" s="5"/>
      <c r="AEU220" s="5"/>
      <c r="AEV220" s="5"/>
      <c r="AEW220" s="5"/>
      <c r="AEX220" s="5"/>
      <c r="AEY220" s="5"/>
      <c r="AEZ220" s="5"/>
      <c r="AFA220" s="5"/>
      <c r="AFB220" s="5"/>
      <c r="AFC220" s="5"/>
      <c r="AFD220" s="5"/>
      <c r="AFE220" s="5"/>
      <c r="AFF220" s="5"/>
      <c r="AFG220" s="5"/>
      <c r="AFH220" s="5"/>
      <c r="AFI220" s="5"/>
      <c r="AFJ220" s="5"/>
      <c r="AFK220" s="5"/>
      <c r="AFL220" s="5"/>
      <c r="AFM220" s="5"/>
      <c r="AFN220" s="5"/>
      <c r="AFO220" s="5"/>
      <c r="AFP220" s="5"/>
      <c r="AFQ220" s="5"/>
      <c r="AFR220" s="5"/>
      <c r="AFS220" s="5"/>
      <c r="AFT220" s="5"/>
      <c r="AFU220" s="5"/>
      <c r="AFV220" s="5"/>
      <c r="AFW220" s="5"/>
      <c r="AFX220" s="5"/>
      <c r="AFY220" s="5"/>
      <c r="AFZ220" s="5"/>
      <c r="AGA220" s="5"/>
      <c r="AGB220" s="5"/>
      <c r="AGC220" s="5"/>
      <c r="AGD220" s="5"/>
      <c r="AGE220" s="5"/>
      <c r="AGF220" s="5"/>
      <c r="AGG220" s="5"/>
      <c r="AGH220" s="5"/>
      <c r="AGI220" s="5"/>
      <c r="AGJ220" s="5"/>
      <c r="AGK220" s="5"/>
      <c r="AGL220" s="5"/>
      <c r="AGM220" s="5"/>
      <c r="AGN220" s="5"/>
      <c r="AGO220" s="5"/>
      <c r="AGP220" s="5"/>
      <c r="AGQ220" s="5"/>
      <c r="AGR220" s="5"/>
      <c r="AGS220" s="5"/>
      <c r="AGT220" s="5"/>
      <c r="AGU220" s="5"/>
      <c r="AGV220" s="5"/>
      <c r="AGW220" s="5"/>
      <c r="AGX220" s="5"/>
      <c r="AGY220" s="5"/>
      <c r="AGZ220" s="5"/>
      <c r="AHA220" s="5"/>
      <c r="AHB220" s="5"/>
      <c r="AHC220" s="5"/>
      <c r="AHD220" s="5"/>
      <c r="AHE220" s="5"/>
      <c r="AHF220" s="5"/>
      <c r="AHG220" s="5"/>
      <c r="AHH220" s="5"/>
      <c r="AHI220" s="5"/>
      <c r="AHJ220" s="5"/>
      <c r="AHK220" s="5"/>
      <c r="AHL220" s="5"/>
      <c r="AHM220" s="5"/>
      <c r="AHN220" s="5"/>
      <c r="AHO220" s="5"/>
      <c r="AHP220" s="5"/>
      <c r="AHQ220" s="5"/>
      <c r="AHR220" s="5"/>
      <c r="AHS220" s="5"/>
      <c r="AHT220" s="5"/>
      <c r="AHU220" s="5"/>
      <c r="AHV220" s="5"/>
      <c r="AHW220" s="5"/>
      <c r="AHX220" s="5"/>
      <c r="AHY220" s="5"/>
      <c r="AHZ220" s="5"/>
      <c r="AIA220" s="5"/>
      <c r="AIB220" s="5"/>
      <c r="AIC220" s="5"/>
      <c r="AID220" s="5"/>
      <c r="AIE220" s="5"/>
      <c r="AIF220" s="5"/>
      <c r="AIG220" s="5"/>
      <c r="AIH220" s="5"/>
      <c r="AII220" s="5"/>
      <c r="AIJ220" s="5"/>
      <c r="AIK220" s="5"/>
      <c r="AIL220" s="5"/>
      <c r="AIM220" s="5"/>
      <c r="AIN220" s="5"/>
      <c r="AIO220" s="5"/>
      <c r="AIP220" s="5"/>
      <c r="AIQ220" s="5"/>
      <c r="AIR220" s="5"/>
      <c r="AIS220" s="5"/>
      <c r="AIT220" s="5"/>
      <c r="AIU220" s="5"/>
      <c r="AIV220" s="5"/>
      <c r="AIW220" s="5"/>
      <c r="AIX220" s="5"/>
      <c r="AIY220" s="5"/>
      <c r="AIZ220" s="5"/>
      <c r="AJA220" s="5"/>
      <c r="AJB220" s="5"/>
      <c r="AJC220" s="5"/>
      <c r="AJD220" s="5"/>
      <c r="AJE220" s="5"/>
      <c r="AJF220" s="5"/>
      <c r="AJG220" s="5"/>
      <c r="AJH220" s="5"/>
      <c r="AJI220" s="5"/>
      <c r="AJJ220" s="5"/>
      <c r="AJK220" s="5"/>
      <c r="AJL220" s="5"/>
      <c r="AJM220" s="5"/>
      <c r="AJN220" s="5"/>
      <c r="AJO220" s="5"/>
      <c r="AJP220" s="5"/>
      <c r="AJQ220" s="5"/>
      <c r="AJR220" s="5"/>
      <c r="AJS220" s="5"/>
      <c r="AJT220" s="5"/>
      <c r="AJU220" s="5"/>
      <c r="AJV220" s="5"/>
      <c r="AJW220" s="5"/>
      <c r="AJX220" s="5"/>
      <c r="AJY220" s="5"/>
      <c r="AJZ220" s="5"/>
      <c r="AKA220" s="5"/>
      <c r="AKB220" s="5"/>
      <c r="AKC220" s="5"/>
      <c r="AKD220" s="5"/>
      <c r="AKE220" s="5"/>
      <c r="AKF220" s="5"/>
      <c r="AKG220" s="5"/>
      <c r="AKH220" s="5"/>
      <c r="AKI220" s="5"/>
      <c r="AKJ220" s="5"/>
      <c r="AKK220" s="5"/>
      <c r="AKL220" s="5"/>
      <c r="AKM220" s="5"/>
      <c r="AKN220" s="5"/>
      <c r="AKO220" s="5"/>
      <c r="AKP220" s="5"/>
      <c r="AKQ220" s="5"/>
      <c r="AKR220" s="5"/>
      <c r="AKS220" s="5"/>
      <c r="AKT220" s="5"/>
      <c r="AKU220" s="5"/>
      <c r="AKV220" s="5"/>
      <c r="AKW220" s="5"/>
      <c r="AKX220" s="5"/>
      <c r="AKY220" s="5"/>
      <c r="AKZ220" s="5"/>
      <c r="ALA220" s="5"/>
      <c r="ALB220" s="5"/>
      <c r="ALC220" s="5"/>
      <c r="ALD220" s="5"/>
      <c r="ALE220" s="5"/>
      <c r="ALF220" s="5"/>
      <c r="ALG220" s="5"/>
      <c r="ALH220" s="5"/>
      <c r="ALI220" s="5"/>
      <c r="ALJ220" s="5"/>
      <c r="ALK220" s="5"/>
      <c r="ALL220" s="5"/>
      <c r="ALM220" s="5"/>
      <c r="ALN220" s="5"/>
      <c r="ALO220" s="5"/>
      <c r="ALP220" s="5"/>
      <c r="ALQ220" s="5"/>
      <c r="ALR220" s="5"/>
      <c r="ALS220" s="5"/>
      <c r="ALT220" s="5"/>
      <c r="ALU220" s="5"/>
      <c r="ALV220" s="5"/>
      <c r="ALW220" s="5"/>
      <c r="ALX220" s="5"/>
      <c r="ALY220" s="5"/>
      <c r="ALZ220" s="5"/>
      <c r="AMA220" s="5"/>
    </row>
    <row r="221" spans="1:1015" ht="24" customHeight="1" x14ac:dyDescent="0.2">
      <c r="A221" s="48" t="s">
        <v>24</v>
      </c>
      <c r="B221" s="28" t="s">
        <v>25</v>
      </c>
      <c r="C221" s="50" t="s">
        <v>87</v>
      </c>
      <c r="D221" s="51">
        <v>0.05</v>
      </c>
      <c r="E221" s="51">
        <v>0.02</v>
      </c>
      <c r="F221" s="51">
        <v>8.32</v>
      </c>
      <c r="G221" s="51">
        <v>33.299999999999997</v>
      </c>
      <c r="H221" s="51">
        <v>0.02</v>
      </c>
      <c r="I221" s="29">
        <v>392</v>
      </c>
    </row>
    <row r="222" spans="1:1015" ht="24" customHeight="1" x14ac:dyDescent="0.2">
      <c r="A222" s="48" t="s">
        <v>24</v>
      </c>
      <c r="B222" s="101" t="s">
        <v>75</v>
      </c>
      <c r="C222" s="29">
        <v>95</v>
      </c>
      <c r="D222" s="30">
        <v>0.38</v>
      </c>
      <c r="E222" s="30">
        <v>0.38</v>
      </c>
      <c r="F222" s="30">
        <v>9.31</v>
      </c>
      <c r="G222" s="30">
        <v>39.299999999999997</v>
      </c>
      <c r="H222" s="30">
        <v>9.5</v>
      </c>
      <c r="I222" s="102">
        <v>368</v>
      </c>
    </row>
    <row r="223" spans="1:1015" s="70" customFormat="1" ht="24" customHeight="1" x14ac:dyDescent="0.2">
      <c r="A223" s="140" t="s">
        <v>175</v>
      </c>
      <c r="B223" s="141"/>
      <c r="C223" s="109">
        <v>427</v>
      </c>
      <c r="D223" s="68">
        <f>SUM(D218:D222)</f>
        <v>13.86</v>
      </c>
      <c r="E223" s="68">
        <f>SUM(E218:E222)</f>
        <v>16.699999999999996</v>
      </c>
      <c r="F223" s="68">
        <f>SUM(F218:F222)</f>
        <v>40.08</v>
      </c>
      <c r="G223" s="68">
        <f>SUM(G218:G222)</f>
        <v>367.1</v>
      </c>
      <c r="H223" s="68">
        <f>SUM(H218:H222)</f>
        <v>24.689999999999998</v>
      </c>
      <c r="I223" s="69"/>
    </row>
    <row r="224" spans="1:1015" s="76" customFormat="1" ht="24" customHeight="1" x14ac:dyDescent="0.2">
      <c r="A224" s="72" t="s">
        <v>26</v>
      </c>
      <c r="B224" s="72"/>
      <c r="C224" s="73">
        <f t="shared" ref="C224:H224" si="35">C223+C217+C213+C206+C204</f>
        <v>1750</v>
      </c>
      <c r="D224" s="74">
        <f t="shared" si="35"/>
        <v>43.02</v>
      </c>
      <c r="E224" s="74">
        <f t="shared" si="35"/>
        <v>47.25</v>
      </c>
      <c r="F224" s="74">
        <f t="shared" si="35"/>
        <v>207.92999999999998</v>
      </c>
      <c r="G224" s="74">
        <f t="shared" si="35"/>
        <v>1418.8000000000002</v>
      </c>
      <c r="H224" s="74">
        <f t="shared" si="35"/>
        <v>59.089999999999996</v>
      </c>
      <c r="I224" s="75"/>
    </row>
    <row r="225" spans="1:1015" s="71" customFormat="1" ht="24" customHeight="1" x14ac:dyDescent="0.2">
      <c r="A225" s="77"/>
      <c r="B225" s="77"/>
      <c r="C225" s="78"/>
      <c r="D225" s="79"/>
      <c r="E225" s="79"/>
      <c r="F225" s="79"/>
      <c r="G225" s="78"/>
      <c r="H225" s="78"/>
      <c r="I225" s="80"/>
    </row>
    <row r="226" spans="1:1015" s="62" customFormat="1" ht="24" customHeight="1" x14ac:dyDescent="0.2">
      <c r="A226" s="72" t="s">
        <v>41</v>
      </c>
      <c r="B226" s="48"/>
      <c r="C226" s="61"/>
      <c r="D226" s="61"/>
      <c r="E226" s="61"/>
      <c r="F226" s="61"/>
      <c r="G226" s="61"/>
      <c r="H226" s="61"/>
      <c r="I226" s="81"/>
    </row>
    <row r="227" spans="1:1015" s="24" customFormat="1" ht="24" customHeight="1" x14ac:dyDescent="0.2">
      <c r="A227" s="132" t="s">
        <v>3</v>
      </c>
      <c r="B227" s="144" t="s">
        <v>4</v>
      </c>
      <c r="C227" s="134" t="s">
        <v>5</v>
      </c>
      <c r="D227" s="135" t="s">
        <v>6</v>
      </c>
      <c r="E227" s="135"/>
      <c r="F227" s="135"/>
      <c r="G227" s="136" t="s">
        <v>54</v>
      </c>
      <c r="H227" s="142" t="s">
        <v>8</v>
      </c>
      <c r="I227" s="143" t="s">
        <v>9</v>
      </c>
    </row>
    <row r="228" spans="1:1015" s="26" customFormat="1" ht="24" customHeight="1" x14ac:dyDescent="0.2">
      <c r="A228" s="132"/>
      <c r="B228" s="144"/>
      <c r="C228" s="134"/>
      <c r="D228" s="25" t="s">
        <v>10</v>
      </c>
      <c r="E228" s="25" t="s">
        <v>11</v>
      </c>
      <c r="F228" s="25" t="s">
        <v>12</v>
      </c>
      <c r="G228" s="136"/>
      <c r="H228" s="142"/>
      <c r="I228" s="143"/>
    </row>
    <row r="229" spans="1:1015" ht="24" customHeight="1" x14ac:dyDescent="0.2">
      <c r="A229" s="48" t="s">
        <v>13</v>
      </c>
      <c r="B229" s="101" t="s">
        <v>70</v>
      </c>
      <c r="C229" s="102" t="s">
        <v>66</v>
      </c>
      <c r="D229" s="101">
        <v>4.09</v>
      </c>
      <c r="E229" s="101">
        <v>8.75</v>
      </c>
      <c r="F229" s="101">
        <v>23.39</v>
      </c>
      <c r="G229" s="101">
        <v>169</v>
      </c>
      <c r="H229" s="102">
        <v>0</v>
      </c>
      <c r="I229" s="102">
        <v>168</v>
      </c>
    </row>
    <row r="230" spans="1:1015" ht="24" customHeight="1" x14ac:dyDescent="0.2">
      <c r="A230" s="48" t="s">
        <v>13</v>
      </c>
      <c r="B230" s="101" t="s">
        <v>25</v>
      </c>
      <c r="C230" s="102" t="s">
        <v>77</v>
      </c>
      <c r="D230" s="101">
        <v>0.06</v>
      </c>
      <c r="E230" s="101">
        <v>0.02</v>
      </c>
      <c r="F230" s="101">
        <v>9.99</v>
      </c>
      <c r="G230" s="101">
        <v>40</v>
      </c>
      <c r="H230" s="102">
        <v>0.03</v>
      </c>
      <c r="I230" s="102">
        <v>392</v>
      </c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  <c r="BJ230" s="66"/>
      <c r="BK230" s="66"/>
      <c r="BL230" s="66"/>
      <c r="BM230" s="66"/>
      <c r="BN230" s="66"/>
      <c r="BO230" s="66"/>
      <c r="BP230" s="66"/>
      <c r="BQ230" s="66"/>
      <c r="BR230" s="66"/>
      <c r="BS230" s="66"/>
      <c r="BT230" s="66"/>
      <c r="BU230" s="66"/>
      <c r="BV230" s="66"/>
      <c r="BW230" s="66"/>
      <c r="BX230" s="66"/>
      <c r="BY230" s="66"/>
      <c r="BZ230" s="66"/>
      <c r="CA230" s="66"/>
      <c r="CB230" s="66"/>
      <c r="CC230" s="66"/>
      <c r="CD230" s="66"/>
      <c r="CE230" s="66"/>
      <c r="CF230" s="66"/>
      <c r="CG230" s="66"/>
      <c r="CH230" s="66"/>
      <c r="CI230" s="66"/>
      <c r="CJ230" s="66"/>
      <c r="CK230" s="66"/>
      <c r="CL230" s="66"/>
      <c r="CM230" s="66"/>
      <c r="CN230" s="66"/>
      <c r="CO230" s="66"/>
      <c r="CP230" s="66"/>
      <c r="CQ230" s="66"/>
      <c r="CR230" s="66"/>
      <c r="CS230" s="66"/>
      <c r="CT230" s="66"/>
      <c r="CU230" s="66"/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66"/>
      <c r="IC230" s="66"/>
      <c r="ID230" s="66"/>
      <c r="IE230" s="66"/>
      <c r="IF230" s="66"/>
      <c r="IG230" s="66"/>
      <c r="IH230" s="66"/>
      <c r="II230" s="66"/>
      <c r="IJ230" s="66"/>
      <c r="IK230" s="66"/>
      <c r="IL230" s="66"/>
      <c r="IM230" s="66"/>
      <c r="IN230" s="66"/>
      <c r="IO230" s="66"/>
      <c r="IP230" s="66"/>
      <c r="IQ230" s="66"/>
      <c r="IR230" s="66"/>
      <c r="IS230" s="66"/>
      <c r="IT230" s="66"/>
      <c r="IU230" s="66"/>
      <c r="IV230" s="66"/>
      <c r="IW230" s="66"/>
      <c r="IX230" s="66"/>
      <c r="IY230" s="66"/>
      <c r="IZ230" s="66"/>
      <c r="JA230" s="66"/>
      <c r="JB230" s="66"/>
      <c r="JC230" s="66"/>
      <c r="JD230" s="66"/>
      <c r="JE230" s="66"/>
      <c r="JF230" s="66"/>
      <c r="JG230" s="66"/>
      <c r="JH230" s="66"/>
      <c r="JI230" s="66"/>
      <c r="JJ230" s="66"/>
      <c r="JK230" s="66"/>
      <c r="JL230" s="66"/>
      <c r="JM230" s="66"/>
      <c r="JN230" s="66"/>
      <c r="JO230" s="66"/>
      <c r="JP230" s="66"/>
      <c r="JQ230" s="66"/>
      <c r="JR230" s="66"/>
      <c r="JS230" s="66"/>
      <c r="JT230" s="66"/>
      <c r="JU230" s="66"/>
      <c r="JV230" s="66"/>
      <c r="JW230" s="66"/>
      <c r="JX230" s="66"/>
      <c r="JY230" s="66"/>
      <c r="JZ230" s="66"/>
      <c r="KA230" s="66"/>
      <c r="KB230" s="66"/>
      <c r="KC230" s="66"/>
      <c r="KD230" s="66"/>
      <c r="KE230" s="66"/>
      <c r="KF230" s="66"/>
      <c r="KG230" s="66"/>
      <c r="KH230" s="66"/>
      <c r="KI230" s="66"/>
      <c r="KJ230" s="66"/>
      <c r="KK230" s="66"/>
      <c r="KL230" s="66"/>
      <c r="KM230" s="66"/>
      <c r="KN230" s="66"/>
      <c r="KO230" s="66"/>
      <c r="KP230" s="66"/>
      <c r="KQ230" s="66"/>
      <c r="KR230" s="66"/>
      <c r="KS230" s="66"/>
      <c r="KT230" s="66"/>
      <c r="KU230" s="66"/>
      <c r="KV230" s="66"/>
      <c r="KW230" s="66"/>
      <c r="KX230" s="66"/>
      <c r="KY230" s="66"/>
      <c r="KZ230" s="66"/>
      <c r="LA230" s="66"/>
      <c r="LB230" s="66"/>
      <c r="LC230" s="66"/>
      <c r="LD230" s="66"/>
      <c r="LE230" s="66"/>
      <c r="LF230" s="66"/>
      <c r="LG230" s="66"/>
      <c r="LH230" s="66"/>
      <c r="LI230" s="66"/>
      <c r="LJ230" s="66"/>
      <c r="LK230" s="66"/>
      <c r="LL230" s="66"/>
      <c r="LM230" s="66"/>
      <c r="LN230" s="66"/>
      <c r="LO230" s="66"/>
      <c r="LP230" s="66"/>
      <c r="LQ230" s="66"/>
      <c r="LR230" s="66"/>
      <c r="LS230" s="66"/>
      <c r="LT230" s="66"/>
      <c r="LU230" s="66"/>
      <c r="LV230" s="66"/>
      <c r="LW230" s="66"/>
      <c r="LX230" s="66"/>
      <c r="LY230" s="66"/>
      <c r="LZ230" s="66"/>
      <c r="MA230" s="66"/>
      <c r="MB230" s="66"/>
      <c r="MC230" s="66"/>
      <c r="MD230" s="66"/>
      <c r="ME230" s="66"/>
      <c r="MF230" s="66"/>
      <c r="MG230" s="66"/>
      <c r="MH230" s="66"/>
      <c r="MI230" s="66"/>
      <c r="MJ230" s="66"/>
      <c r="MK230" s="66"/>
      <c r="ML230" s="66"/>
      <c r="MM230" s="66"/>
      <c r="MN230" s="66"/>
      <c r="MO230" s="66"/>
      <c r="MP230" s="66"/>
      <c r="MQ230" s="66"/>
      <c r="MR230" s="66"/>
      <c r="MS230" s="66"/>
      <c r="MT230" s="66"/>
      <c r="MU230" s="66"/>
      <c r="MV230" s="66"/>
      <c r="MW230" s="66"/>
      <c r="MX230" s="66"/>
      <c r="MY230" s="66"/>
      <c r="MZ230" s="66"/>
      <c r="NA230" s="66"/>
      <c r="NB230" s="66"/>
      <c r="NC230" s="66"/>
      <c r="ND230" s="66"/>
      <c r="NE230" s="66"/>
      <c r="NF230" s="66"/>
      <c r="NG230" s="66"/>
      <c r="NH230" s="66"/>
      <c r="NI230" s="66"/>
      <c r="NJ230" s="66"/>
      <c r="NK230" s="66"/>
      <c r="NL230" s="66"/>
      <c r="NM230" s="66"/>
      <c r="NN230" s="66"/>
      <c r="NO230" s="66"/>
      <c r="NP230" s="66"/>
      <c r="NQ230" s="66"/>
      <c r="NR230" s="66"/>
      <c r="NS230" s="66"/>
      <c r="NT230" s="66"/>
      <c r="NU230" s="66"/>
      <c r="NV230" s="66"/>
      <c r="NW230" s="66"/>
      <c r="NX230" s="66"/>
      <c r="NY230" s="66"/>
      <c r="NZ230" s="66"/>
      <c r="OA230" s="66"/>
      <c r="OB230" s="66"/>
      <c r="OC230" s="66"/>
      <c r="OD230" s="66"/>
      <c r="OE230" s="66"/>
      <c r="OF230" s="66"/>
      <c r="OG230" s="66"/>
      <c r="OH230" s="66"/>
      <c r="OI230" s="66"/>
      <c r="OJ230" s="66"/>
      <c r="OK230" s="66"/>
      <c r="OL230" s="66"/>
      <c r="OM230" s="66"/>
      <c r="ON230" s="66"/>
      <c r="OO230" s="66"/>
      <c r="OP230" s="66"/>
      <c r="OQ230" s="66"/>
      <c r="OR230" s="66"/>
      <c r="OS230" s="66"/>
      <c r="OT230" s="66"/>
      <c r="OU230" s="66"/>
      <c r="OV230" s="66"/>
      <c r="OW230" s="66"/>
      <c r="OX230" s="66"/>
      <c r="OY230" s="66"/>
      <c r="OZ230" s="66"/>
      <c r="PA230" s="66"/>
      <c r="PB230" s="66"/>
      <c r="PC230" s="66"/>
      <c r="PD230" s="66"/>
      <c r="PE230" s="66"/>
      <c r="PF230" s="66"/>
      <c r="PG230" s="66"/>
      <c r="PH230" s="66"/>
      <c r="PI230" s="66"/>
      <c r="PJ230" s="66"/>
      <c r="PK230" s="66"/>
      <c r="PL230" s="66"/>
      <c r="PM230" s="66"/>
      <c r="PN230" s="66"/>
      <c r="PO230" s="66"/>
      <c r="PP230" s="66"/>
      <c r="PQ230" s="66"/>
      <c r="PR230" s="66"/>
      <c r="PS230" s="66"/>
      <c r="PT230" s="66"/>
      <c r="PU230" s="66"/>
      <c r="PV230" s="66"/>
      <c r="PW230" s="66"/>
      <c r="PX230" s="66"/>
      <c r="PY230" s="66"/>
      <c r="PZ230" s="66"/>
      <c r="QA230" s="66"/>
      <c r="QB230" s="66"/>
      <c r="QC230" s="66"/>
      <c r="QD230" s="66"/>
      <c r="QE230" s="66"/>
      <c r="QF230" s="66"/>
      <c r="QG230" s="66"/>
      <c r="QH230" s="66"/>
      <c r="QI230" s="66"/>
      <c r="QJ230" s="66"/>
      <c r="QK230" s="66"/>
      <c r="QL230" s="66"/>
      <c r="QM230" s="66"/>
      <c r="QN230" s="66"/>
      <c r="QO230" s="66"/>
      <c r="QP230" s="66"/>
      <c r="QQ230" s="66"/>
      <c r="QR230" s="66"/>
      <c r="QS230" s="66"/>
      <c r="QT230" s="66"/>
      <c r="QU230" s="66"/>
      <c r="QV230" s="66"/>
      <c r="QW230" s="66"/>
      <c r="QX230" s="66"/>
      <c r="QY230" s="66"/>
      <c r="QZ230" s="66"/>
      <c r="RA230" s="66"/>
      <c r="RB230" s="66"/>
      <c r="RC230" s="66"/>
      <c r="RD230" s="66"/>
      <c r="RE230" s="66"/>
      <c r="RF230" s="66"/>
      <c r="RG230" s="66"/>
      <c r="RH230" s="66"/>
      <c r="RI230" s="66"/>
      <c r="RJ230" s="66"/>
      <c r="RK230" s="66"/>
      <c r="RL230" s="66"/>
      <c r="RM230" s="66"/>
      <c r="RN230" s="66"/>
      <c r="RO230" s="66"/>
      <c r="RP230" s="66"/>
      <c r="RQ230" s="66"/>
      <c r="RR230" s="66"/>
      <c r="RS230" s="66"/>
      <c r="RT230" s="66"/>
      <c r="RU230" s="66"/>
      <c r="RV230" s="66"/>
      <c r="RW230" s="66"/>
      <c r="RX230" s="66"/>
      <c r="RY230" s="66"/>
      <c r="RZ230" s="66"/>
      <c r="SA230" s="66"/>
      <c r="SB230" s="66"/>
      <c r="SC230" s="66"/>
      <c r="SD230" s="66"/>
      <c r="SE230" s="66"/>
      <c r="SF230" s="66"/>
      <c r="SG230" s="66"/>
      <c r="SH230" s="66"/>
      <c r="SI230" s="66"/>
      <c r="SJ230" s="66"/>
      <c r="SK230" s="66"/>
      <c r="SL230" s="66"/>
      <c r="SM230" s="66"/>
      <c r="SN230" s="66"/>
      <c r="SO230" s="66"/>
      <c r="SP230" s="66"/>
      <c r="SQ230" s="66"/>
      <c r="SR230" s="66"/>
      <c r="SS230" s="66"/>
      <c r="ST230" s="66"/>
      <c r="SU230" s="66"/>
      <c r="SV230" s="66"/>
      <c r="SW230" s="66"/>
      <c r="SX230" s="66"/>
      <c r="SY230" s="66"/>
      <c r="SZ230" s="66"/>
      <c r="TA230" s="66"/>
      <c r="TB230" s="66"/>
      <c r="TC230" s="66"/>
      <c r="TD230" s="66"/>
      <c r="TE230" s="66"/>
      <c r="TF230" s="66"/>
      <c r="TG230" s="66"/>
      <c r="TH230" s="66"/>
      <c r="TI230" s="66"/>
      <c r="TJ230" s="66"/>
      <c r="TK230" s="66"/>
      <c r="TL230" s="66"/>
      <c r="TM230" s="66"/>
      <c r="TN230" s="66"/>
      <c r="TO230" s="66"/>
      <c r="TP230" s="66"/>
      <c r="TQ230" s="66"/>
      <c r="TR230" s="66"/>
      <c r="TS230" s="66"/>
      <c r="TT230" s="66"/>
      <c r="TU230" s="66"/>
      <c r="TV230" s="66"/>
      <c r="TW230" s="66"/>
      <c r="TX230" s="66"/>
      <c r="TY230" s="66"/>
      <c r="TZ230" s="66"/>
      <c r="UA230" s="66"/>
      <c r="UB230" s="66"/>
      <c r="UC230" s="66"/>
      <c r="UD230" s="66"/>
      <c r="UE230" s="66"/>
      <c r="UF230" s="66"/>
      <c r="UG230" s="66"/>
      <c r="UH230" s="66"/>
      <c r="UI230" s="66"/>
      <c r="UJ230" s="66"/>
      <c r="UK230" s="66"/>
      <c r="UL230" s="66"/>
      <c r="UM230" s="66"/>
      <c r="UN230" s="66"/>
      <c r="UO230" s="66"/>
      <c r="UP230" s="66"/>
      <c r="UQ230" s="66"/>
      <c r="UR230" s="66"/>
      <c r="US230" s="66"/>
      <c r="UT230" s="66"/>
      <c r="UU230" s="66"/>
      <c r="UV230" s="66"/>
      <c r="UW230" s="66"/>
      <c r="UX230" s="66"/>
      <c r="UY230" s="66"/>
      <c r="UZ230" s="66"/>
      <c r="VA230" s="66"/>
      <c r="VB230" s="66"/>
      <c r="VC230" s="66"/>
      <c r="VD230" s="66"/>
      <c r="VE230" s="66"/>
      <c r="VF230" s="66"/>
      <c r="VG230" s="66"/>
      <c r="VH230" s="66"/>
      <c r="VI230" s="66"/>
      <c r="VJ230" s="66"/>
      <c r="VK230" s="66"/>
      <c r="VL230" s="66"/>
      <c r="VM230" s="66"/>
      <c r="VN230" s="66"/>
      <c r="VO230" s="66"/>
      <c r="VP230" s="66"/>
      <c r="VQ230" s="66"/>
      <c r="VR230" s="66"/>
      <c r="VS230" s="66"/>
      <c r="VT230" s="66"/>
      <c r="VU230" s="66"/>
      <c r="VV230" s="66"/>
      <c r="VW230" s="66"/>
      <c r="VX230" s="66"/>
      <c r="VY230" s="66"/>
      <c r="VZ230" s="66"/>
      <c r="WA230" s="66"/>
      <c r="WB230" s="66"/>
      <c r="WC230" s="66"/>
      <c r="WD230" s="66"/>
      <c r="WE230" s="66"/>
      <c r="WF230" s="66"/>
      <c r="WG230" s="66"/>
      <c r="WH230" s="66"/>
      <c r="WI230" s="66"/>
      <c r="WJ230" s="66"/>
      <c r="WK230" s="66"/>
      <c r="WL230" s="66"/>
      <c r="WM230" s="66"/>
      <c r="WN230" s="66"/>
      <c r="WO230" s="66"/>
      <c r="WP230" s="66"/>
      <c r="WQ230" s="66"/>
      <c r="WR230" s="66"/>
      <c r="WS230" s="66"/>
      <c r="WT230" s="66"/>
      <c r="WU230" s="66"/>
      <c r="WV230" s="66"/>
      <c r="WW230" s="66"/>
      <c r="WX230" s="66"/>
      <c r="WY230" s="66"/>
      <c r="WZ230" s="66"/>
      <c r="XA230" s="66"/>
      <c r="XB230" s="66"/>
      <c r="XC230" s="66"/>
      <c r="XD230" s="66"/>
      <c r="XE230" s="66"/>
      <c r="XF230" s="66"/>
      <c r="XG230" s="66"/>
      <c r="XH230" s="66"/>
      <c r="XI230" s="66"/>
      <c r="XJ230" s="66"/>
      <c r="XK230" s="66"/>
      <c r="XL230" s="66"/>
      <c r="XM230" s="66"/>
      <c r="XN230" s="66"/>
      <c r="XO230" s="66"/>
      <c r="XP230" s="66"/>
      <c r="XQ230" s="66"/>
      <c r="XR230" s="66"/>
      <c r="XS230" s="66"/>
      <c r="XT230" s="66"/>
      <c r="XU230" s="66"/>
      <c r="XV230" s="66"/>
      <c r="XW230" s="66"/>
      <c r="XX230" s="66"/>
      <c r="XY230" s="66"/>
      <c r="XZ230" s="66"/>
      <c r="YA230" s="66"/>
      <c r="YB230" s="66"/>
      <c r="YC230" s="66"/>
      <c r="YD230" s="66"/>
      <c r="YE230" s="66"/>
      <c r="YF230" s="66"/>
      <c r="YG230" s="66"/>
      <c r="YH230" s="66"/>
      <c r="YI230" s="66"/>
      <c r="YJ230" s="66"/>
      <c r="YK230" s="66"/>
      <c r="YL230" s="66"/>
      <c r="YM230" s="66"/>
      <c r="YN230" s="66"/>
      <c r="YO230" s="66"/>
      <c r="YP230" s="66"/>
      <c r="YQ230" s="66"/>
      <c r="YR230" s="66"/>
      <c r="YS230" s="66"/>
      <c r="YT230" s="66"/>
      <c r="YU230" s="66"/>
      <c r="YV230" s="66"/>
      <c r="YW230" s="66"/>
      <c r="YX230" s="66"/>
      <c r="YY230" s="66"/>
      <c r="YZ230" s="66"/>
      <c r="ZA230" s="66"/>
      <c r="ZB230" s="66"/>
      <c r="ZC230" s="66"/>
      <c r="ZD230" s="66"/>
      <c r="ZE230" s="66"/>
      <c r="ZF230" s="66"/>
      <c r="ZG230" s="66"/>
      <c r="ZH230" s="66"/>
      <c r="ZI230" s="66"/>
      <c r="ZJ230" s="66"/>
      <c r="ZK230" s="66"/>
      <c r="ZL230" s="66"/>
      <c r="ZM230" s="66"/>
      <c r="ZN230" s="66"/>
      <c r="ZO230" s="66"/>
      <c r="ZP230" s="66"/>
      <c r="ZQ230" s="66"/>
      <c r="ZR230" s="66"/>
      <c r="ZS230" s="66"/>
      <c r="ZT230" s="66"/>
      <c r="ZU230" s="66"/>
      <c r="ZV230" s="66"/>
      <c r="ZW230" s="66"/>
      <c r="ZX230" s="66"/>
      <c r="ZY230" s="66"/>
      <c r="ZZ230" s="66"/>
      <c r="AAA230" s="66"/>
      <c r="AAB230" s="66"/>
      <c r="AAC230" s="66"/>
      <c r="AAD230" s="66"/>
      <c r="AAE230" s="66"/>
      <c r="AAF230" s="66"/>
      <c r="AAG230" s="66"/>
      <c r="AAH230" s="66"/>
      <c r="AAI230" s="66"/>
      <c r="AAJ230" s="66"/>
      <c r="AAK230" s="66"/>
      <c r="AAL230" s="66"/>
      <c r="AAM230" s="66"/>
      <c r="AAN230" s="66"/>
      <c r="AAO230" s="66"/>
      <c r="AAP230" s="66"/>
      <c r="AAQ230" s="66"/>
      <c r="AAR230" s="66"/>
      <c r="AAS230" s="66"/>
      <c r="AAT230" s="66"/>
      <c r="AAU230" s="66"/>
      <c r="AAV230" s="66"/>
      <c r="AAW230" s="66"/>
      <c r="AAX230" s="66"/>
      <c r="AAY230" s="66"/>
      <c r="AAZ230" s="66"/>
      <c r="ABA230" s="66"/>
      <c r="ABB230" s="66"/>
      <c r="ABC230" s="66"/>
      <c r="ABD230" s="66"/>
      <c r="ABE230" s="66"/>
      <c r="ABF230" s="66"/>
      <c r="ABG230" s="66"/>
      <c r="ABH230" s="66"/>
      <c r="ABI230" s="66"/>
      <c r="ABJ230" s="66"/>
      <c r="ABK230" s="66"/>
      <c r="ABL230" s="66"/>
      <c r="ABM230" s="66"/>
      <c r="ABN230" s="66"/>
      <c r="ABO230" s="66"/>
      <c r="ABP230" s="66"/>
      <c r="ABQ230" s="66"/>
      <c r="ABR230" s="66"/>
      <c r="ABS230" s="66"/>
      <c r="ABT230" s="66"/>
      <c r="ABU230" s="66"/>
      <c r="ABV230" s="66"/>
      <c r="ABW230" s="66"/>
      <c r="ABX230" s="66"/>
      <c r="ABY230" s="66"/>
      <c r="ABZ230" s="66"/>
      <c r="ACA230" s="66"/>
      <c r="ACB230" s="66"/>
      <c r="ACC230" s="66"/>
      <c r="ACD230" s="66"/>
      <c r="ACE230" s="66"/>
      <c r="ACF230" s="66"/>
      <c r="ACG230" s="66"/>
      <c r="ACH230" s="66"/>
      <c r="ACI230" s="66"/>
      <c r="ACJ230" s="66"/>
      <c r="ACK230" s="66"/>
      <c r="ACL230" s="66"/>
      <c r="ACM230" s="66"/>
      <c r="ACN230" s="66"/>
      <c r="ACO230" s="66"/>
      <c r="ACP230" s="66"/>
      <c r="ACQ230" s="66"/>
      <c r="ACR230" s="66"/>
      <c r="ACS230" s="66"/>
      <c r="ACT230" s="66"/>
      <c r="ACU230" s="66"/>
      <c r="ACV230" s="66"/>
      <c r="ACW230" s="66"/>
      <c r="ACX230" s="66"/>
      <c r="ACY230" s="66"/>
      <c r="ACZ230" s="66"/>
      <c r="ADA230" s="66"/>
      <c r="ADB230" s="66"/>
      <c r="ADC230" s="66"/>
      <c r="ADD230" s="66"/>
      <c r="ADE230" s="66"/>
      <c r="ADF230" s="66"/>
      <c r="ADG230" s="66"/>
      <c r="ADH230" s="66"/>
      <c r="ADI230" s="66"/>
      <c r="ADJ230" s="66"/>
      <c r="ADK230" s="66"/>
      <c r="ADL230" s="66"/>
      <c r="ADM230" s="66"/>
      <c r="ADN230" s="66"/>
      <c r="ADO230" s="66"/>
      <c r="ADP230" s="66"/>
      <c r="ADQ230" s="66"/>
      <c r="ADR230" s="66"/>
      <c r="ADS230" s="66"/>
      <c r="ADT230" s="66"/>
      <c r="ADU230" s="66"/>
      <c r="ADV230" s="66"/>
      <c r="ADW230" s="66"/>
      <c r="ADX230" s="66"/>
      <c r="ADY230" s="66"/>
      <c r="ADZ230" s="66"/>
      <c r="AEA230" s="66"/>
      <c r="AEB230" s="66"/>
      <c r="AEC230" s="66"/>
      <c r="AED230" s="66"/>
      <c r="AEE230" s="66"/>
      <c r="AEF230" s="66"/>
      <c r="AEG230" s="66"/>
      <c r="AEH230" s="66"/>
      <c r="AEI230" s="66"/>
      <c r="AEJ230" s="66"/>
      <c r="AEK230" s="66"/>
      <c r="AEL230" s="66"/>
      <c r="AEM230" s="66"/>
      <c r="AEN230" s="66"/>
      <c r="AEO230" s="66"/>
      <c r="AEP230" s="66"/>
      <c r="AEQ230" s="66"/>
      <c r="AER230" s="66"/>
      <c r="AES230" s="66"/>
      <c r="AET230" s="66"/>
      <c r="AEU230" s="66"/>
      <c r="AEV230" s="66"/>
      <c r="AEW230" s="66"/>
      <c r="AEX230" s="66"/>
      <c r="AEY230" s="66"/>
      <c r="AEZ230" s="66"/>
      <c r="AFA230" s="66"/>
      <c r="AFB230" s="66"/>
      <c r="AFC230" s="66"/>
      <c r="AFD230" s="66"/>
      <c r="AFE230" s="66"/>
      <c r="AFF230" s="66"/>
      <c r="AFG230" s="66"/>
      <c r="AFH230" s="66"/>
      <c r="AFI230" s="66"/>
      <c r="AFJ230" s="66"/>
      <c r="AFK230" s="66"/>
      <c r="AFL230" s="66"/>
      <c r="AFM230" s="66"/>
      <c r="AFN230" s="66"/>
      <c r="AFO230" s="66"/>
      <c r="AFP230" s="66"/>
      <c r="AFQ230" s="66"/>
      <c r="AFR230" s="66"/>
      <c r="AFS230" s="66"/>
      <c r="AFT230" s="66"/>
      <c r="AFU230" s="66"/>
      <c r="AFV230" s="66"/>
      <c r="AFW230" s="66"/>
      <c r="AFX230" s="66"/>
      <c r="AFY230" s="66"/>
      <c r="AFZ230" s="66"/>
      <c r="AGA230" s="66"/>
      <c r="AGB230" s="66"/>
      <c r="AGC230" s="66"/>
      <c r="AGD230" s="66"/>
      <c r="AGE230" s="66"/>
      <c r="AGF230" s="66"/>
      <c r="AGG230" s="66"/>
      <c r="AGH230" s="66"/>
      <c r="AGI230" s="66"/>
      <c r="AGJ230" s="66"/>
      <c r="AGK230" s="66"/>
      <c r="AGL230" s="66"/>
      <c r="AGM230" s="66"/>
      <c r="AGN230" s="66"/>
      <c r="AGO230" s="66"/>
      <c r="AGP230" s="66"/>
      <c r="AGQ230" s="66"/>
      <c r="AGR230" s="66"/>
      <c r="AGS230" s="66"/>
      <c r="AGT230" s="66"/>
      <c r="AGU230" s="66"/>
      <c r="AGV230" s="66"/>
      <c r="AGW230" s="66"/>
      <c r="AGX230" s="66"/>
      <c r="AGY230" s="66"/>
      <c r="AGZ230" s="66"/>
      <c r="AHA230" s="66"/>
      <c r="AHB230" s="66"/>
      <c r="AHC230" s="66"/>
      <c r="AHD230" s="66"/>
      <c r="AHE230" s="66"/>
      <c r="AHF230" s="66"/>
      <c r="AHG230" s="66"/>
      <c r="AHH230" s="66"/>
      <c r="AHI230" s="66"/>
      <c r="AHJ230" s="66"/>
      <c r="AHK230" s="66"/>
      <c r="AHL230" s="66"/>
      <c r="AHM230" s="66"/>
      <c r="AHN230" s="66"/>
      <c r="AHO230" s="66"/>
      <c r="AHP230" s="66"/>
      <c r="AHQ230" s="66"/>
      <c r="AHR230" s="66"/>
      <c r="AHS230" s="66"/>
      <c r="AHT230" s="66"/>
      <c r="AHU230" s="66"/>
      <c r="AHV230" s="66"/>
      <c r="AHW230" s="66"/>
      <c r="AHX230" s="66"/>
      <c r="AHY230" s="66"/>
      <c r="AHZ230" s="66"/>
      <c r="AIA230" s="66"/>
      <c r="AIB230" s="66"/>
      <c r="AIC230" s="66"/>
      <c r="AID230" s="66"/>
      <c r="AIE230" s="66"/>
      <c r="AIF230" s="66"/>
      <c r="AIG230" s="66"/>
      <c r="AIH230" s="66"/>
      <c r="AII230" s="66"/>
      <c r="AIJ230" s="66"/>
      <c r="AIK230" s="66"/>
      <c r="AIL230" s="66"/>
      <c r="AIM230" s="66"/>
      <c r="AIN230" s="66"/>
      <c r="AIO230" s="66"/>
      <c r="AIP230" s="66"/>
      <c r="AIQ230" s="66"/>
      <c r="AIR230" s="66"/>
      <c r="AIS230" s="66"/>
      <c r="AIT230" s="66"/>
      <c r="AIU230" s="66"/>
      <c r="AIV230" s="66"/>
      <c r="AIW230" s="66"/>
      <c r="AIX230" s="66"/>
      <c r="AIY230" s="66"/>
      <c r="AIZ230" s="66"/>
      <c r="AJA230" s="66"/>
      <c r="AJB230" s="66"/>
      <c r="AJC230" s="66"/>
      <c r="AJD230" s="66"/>
      <c r="AJE230" s="66"/>
      <c r="AJF230" s="66"/>
      <c r="AJG230" s="66"/>
      <c r="AJH230" s="66"/>
      <c r="AJI230" s="66"/>
      <c r="AJJ230" s="66"/>
      <c r="AJK230" s="66"/>
      <c r="AJL230" s="66"/>
      <c r="AJM230" s="66"/>
      <c r="AJN230" s="66"/>
      <c r="AJO230" s="66"/>
      <c r="AJP230" s="66"/>
      <c r="AJQ230" s="66"/>
      <c r="AJR230" s="66"/>
      <c r="AJS230" s="66"/>
      <c r="AJT230" s="66"/>
      <c r="AJU230" s="66"/>
      <c r="AJV230" s="66"/>
      <c r="AJW230" s="66"/>
      <c r="AJX230" s="66"/>
      <c r="AJY230" s="66"/>
      <c r="AJZ230" s="66"/>
      <c r="AKA230" s="66"/>
      <c r="AKB230" s="66"/>
      <c r="AKC230" s="66"/>
      <c r="AKD230" s="66"/>
      <c r="AKE230" s="66"/>
      <c r="AKF230" s="66"/>
      <c r="AKG230" s="66"/>
      <c r="AKH230" s="66"/>
      <c r="AKI230" s="66"/>
      <c r="AKJ230" s="66"/>
      <c r="AKK230" s="66"/>
      <c r="AKL230" s="66"/>
      <c r="AKM230" s="66"/>
      <c r="AKN230" s="66"/>
      <c r="AKO230" s="66"/>
      <c r="AKP230" s="66"/>
      <c r="AKQ230" s="66"/>
      <c r="AKR230" s="66"/>
      <c r="AKS230" s="66"/>
      <c r="AKT230" s="66"/>
      <c r="AKU230" s="66"/>
      <c r="AKV230" s="66"/>
      <c r="AKW230" s="66"/>
      <c r="AKX230" s="66"/>
      <c r="AKY230" s="66"/>
      <c r="AKZ230" s="66"/>
      <c r="ALA230" s="66"/>
      <c r="ALB230" s="66"/>
      <c r="ALC230" s="66"/>
      <c r="ALD230" s="66"/>
      <c r="ALE230" s="66"/>
      <c r="ALF230" s="66"/>
      <c r="ALG230" s="66"/>
      <c r="ALH230" s="66"/>
      <c r="ALI230" s="66"/>
      <c r="ALJ230" s="66"/>
      <c r="ALK230" s="66"/>
      <c r="ALL230" s="66"/>
      <c r="ALM230" s="66"/>
      <c r="ALN230" s="66"/>
      <c r="ALO230" s="66"/>
      <c r="ALP230" s="66"/>
      <c r="ALQ230" s="66"/>
      <c r="ALR230" s="66"/>
      <c r="ALS230" s="66"/>
      <c r="ALT230" s="66"/>
      <c r="ALU230" s="66"/>
      <c r="ALV230" s="66"/>
      <c r="ALW230" s="66"/>
      <c r="ALX230" s="66"/>
      <c r="ALY230" s="66"/>
      <c r="ALZ230" s="66"/>
      <c r="AMA230" s="66"/>
    </row>
    <row r="231" spans="1:1015" ht="24" customHeight="1" x14ac:dyDescent="0.2">
      <c r="A231" s="48" t="s">
        <v>13</v>
      </c>
      <c r="B231" s="101" t="s">
        <v>49</v>
      </c>
      <c r="C231" s="101">
        <v>25</v>
      </c>
      <c r="D231" s="101">
        <v>1.53</v>
      </c>
      <c r="E231" s="101">
        <v>4.72</v>
      </c>
      <c r="F231" s="101">
        <v>9.1300000000000008</v>
      </c>
      <c r="G231" s="101">
        <v>85</v>
      </c>
      <c r="H231" s="103">
        <v>0</v>
      </c>
      <c r="I231" s="102">
        <v>1</v>
      </c>
    </row>
    <row r="232" spans="1:1015" s="70" customFormat="1" ht="24" customHeight="1" x14ac:dyDescent="0.2">
      <c r="A232" s="140" t="s">
        <v>174</v>
      </c>
      <c r="B232" s="141"/>
      <c r="C232" s="67">
        <v>366</v>
      </c>
      <c r="D232" s="68">
        <f>SUM(D229:D231)</f>
        <v>5.68</v>
      </c>
      <c r="E232" s="68">
        <f>SUM(E229:E231)</f>
        <v>13.489999999999998</v>
      </c>
      <c r="F232" s="68">
        <f>SUM(F229:F231)</f>
        <v>42.510000000000005</v>
      </c>
      <c r="G232" s="68">
        <f>SUM(G229:G231)</f>
        <v>294</v>
      </c>
      <c r="H232" s="68">
        <f>SUM(H229:H231)</f>
        <v>0.03</v>
      </c>
      <c r="I232" s="69"/>
    </row>
    <row r="233" spans="1:1015" ht="24" customHeight="1" x14ac:dyDescent="0.2">
      <c r="A233" s="48" t="s">
        <v>16</v>
      </c>
      <c r="B233" s="49" t="s">
        <v>31</v>
      </c>
      <c r="C233" s="50">
        <v>150</v>
      </c>
      <c r="D233" s="51">
        <v>0.75</v>
      </c>
      <c r="E233" s="51">
        <v>0</v>
      </c>
      <c r="F233" s="51">
        <v>16.82</v>
      </c>
      <c r="G233" s="51">
        <v>67.5</v>
      </c>
      <c r="H233" s="51">
        <v>3</v>
      </c>
      <c r="I233" s="52">
        <v>399</v>
      </c>
    </row>
    <row r="234" spans="1:1015" s="70" customFormat="1" ht="24" customHeight="1" x14ac:dyDescent="0.2">
      <c r="A234" s="140" t="s">
        <v>169</v>
      </c>
      <c r="B234" s="141"/>
      <c r="C234" s="67">
        <f t="shared" ref="C234:H234" si="36">SUM(C233)</f>
        <v>150</v>
      </c>
      <c r="D234" s="68">
        <f t="shared" si="36"/>
        <v>0.75</v>
      </c>
      <c r="E234" s="68">
        <f t="shared" si="36"/>
        <v>0</v>
      </c>
      <c r="F234" s="68">
        <f t="shared" si="36"/>
        <v>16.82</v>
      </c>
      <c r="G234" s="68">
        <f t="shared" si="36"/>
        <v>67.5</v>
      </c>
      <c r="H234" s="68">
        <f t="shared" si="36"/>
        <v>3</v>
      </c>
      <c r="I234" s="69"/>
    </row>
    <row r="235" spans="1:1015" ht="24" customHeight="1" x14ac:dyDescent="0.2">
      <c r="A235" s="48" t="s">
        <v>18</v>
      </c>
      <c r="B235" s="101" t="s">
        <v>132</v>
      </c>
      <c r="C235" s="101">
        <v>40</v>
      </c>
      <c r="D235" s="101">
        <v>0.64</v>
      </c>
      <c r="E235" s="101">
        <v>4.04</v>
      </c>
      <c r="F235" s="101">
        <v>1.2</v>
      </c>
      <c r="G235" s="101">
        <v>43.6</v>
      </c>
      <c r="H235" s="102">
        <v>7.56</v>
      </c>
      <c r="I235" s="102">
        <v>17</v>
      </c>
    </row>
    <row r="236" spans="1:1015" ht="24" customHeight="1" x14ac:dyDescent="0.2">
      <c r="A236" s="48" t="s">
        <v>18</v>
      </c>
      <c r="B236" s="101" t="s">
        <v>104</v>
      </c>
      <c r="C236" s="101">
        <v>180</v>
      </c>
      <c r="D236" s="101">
        <v>1.43</v>
      </c>
      <c r="E236" s="101">
        <v>3.62</v>
      </c>
      <c r="F236" s="101">
        <v>12.19</v>
      </c>
      <c r="G236" s="101">
        <v>87.8</v>
      </c>
      <c r="H236" s="102">
        <v>5.42</v>
      </c>
      <c r="I236" s="102">
        <v>76</v>
      </c>
    </row>
    <row r="237" spans="1:1015" ht="24" customHeight="1" x14ac:dyDescent="0.2">
      <c r="A237" s="48" t="s">
        <v>18</v>
      </c>
      <c r="B237" s="101" t="s">
        <v>122</v>
      </c>
      <c r="C237" s="101">
        <v>80</v>
      </c>
      <c r="D237" s="101">
        <v>11.52</v>
      </c>
      <c r="E237" s="101">
        <v>4.62</v>
      </c>
      <c r="F237" s="101">
        <v>2.85</v>
      </c>
      <c r="G237" s="101">
        <v>97.1</v>
      </c>
      <c r="H237" s="102">
        <v>0.42</v>
      </c>
      <c r="I237" s="29">
        <v>104</v>
      </c>
    </row>
    <row r="238" spans="1:1015" ht="24" customHeight="1" x14ac:dyDescent="0.2">
      <c r="A238" s="48" t="s">
        <v>18</v>
      </c>
      <c r="B238" s="101" t="s">
        <v>34</v>
      </c>
      <c r="C238" s="101">
        <v>120</v>
      </c>
      <c r="D238" s="101">
        <v>2.4500000000000002</v>
      </c>
      <c r="E238" s="101">
        <v>3.84</v>
      </c>
      <c r="F238" s="101">
        <v>16.350000000000001</v>
      </c>
      <c r="G238" s="101">
        <v>110.4</v>
      </c>
      <c r="H238" s="102">
        <v>14.52</v>
      </c>
      <c r="I238" s="102">
        <v>321</v>
      </c>
    </row>
    <row r="239" spans="1:1015" ht="24" customHeight="1" x14ac:dyDescent="0.2">
      <c r="A239" s="48" t="s">
        <v>18</v>
      </c>
      <c r="B239" s="101" t="s">
        <v>73</v>
      </c>
      <c r="C239" s="101">
        <v>150</v>
      </c>
      <c r="D239" s="101">
        <v>0.33</v>
      </c>
      <c r="E239" s="101">
        <v>0.02</v>
      </c>
      <c r="F239" s="101">
        <v>20.82</v>
      </c>
      <c r="G239" s="101">
        <v>84.8</v>
      </c>
      <c r="H239" s="103">
        <v>0.33</v>
      </c>
      <c r="I239" s="102">
        <v>376</v>
      </c>
    </row>
    <row r="240" spans="1:1015" ht="24" customHeight="1" x14ac:dyDescent="0.2">
      <c r="A240" s="48" t="s">
        <v>18</v>
      </c>
      <c r="B240" s="101" t="s">
        <v>21</v>
      </c>
      <c r="C240" s="101">
        <v>40</v>
      </c>
      <c r="D240" s="101">
        <v>2.08</v>
      </c>
      <c r="E240" s="101">
        <v>0.48</v>
      </c>
      <c r="F240" s="101">
        <v>17.71</v>
      </c>
      <c r="G240" s="101">
        <v>85</v>
      </c>
      <c r="H240" s="103">
        <v>0</v>
      </c>
      <c r="I240" s="102">
        <v>1</v>
      </c>
    </row>
    <row r="241" spans="1:1015" s="70" customFormat="1" ht="24" customHeight="1" x14ac:dyDescent="0.2">
      <c r="A241" s="140" t="s">
        <v>171</v>
      </c>
      <c r="B241" s="141"/>
      <c r="C241" s="67">
        <f t="shared" ref="C241:H241" si="37">SUM(C235:C240)</f>
        <v>610</v>
      </c>
      <c r="D241" s="68">
        <f t="shared" si="37"/>
        <v>18.449999999999996</v>
      </c>
      <c r="E241" s="68">
        <f t="shared" si="37"/>
        <v>16.62</v>
      </c>
      <c r="F241" s="68">
        <f t="shared" si="37"/>
        <v>71.12</v>
      </c>
      <c r="G241" s="68">
        <f t="shared" si="37"/>
        <v>508.7</v>
      </c>
      <c r="H241" s="68">
        <f t="shared" si="37"/>
        <v>28.25</v>
      </c>
      <c r="I241" s="69"/>
    </row>
    <row r="242" spans="1:1015" ht="24" customHeight="1" x14ac:dyDescent="0.2">
      <c r="A242" s="48" t="s">
        <v>22</v>
      </c>
      <c r="B242" s="28" t="s">
        <v>23</v>
      </c>
      <c r="C242" s="29">
        <v>180</v>
      </c>
      <c r="D242" s="30">
        <v>5.22</v>
      </c>
      <c r="E242" s="30">
        <v>4.5</v>
      </c>
      <c r="F242" s="30">
        <v>7.2</v>
      </c>
      <c r="G242" s="30">
        <v>90</v>
      </c>
      <c r="H242" s="30">
        <v>1.26</v>
      </c>
      <c r="I242" s="29">
        <v>401</v>
      </c>
    </row>
    <row r="243" spans="1:1015" ht="24" customHeight="1" x14ac:dyDescent="0.2">
      <c r="A243" s="48" t="s">
        <v>22</v>
      </c>
      <c r="B243" s="28" t="s">
        <v>59</v>
      </c>
      <c r="C243" s="29">
        <v>20</v>
      </c>
      <c r="D243" s="30">
        <v>1.42</v>
      </c>
      <c r="E243" s="30">
        <v>0.22</v>
      </c>
      <c r="F243" s="30">
        <v>9.1</v>
      </c>
      <c r="G243" s="30">
        <v>45.8</v>
      </c>
      <c r="H243" s="30">
        <v>0</v>
      </c>
      <c r="I243" s="29">
        <v>1</v>
      </c>
    </row>
    <row r="244" spans="1:1015" ht="24" customHeight="1" x14ac:dyDescent="0.2">
      <c r="A244" s="48" t="s">
        <v>22</v>
      </c>
      <c r="B244" s="28" t="s">
        <v>38</v>
      </c>
      <c r="C244" s="29">
        <v>20</v>
      </c>
      <c r="D244" s="30">
        <v>1.48</v>
      </c>
      <c r="E244" s="30">
        <v>1.88</v>
      </c>
      <c r="F244" s="30">
        <v>13.8</v>
      </c>
      <c r="G244" s="30">
        <v>81.400000000000006</v>
      </c>
      <c r="H244" s="30">
        <v>0</v>
      </c>
      <c r="I244" s="29">
        <v>609</v>
      </c>
    </row>
    <row r="245" spans="1:1015" s="70" customFormat="1" ht="24" customHeight="1" x14ac:dyDescent="0.2">
      <c r="A245" s="140" t="s">
        <v>169</v>
      </c>
      <c r="B245" s="141"/>
      <c r="C245" s="67">
        <f t="shared" ref="C245:H245" si="38">SUM(C242:C244)</f>
        <v>220</v>
      </c>
      <c r="D245" s="68">
        <f t="shared" si="38"/>
        <v>8.1199999999999992</v>
      </c>
      <c r="E245" s="68">
        <f t="shared" si="38"/>
        <v>6.6</v>
      </c>
      <c r="F245" s="68">
        <f t="shared" si="38"/>
        <v>30.1</v>
      </c>
      <c r="G245" s="68">
        <f t="shared" si="38"/>
        <v>217.20000000000002</v>
      </c>
      <c r="H245" s="68">
        <f t="shared" si="38"/>
        <v>1.26</v>
      </c>
      <c r="I245" s="69"/>
    </row>
    <row r="246" spans="1:1015" ht="24" customHeight="1" x14ac:dyDescent="0.2">
      <c r="A246" s="27" t="s">
        <v>24</v>
      </c>
      <c r="B246" s="28" t="s">
        <v>136</v>
      </c>
      <c r="C246" s="111">
        <v>120</v>
      </c>
      <c r="D246" s="116">
        <v>10.48</v>
      </c>
      <c r="E246" s="116">
        <v>12.48</v>
      </c>
      <c r="F246" s="116">
        <v>21.84</v>
      </c>
      <c r="G246" s="116">
        <v>232</v>
      </c>
      <c r="H246" s="116">
        <v>1.92</v>
      </c>
      <c r="I246" s="29">
        <v>320</v>
      </c>
    </row>
    <row r="247" spans="1:1015" ht="24" customHeight="1" x14ac:dyDescent="0.2">
      <c r="A247" s="27" t="s">
        <v>24</v>
      </c>
      <c r="B247" s="28" t="s">
        <v>116</v>
      </c>
      <c r="C247" s="111">
        <v>20</v>
      </c>
      <c r="D247" s="116">
        <v>0.52</v>
      </c>
      <c r="E247" s="116">
        <v>1.27</v>
      </c>
      <c r="F247" s="116">
        <v>3.14</v>
      </c>
      <c r="G247" s="116">
        <v>26.1</v>
      </c>
      <c r="H247" s="116">
        <v>0.15</v>
      </c>
      <c r="I247" s="29">
        <v>449</v>
      </c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66"/>
      <c r="IC247" s="66"/>
      <c r="ID247" s="66"/>
      <c r="IE247" s="66"/>
      <c r="IF247" s="66"/>
      <c r="IG247" s="66"/>
      <c r="IH247" s="66"/>
      <c r="II247" s="66"/>
      <c r="IJ247" s="66"/>
      <c r="IK247" s="66"/>
      <c r="IL247" s="66"/>
      <c r="IM247" s="66"/>
      <c r="IN247" s="66"/>
      <c r="IO247" s="66"/>
      <c r="IP247" s="66"/>
      <c r="IQ247" s="66"/>
      <c r="IR247" s="66"/>
      <c r="IS247" s="66"/>
      <c r="IT247" s="66"/>
      <c r="IU247" s="66"/>
      <c r="IV247" s="66"/>
      <c r="IW247" s="66"/>
      <c r="IX247" s="66"/>
      <c r="IY247" s="66"/>
      <c r="IZ247" s="66"/>
      <c r="JA247" s="66"/>
      <c r="JB247" s="66"/>
      <c r="JC247" s="66"/>
      <c r="JD247" s="66"/>
      <c r="JE247" s="66"/>
      <c r="JF247" s="66"/>
      <c r="JG247" s="66"/>
      <c r="JH247" s="66"/>
      <c r="JI247" s="66"/>
      <c r="JJ247" s="66"/>
      <c r="JK247" s="66"/>
      <c r="JL247" s="66"/>
      <c r="JM247" s="66"/>
      <c r="JN247" s="66"/>
      <c r="JO247" s="66"/>
      <c r="JP247" s="66"/>
      <c r="JQ247" s="66"/>
      <c r="JR247" s="66"/>
      <c r="JS247" s="66"/>
      <c r="JT247" s="66"/>
      <c r="JU247" s="66"/>
      <c r="JV247" s="66"/>
      <c r="JW247" s="66"/>
      <c r="JX247" s="66"/>
      <c r="JY247" s="66"/>
      <c r="JZ247" s="66"/>
      <c r="KA247" s="66"/>
      <c r="KB247" s="66"/>
      <c r="KC247" s="66"/>
      <c r="KD247" s="66"/>
      <c r="KE247" s="66"/>
      <c r="KF247" s="66"/>
      <c r="KG247" s="66"/>
      <c r="KH247" s="66"/>
      <c r="KI247" s="66"/>
      <c r="KJ247" s="66"/>
      <c r="KK247" s="66"/>
      <c r="KL247" s="66"/>
      <c r="KM247" s="66"/>
      <c r="KN247" s="66"/>
      <c r="KO247" s="66"/>
      <c r="KP247" s="66"/>
      <c r="KQ247" s="66"/>
      <c r="KR247" s="66"/>
      <c r="KS247" s="66"/>
      <c r="KT247" s="66"/>
      <c r="KU247" s="66"/>
      <c r="KV247" s="66"/>
      <c r="KW247" s="66"/>
      <c r="KX247" s="66"/>
      <c r="KY247" s="66"/>
      <c r="KZ247" s="66"/>
      <c r="LA247" s="66"/>
      <c r="LB247" s="66"/>
      <c r="LC247" s="66"/>
      <c r="LD247" s="66"/>
      <c r="LE247" s="66"/>
      <c r="LF247" s="66"/>
      <c r="LG247" s="66"/>
      <c r="LH247" s="66"/>
      <c r="LI247" s="66"/>
      <c r="LJ247" s="66"/>
      <c r="LK247" s="66"/>
      <c r="LL247" s="66"/>
      <c r="LM247" s="66"/>
      <c r="LN247" s="66"/>
      <c r="LO247" s="66"/>
      <c r="LP247" s="66"/>
      <c r="LQ247" s="66"/>
      <c r="LR247" s="66"/>
      <c r="LS247" s="66"/>
      <c r="LT247" s="66"/>
      <c r="LU247" s="66"/>
      <c r="LV247" s="66"/>
      <c r="LW247" s="66"/>
      <c r="LX247" s="66"/>
      <c r="LY247" s="66"/>
      <c r="LZ247" s="66"/>
      <c r="MA247" s="66"/>
      <c r="MB247" s="66"/>
      <c r="MC247" s="66"/>
      <c r="MD247" s="66"/>
      <c r="ME247" s="66"/>
      <c r="MF247" s="66"/>
      <c r="MG247" s="66"/>
      <c r="MH247" s="66"/>
      <c r="MI247" s="66"/>
      <c r="MJ247" s="66"/>
      <c r="MK247" s="66"/>
      <c r="ML247" s="66"/>
      <c r="MM247" s="66"/>
      <c r="MN247" s="66"/>
      <c r="MO247" s="66"/>
      <c r="MP247" s="66"/>
      <c r="MQ247" s="66"/>
      <c r="MR247" s="66"/>
      <c r="MS247" s="66"/>
      <c r="MT247" s="66"/>
      <c r="MU247" s="66"/>
      <c r="MV247" s="66"/>
      <c r="MW247" s="66"/>
      <c r="MX247" s="66"/>
      <c r="MY247" s="66"/>
      <c r="MZ247" s="66"/>
      <c r="NA247" s="66"/>
      <c r="NB247" s="66"/>
      <c r="NC247" s="66"/>
      <c r="ND247" s="66"/>
      <c r="NE247" s="66"/>
      <c r="NF247" s="66"/>
      <c r="NG247" s="66"/>
      <c r="NH247" s="66"/>
      <c r="NI247" s="66"/>
      <c r="NJ247" s="66"/>
      <c r="NK247" s="66"/>
      <c r="NL247" s="66"/>
      <c r="NM247" s="66"/>
      <c r="NN247" s="66"/>
      <c r="NO247" s="66"/>
      <c r="NP247" s="66"/>
      <c r="NQ247" s="66"/>
      <c r="NR247" s="66"/>
      <c r="NS247" s="66"/>
      <c r="NT247" s="66"/>
      <c r="NU247" s="66"/>
      <c r="NV247" s="66"/>
      <c r="NW247" s="66"/>
      <c r="NX247" s="66"/>
      <c r="NY247" s="66"/>
      <c r="NZ247" s="66"/>
      <c r="OA247" s="66"/>
      <c r="OB247" s="66"/>
      <c r="OC247" s="66"/>
      <c r="OD247" s="66"/>
      <c r="OE247" s="66"/>
      <c r="OF247" s="66"/>
      <c r="OG247" s="66"/>
      <c r="OH247" s="66"/>
      <c r="OI247" s="66"/>
      <c r="OJ247" s="66"/>
      <c r="OK247" s="66"/>
      <c r="OL247" s="66"/>
      <c r="OM247" s="66"/>
      <c r="ON247" s="66"/>
      <c r="OO247" s="66"/>
      <c r="OP247" s="66"/>
      <c r="OQ247" s="66"/>
      <c r="OR247" s="66"/>
      <c r="OS247" s="66"/>
      <c r="OT247" s="66"/>
      <c r="OU247" s="66"/>
      <c r="OV247" s="66"/>
      <c r="OW247" s="66"/>
      <c r="OX247" s="66"/>
      <c r="OY247" s="66"/>
      <c r="OZ247" s="66"/>
      <c r="PA247" s="66"/>
      <c r="PB247" s="66"/>
      <c r="PC247" s="66"/>
      <c r="PD247" s="66"/>
      <c r="PE247" s="66"/>
      <c r="PF247" s="66"/>
      <c r="PG247" s="66"/>
      <c r="PH247" s="66"/>
      <c r="PI247" s="66"/>
      <c r="PJ247" s="66"/>
      <c r="PK247" s="66"/>
      <c r="PL247" s="66"/>
      <c r="PM247" s="66"/>
      <c r="PN247" s="66"/>
      <c r="PO247" s="66"/>
      <c r="PP247" s="66"/>
      <c r="PQ247" s="66"/>
      <c r="PR247" s="66"/>
      <c r="PS247" s="66"/>
      <c r="PT247" s="66"/>
      <c r="PU247" s="66"/>
      <c r="PV247" s="66"/>
      <c r="PW247" s="66"/>
      <c r="PX247" s="66"/>
      <c r="PY247" s="66"/>
      <c r="PZ247" s="66"/>
      <c r="QA247" s="66"/>
      <c r="QB247" s="66"/>
      <c r="QC247" s="66"/>
      <c r="QD247" s="66"/>
      <c r="QE247" s="66"/>
      <c r="QF247" s="66"/>
      <c r="QG247" s="66"/>
      <c r="QH247" s="66"/>
      <c r="QI247" s="66"/>
      <c r="QJ247" s="66"/>
      <c r="QK247" s="66"/>
      <c r="QL247" s="66"/>
      <c r="QM247" s="66"/>
      <c r="QN247" s="66"/>
      <c r="QO247" s="66"/>
      <c r="QP247" s="66"/>
      <c r="QQ247" s="66"/>
      <c r="QR247" s="66"/>
      <c r="QS247" s="66"/>
      <c r="QT247" s="66"/>
      <c r="QU247" s="66"/>
      <c r="QV247" s="66"/>
      <c r="QW247" s="66"/>
      <c r="QX247" s="66"/>
      <c r="QY247" s="66"/>
      <c r="QZ247" s="66"/>
      <c r="RA247" s="66"/>
      <c r="RB247" s="66"/>
      <c r="RC247" s="66"/>
      <c r="RD247" s="66"/>
      <c r="RE247" s="66"/>
      <c r="RF247" s="66"/>
      <c r="RG247" s="66"/>
      <c r="RH247" s="66"/>
      <c r="RI247" s="66"/>
      <c r="RJ247" s="66"/>
      <c r="RK247" s="66"/>
      <c r="RL247" s="66"/>
      <c r="RM247" s="66"/>
      <c r="RN247" s="66"/>
      <c r="RO247" s="66"/>
      <c r="RP247" s="66"/>
      <c r="RQ247" s="66"/>
      <c r="RR247" s="66"/>
      <c r="RS247" s="66"/>
      <c r="RT247" s="66"/>
      <c r="RU247" s="66"/>
      <c r="RV247" s="66"/>
      <c r="RW247" s="66"/>
      <c r="RX247" s="66"/>
      <c r="RY247" s="66"/>
      <c r="RZ247" s="66"/>
      <c r="SA247" s="66"/>
      <c r="SB247" s="66"/>
      <c r="SC247" s="66"/>
      <c r="SD247" s="66"/>
      <c r="SE247" s="66"/>
      <c r="SF247" s="66"/>
      <c r="SG247" s="66"/>
      <c r="SH247" s="66"/>
      <c r="SI247" s="66"/>
      <c r="SJ247" s="66"/>
      <c r="SK247" s="66"/>
      <c r="SL247" s="66"/>
      <c r="SM247" s="66"/>
      <c r="SN247" s="66"/>
      <c r="SO247" s="66"/>
      <c r="SP247" s="66"/>
      <c r="SQ247" s="66"/>
      <c r="SR247" s="66"/>
      <c r="SS247" s="66"/>
      <c r="ST247" s="66"/>
      <c r="SU247" s="66"/>
      <c r="SV247" s="66"/>
      <c r="SW247" s="66"/>
      <c r="SX247" s="66"/>
      <c r="SY247" s="66"/>
      <c r="SZ247" s="66"/>
      <c r="TA247" s="66"/>
      <c r="TB247" s="66"/>
      <c r="TC247" s="66"/>
      <c r="TD247" s="66"/>
      <c r="TE247" s="66"/>
      <c r="TF247" s="66"/>
      <c r="TG247" s="66"/>
      <c r="TH247" s="66"/>
      <c r="TI247" s="66"/>
      <c r="TJ247" s="66"/>
      <c r="TK247" s="66"/>
      <c r="TL247" s="66"/>
      <c r="TM247" s="66"/>
      <c r="TN247" s="66"/>
      <c r="TO247" s="66"/>
      <c r="TP247" s="66"/>
      <c r="TQ247" s="66"/>
      <c r="TR247" s="66"/>
      <c r="TS247" s="66"/>
      <c r="TT247" s="66"/>
      <c r="TU247" s="66"/>
      <c r="TV247" s="66"/>
      <c r="TW247" s="66"/>
      <c r="TX247" s="66"/>
      <c r="TY247" s="66"/>
      <c r="TZ247" s="66"/>
      <c r="UA247" s="66"/>
      <c r="UB247" s="66"/>
      <c r="UC247" s="66"/>
      <c r="UD247" s="66"/>
      <c r="UE247" s="66"/>
      <c r="UF247" s="66"/>
      <c r="UG247" s="66"/>
      <c r="UH247" s="66"/>
      <c r="UI247" s="66"/>
      <c r="UJ247" s="66"/>
      <c r="UK247" s="66"/>
      <c r="UL247" s="66"/>
      <c r="UM247" s="66"/>
      <c r="UN247" s="66"/>
      <c r="UO247" s="66"/>
      <c r="UP247" s="66"/>
      <c r="UQ247" s="66"/>
      <c r="UR247" s="66"/>
      <c r="US247" s="66"/>
      <c r="UT247" s="66"/>
      <c r="UU247" s="66"/>
      <c r="UV247" s="66"/>
      <c r="UW247" s="66"/>
      <c r="UX247" s="66"/>
      <c r="UY247" s="66"/>
      <c r="UZ247" s="66"/>
      <c r="VA247" s="66"/>
      <c r="VB247" s="66"/>
      <c r="VC247" s="66"/>
      <c r="VD247" s="66"/>
      <c r="VE247" s="66"/>
      <c r="VF247" s="66"/>
      <c r="VG247" s="66"/>
      <c r="VH247" s="66"/>
      <c r="VI247" s="66"/>
      <c r="VJ247" s="66"/>
      <c r="VK247" s="66"/>
      <c r="VL247" s="66"/>
      <c r="VM247" s="66"/>
      <c r="VN247" s="66"/>
      <c r="VO247" s="66"/>
      <c r="VP247" s="66"/>
      <c r="VQ247" s="66"/>
      <c r="VR247" s="66"/>
      <c r="VS247" s="66"/>
      <c r="VT247" s="66"/>
      <c r="VU247" s="66"/>
      <c r="VV247" s="66"/>
      <c r="VW247" s="66"/>
      <c r="VX247" s="66"/>
      <c r="VY247" s="66"/>
      <c r="VZ247" s="66"/>
      <c r="WA247" s="66"/>
      <c r="WB247" s="66"/>
      <c r="WC247" s="66"/>
      <c r="WD247" s="66"/>
      <c r="WE247" s="66"/>
      <c r="WF247" s="66"/>
      <c r="WG247" s="66"/>
      <c r="WH247" s="66"/>
      <c r="WI247" s="66"/>
      <c r="WJ247" s="66"/>
      <c r="WK247" s="66"/>
      <c r="WL247" s="66"/>
      <c r="WM247" s="66"/>
      <c r="WN247" s="66"/>
      <c r="WO247" s="66"/>
      <c r="WP247" s="66"/>
      <c r="WQ247" s="66"/>
      <c r="WR247" s="66"/>
      <c r="WS247" s="66"/>
      <c r="WT247" s="66"/>
      <c r="WU247" s="66"/>
      <c r="WV247" s="66"/>
      <c r="WW247" s="66"/>
      <c r="WX247" s="66"/>
      <c r="WY247" s="66"/>
      <c r="WZ247" s="66"/>
      <c r="XA247" s="66"/>
      <c r="XB247" s="66"/>
      <c r="XC247" s="66"/>
      <c r="XD247" s="66"/>
      <c r="XE247" s="66"/>
      <c r="XF247" s="66"/>
      <c r="XG247" s="66"/>
      <c r="XH247" s="66"/>
      <c r="XI247" s="66"/>
      <c r="XJ247" s="66"/>
      <c r="XK247" s="66"/>
      <c r="XL247" s="66"/>
      <c r="XM247" s="66"/>
      <c r="XN247" s="66"/>
      <c r="XO247" s="66"/>
      <c r="XP247" s="66"/>
      <c r="XQ247" s="66"/>
      <c r="XR247" s="66"/>
      <c r="XS247" s="66"/>
      <c r="XT247" s="66"/>
      <c r="XU247" s="66"/>
      <c r="XV247" s="66"/>
      <c r="XW247" s="66"/>
      <c r="XX247" s="66"/>
      <c r="XY247" s="66"/>
      <c r="XZ247" s="66"/>
      <c r="YA247" s="66"/>
      <c r="YB247" s="66"/>
      <c r="YC247" s="66"/>
      <c r="YD247" s="66"/>
      <c r="YE247" s="66"/>
      <c r="YF247" s="66"/>
      <c r="YG247" s="66"/>
      <c r="YH247" s="66"/>
      <c r="YI247" s="66"/>
      <c r="YJ247" s="66"/>
      <c r="YK247" s="66"/>
      <c r="YL247" s="66"/>
      <c r="YM247" s="66"/>
      <c r="YN247" s="66"/>
      <c r="YO247" s="66"/>
      <c r="YP247" s="66"/>
      <c r="YQ247" s="66"/>
      <c r="YR247" s="66"/>
      <c r="YS247" s="66"/>
      <c r="YT247" s="66"/>
      <c r="YU247" s="66"/>
      <c r="YV247" s="66"/>
      <c r="YW247" s="66"/>
      <c r="YX247" s="66"/>
      <c r="YY247" s="66"/>
      <c r="YZ247" s="66"/>
      <c r="ZA247" s="66"/>
      <c r="ZB247" s="66"/>
      <c r="ZC247" s="66"/>
      <c r="ZD247" s="66"/>
      <c r="ZE247" s="66"/>
      <c r="ZF247" s="66"/>
      <c r="ZG247" s="66"/>
      <c r="ZH247" s="66"/>
      <c r="ZI247" s="66"/>
      <c r="ZJ247" s="66"/>
      <c r="ZK247" s="66"/>
      <c r="ZL247" s="66"/>
      <c r="ZM247" s="66"/>
      <c r="ZN247" s="66"/>
      <c r="ZO247" s="66"/>
      <c r="ZP247" s="66"/>
      <c r="ZQ247" s="66"/>
      <c r="ZR247" s="66"/>
      <c r="ZS247" s="66"/>
      <c r="ZT247" s="66"/>
      <c r="ZU247" s="66"/>
      <c r="ZV247" s="66"/>
      <c r="ZW247" s="66"/>
      <c r="ZX247" s="66"/>
      <c r="ZY247" s="66"/>
      <c r="ZZ247" s="66"/>
      <c r="AAA247" s="66"/>
      <c r="AAB247" s="66"/>
      <c r="AAC247" s="66"/>
      <c r="AAD247" s="66"/>
      <c r="AAE247" s="66"/>
      <c r="AAF247" s="66"/>
      <c r="AAG247" s="66"/>
      <c r="AAH247" s="66"/>
      <c r="AAI247" s="66"/>
      <c r="AAJ247" s="66"/>
      <c r="AAK247" s="66"/>
      <c r="AAL247" s="66"/>
      <c r="AAM247" s="66"/>
      <c r="AAN247" s="66"/>
      <c r="AAO247" s="66"/>
      <c r="AAP247" s="66"/>
      <c r="AAQ247" s="66"/>
      <c r="AAR247" s="66"/>
      <c r="AAS247" s="66"/>
      <c r="AAT247" s="66"/>
      <c r="AAU247" s="66"/>
      <c r="AAV247" s="66"/>
      <c r="AAW247" s="66"/>
      <c r="AAX247" s="66"/>
      <c r="AAY247" s="66"/>
      <c r="AAZ247" s="66"/>
      <c r="ABA247" s="66"/>
      <c r="ABB247" s="66"/>
      <c r="ABC247" s="66"/>
      <c r="ABD247" s="66"/>
      <c r="ABE247" s="66"/>
      <c r="ABF247" s="66"/>
      <c r="ABG247" s="66"/>
      <c r="ABH247" s="66"/>
      <c r="ABI247" s="66"/>
      <c r="ABJ247" s="66"/>
      <c r="ABK247" s="66"/>
      <c r="ABL247" s="66"/>
      <c r="ABM247" s="66"/>
      <c r="ABN247" s="66"/>
      <c r="ABO247" s="66"/>
      <c r="ABP247" s="66"/>
      <c r="ABQ247" s="66"/>
      <c r="ABR247" s="66"/>
      <c r="ABS247" s="66"/>
      <c r="ABT247" s="66"/>
      <c r="ABU247" s="66"/>
      <c r="ABV247" s="66"/>
      <c r="ABW247" s="66"/>
      <c r="ABX247" s="66"/>
      <c r="ABY247" s="66"/>
      <c r="ABZ247" s="66"/>
      <c r="ACA247" s="66"/>
      <c r="ACB247" s="66"/>
      <c r="ACC247" s="66"/>
      <c r="ACD247" s="66"/>
      <c r="ACE247" s="66"/>
      <c r="ACF247" s="66"/>
      <c r="ACG247" s="66"/>
      <c r="ACH247" s="66"/>
      <c r="ACI247" s="66"/>
      <c r="ACJ247" s="66"/>
      <c r="ACK247" s="66"/>
      <c r="ACL247" s="66"/>
      <c r="ACM247" s="66"/>
      <c r="ACN247" s="66"/>
      <c r="ACO247" s="66"/>
      <c r="ACP247" s="66"/>
      <c r="ACQ247" s="66"/>
      <c r="ACR247" s="66"/>
      <c r="ACS247" s="66"/>
      <c r="ACT247" s="66"/>
      <c r="ACU247" s="66"/>
      <c r="ACV247" s="66"/>
      <c r="ACW247" s="66"/>
      <c r="ACX247" s="66"/>
      <c r="ACY247" s="66"/>
      <c r="ACZ247" s="66"/>
      <c r="ADA247" s="66"/>
      <c r="ADB247" s="66"/>
      <c r="ADC247" s="66"/>
      <c r="ADD247" s="66"/>
      <c r="ADE247" s="66"/>
      <c r="ADF247" s="66"/>
      <c r="ADG247" s="66"/>
      <c r="ADH247" s="66"/>
      <c r="ADI247" s="66"/>
      <c r="ADJ247" s="66"/>
      <c r="ADK247" s="66"/>
      <c r="ADL247" s="66"/>
      <c r="ADM247" s="66"/>
      <c r="ADN247" s="66"/>
      <c r="ADO247" s="66"/>
      <c r="ADP247" s="66"/>
      <c r="ADQ247" s="66"/>
      <c r="ADR247" s="66"/>
      <c r="ADS247" s="66"/>
      <c r="ADT247" s="66"/>
      <c r="ADU247" s="66"/>
      <c r="ADV247" s="66"/>
      <c r="ADW247" s="66"/>
      <c r="ADX247" s="66"/>
      <c r="ADY247" s="66"/>
      <c r="ADZ247" s="66"/>
      <c r="AEA247" s="66"/>
      <c r="AEB247" s="66"/>
      <c r="AEC247" s="66"/>
      <c r="AED247" s="66"/>
      <c r="AEE247" s="66"/>
      <c r="AEF247" s="66"/>
      <c r="AEG247" s="66"/>
      <c r="AEH247" s="66"/>
      <c r="AEI247" s="66"/>
      <c r="AEJ247" s="66"/>
      <c r="AEK247" s="66"/>
      <c r="AEL247" s="66"/>
      <c r="AEM247" s="66"/>
      <c r="AEN247" s="66"/>
      <c r="AEO247" s="66"/>
      <c r="AEP247" s="66"/>
      <c r="AEQ247" s="66"/>
      <c r="AER247" s="66"/>
      <c r="AES247" s="66"/>
      <c r="AET247" s="66"/>
      <c r="AEU247" s="66"/>
      <c r="AEV247" s="66"/>
      <c r="AEW247" s="66"/>
      <c r="AEX247" s="66"/>
      <c r="AEY247" s="66"/>
      <c r="AEZ247" s="66"/>
      <c r="AFA247" s="66"/>
      <c r="AFB247" s="66"/>
      <c r="AFC247" s="66"/>
      <c r="AFD247" s="66"/>
      <c r="AFE247" s="66"/>
      <c r="AFF247" s="66"/>
      <c r="AFG247" s="66"/>
      <c r="AFH247" s="66"/>
      <c r="AFI247" s="66"/>
      <c r="AFJ247" s="66"/>
      <c r="AFK247" s="66"/>
      <c r="AFL247" s="66"/>
      <c r="AFM247" s="66"/>
      <c r="AFN247" s="66"/>
      <c r="AFO247" s="66"/>
      <c r="AFP247" s="66"/>
      <c r="AFQ247" s="66"/>
      <c r="AFR247" s="66"/>
      <c r="AFS247" s="66"/>
      <c r="AFT247" s="66"/>
      <c r="AFU247" s="66"/>
      <c r="AFV247" s="66"/>
      <c r="AFW247" s="66"/>
      <c r="AFX247" s="66"/>
      <c r="AFY247" s="66"/>
      <c r="AFZ247" s="66"/>
      <c r="AGA247" s="66"/>
      <c r="AGB247" s="66"/>
      <c r="AGC247" s="66"/>
      <c r="AGD247" s="66"/>
      <c r="AGE247" s="66"/>
      <c r="AGF247" s="66"/>
      <c r="AGG247" s="66"/>
      <c r="AGH247" s="66"/>
      <c r="AGI247" s="66"/>
      <c r="AGJ247" s="66"/>
      <c r="AGK247" s="66"/>
      <c r="AGL247" s="66"/>
      <c r="AGM247" s="66"/>
      <c r="AGN247" s="66"/>
      <c r="AGO247" s="66"/>
      <c r="AGP247" s="66"/>
      <c r="AGQ247" s="66"/>
      <c r="AGR247" s="66"/>
      <c r="AGS247" s="66"/>
      <c r="AGT247" s="66"/>
      <c r="AGU247" s="66"/>
      <c r="AGV247" s="66"/>
      <c r="AGW247" s="66"/>
      <c r="AGX247" s="66"/>
      <c r="AGY247" s="66"/>
      <c r="AGZ247" s="66"/>
      <c r="AHA247" s="66"/>
      <c r="AHB247" s="66"/>
      <c r="AHC247" s="66"/>
      <c r="AHD247" s="66"/>
      <c r="AHE247" s="66"/>
      <c r="AHF247" s="66"/>
      <c r="AHG247" s="66"/>
      <c r="AHH247" s="66"/>
      <c r="AHI247" s="66"/>
      <c r="AHJ247" s="66"/>
      <c r="AHK247" s="66"/>
      <c r="AHL247" s="66"/>
      <c r="AHM247" s="66"/>
      <c r="AHN247" s="66"/>
      <c r="AHO247" s="66"/>
      <c r="AHP247" s="66"/>
      <c r="AHQ247" s="66"/>
      <c r="AHR247" s="66"/>
      <c r="AHS247" s="66"/>
      <c r="AHT247" s="66"/>
      <c r="AHU247" s="66"/>
      <c r="AHV247" s="66"/>
      <c r="AHW247" s="66"/>
      <c r="AHX247" s="66"/>
      <c r="AHY247" s="66"/>
      <c r="AHZ247" s="66"/>
      <c r="AIA247" s="66"/>
      <c r="AIB247" s="66"/>
      <c r="AIC247" s="66"/>
      <c r="AID247" s="66"/>
      <c r="AIE247" s="66"/>
      <c r="AIF247" s="66"/>
      <c r="AIG247" s="66"/>
      <c r="AIH247" s="66"/>
      <c r="AII247" s="66"/>
      <c r="AIJ247" s="66"/>
      <c r="AIK247" s="66"/>
      <c r="AIL247" s="66"/>
      <c r="AIM247" s="66"/>
      <c r="AIN247" s="66"/>
      <c r="AIO247" s="66"/>
      <c r="AIP247" s="66"/>
      <c r="AIQ247" s="66"/>
      <c r="AIR247" s="66"/>
      <c r="AIS247" s="66"/>
      <c r="AIT247" s="66"/>
      <c r="AIU247" s="66"/>
      <c r="AIV247" s="66"/>
      <c r="AIW247" s="66"/>
      <c r="AIX247" s="66"/>
      <c r="AIY247" s="66"/>
      <c r="AIZ247" s="66"/>
      <c r="AJA247" s="66"/>
      <c r="AJB247" s="66"/>
      <c r="AJC247" s="66"/>
      <c r="AJD247" s="66"/>
      <c r="AJE247" s="66"/>
      <c r="AJF247" s="66"/>
      <c r="AJG247" s="66"/>
      <c r="AJH247" s="66"/>
      <c r="AJI247" s="66"/>
      <c r="AJJ247" s="66"/>
      <c r="AJK247" s="66"/>
      <c r="AJL247" s="66"/>
      <c r="AJM247" s="66"/>
      <c r="AJN247" s="66"/>
      <c r="AJO247" s="66"/>
      <c r="AJP247" s="66"/>
      <c r="AJQ247" s="66"/>
      <c r="AJR247" s="66"/>
      <c r="AJS247" s="66"/>
      <c r="AJT247" s="66"/>
      <c r="AJU247" s="66"/>
      <c r="AJV247" s="66"/>
      <c r="AJW247" s="66"/>
      <c r="AJX247" s="66"/>
      <c r="AJY247" s="66"/>
      <c r="AJZ247" s="66"/>
      <c r="AKA247" s="66"/>
      <c r="AKB247" s="66"/>
      <c r="AKC247" s="66"/>
      <c r="AKD247" s="66"/>
      <c r="AKE247" s="66"/>
      <c r="AKF247" s="66"/>
      <c r="AKG247" s="66"/>
      <c r="AKH247" s="66"/>
      <c r="AKI247" s="66"/>
      <c r="AKJ247" s="66"/>
      <c r="AKK247" s="66"/>
      <c r="AKL247" s="66"/>
      <c r="AKM247" s="66"/>
      <c r="AKN247" s="66"/>
      <c r="AKO247" s="66"/>
      <c r="AKP247" s="66"/>
      <c r="AKQ247" s="66"/>
      <c r="AKR247" s="66"/>
      <c r="AKS247" s="66"/>
      <c r="AKT247" s="66"/>
      <c r="AKU247" s="66"/>
      <c r="AKV247" s="66"/>
      <c r="AKW247" s="66"/>
      <c r="AKX247" s="66"/>
      <c r="AKY247" s="66"/>
      <c r="AKZ247" s="66"/>
      <c r="ALA247" s="66"/>
      <c r="ALB247" s="66"/>
      <c r="ALC247" s="66"/>
      <c r="ALD247" s="66"/>
      <c r="ALE247" s="66"/>
      <c r="ALF247" s="66"/>
      <c r="ALG247" s="66"/>
      <c r="ALH247" s="66"/>
      <c r="ALI247" s="66"/>
      <c r="ALJ247" s="66"/>
      <c r="ALK247" s="66"/>
      <c r="ALL247" s="66"/>
      <c r="ALM247" s="66"/>
      <c r="ALN247" s="66"/>
      <c r="ALO247" s="66"/>
      <c r="ALP247" s="66"/>
      <c r="ALQ247" s="66"/>
      <c r="ALR247" s="66"/>
      <c r="ALS247" s="66"/>
      <c r="ALT247" s="66"/>
      <c r="ALU247" s="66"/>
      <c r="ALV247" s="66"/>
      <c r="ALW247" s="66"/>
      <c r="ALX247" s="66"/>
      <c r="ALY247" s="66"/>
      <c r="ALZ247" s="66"/>
      <c r="AMA247" s="66"/>
    </row>
    <row r="248" spans="1:1015" ht="24" customHeight="1" x14ac:dyDescent="0.2">
      <c r="A248" s="27" t="s">
        <v>24</v>
      </c>
      <c r="B248" s="28" t="s">
        <v>60</v>
      </c>
      <c r="C248" s="29">
        <v>15</v>
      </c>
      <c r="D248" s="30">
        <v>1.07</v>
      </c>
      <c r="E248" s="30">
        <v>0.17</v>
      </c>
      <c r="F248" s="30">
        <v>6.83</v>
      </c>
      <c r="G248" s="30">
        <v>34.299999999999997</v>
      </c>
      <c r="H248" s="30">
        <v>0</v>
      </c>
      <c r="I248" s="29">
        <v>1</v>
      </c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6"/>
      <c r="CG248" s="66"/>
      <c r="CH248" s="66"/>
      <c r="CI248" s="66"/>
      <c r="CJ248" s="66"/>
      <c r="CK248" s="66"/>
      <c r="CL248" s="66"/>
      <c r="CM248" s="66"/>
      <c r="CN248" s="66"/>
      <c r="CO248" s="66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66"/>
      <c r="IC248" s="66"/>
      <c r="ID248" s="66"/>
      <c r="IE248" s="66"/>
      <c r="IF248" s="66"/>
      <c r="IG248" s="66"/>
      <c r="IH248" s="66"/>
      <c r="II248" s="66"/>
      <c r="IJ248" s="66"/>
      <c r="IK248" s="66"/>
      <c r="IL248" s="66"/>
      <c r="IM248" s="66"/>
      <c r="IN248" s="66"/>
      <c r="IO248" s="66"/>
      <c r="IP248" s="66"/>
      <c r="IQ248" s="66"/>
      <c r="IR248" s="66"/>
      <c r="IS248" s="66"/>
      <c r="IT248" s="66"/>
      <c r="IU248" s="66"/>
      <c r="IV248" s="66"/>
      <c r="IW248" s="66"/>
      <c r="IX248" s="66"/>
      <c r="IY248" s="66"/>
      <c r="IZ248" s="66"/>
      <c r="JA248" s="66"/>
      <c r="JB248" s="66"/>
      <c r="JC248" s="66"/>
      <c r="JD248" s="66"/>
      <c r="JE248" s="66"/>
      <c r="JF248" s="66"/>
      <c r="JG248" s="66"/>
      <c r="JH248" s="66"/>
      <c r="JI248" s="66"/>
      <c r="JJ248" s="66"/>
      <c r="JK248" s="66"/>
      <c r="JL248" s="66"/>
      <c r="JM248" s="66"/>
      <c r="JN248" s="66"/>
      <c r="JO248" s="66"/>
      <c r="JP248" s="66"/>
      <c r="JQ248" s="66"/>
      <c r="JR248" s="66"/>
      <c r="JS248" s="66"/>
      <c r="JT248" s="66"/>
      <c r="JU248" s="66"/>
      <c r="JV248" s="66"/>
      <c r="JW248" s="66"/>
      <c r="JX248" s="66"/>
      <c r="JY248" s="66"/>
      <c r="JZ248" s="66"/>
      <c r="KA248" s="66"/>
      <c r="KB248" s="66"/>
      <c r="KC248" s="66"/>
      <c r="KD248" s="66"/>
      <c r="KE248" s="66"/>
      <c r="KF248" s="66"/>
      <c r="KG248" s="66"/>
      <c r="KH248" s="66"/>
      <c r="KI248" s="66"/>
      <c r="KJ248" s="66"/>
      <c r="KK248" s="66"/>
      <c r="KL248" s="66"/>
      <c r="KM248" s="66"/>
      <c r="KN248" s="66"/>
      <c r="KO248" s="66"/>
      <c r="KP248" s="66"/>
      <c r="KQ248" s="66"/>
      <c r="KR248" s="66"/>
      <c r="KS248" s="66"/>
      <c r="KT248" s="66"/>
      <c r="KU248" s="66"/>
      <c r="KV248" s="66"/>
      <c r="KW248" s="66"/>
      <c r="KX248" s="66"/>
      <c r="KY248" s="66"/>
      <c r="KZ248" s="66"/>
      <c r="LA248" s="66"/>
      <c r="LB248" s="66"/>
      <c r="LC248" s="66"/>
      <c r="LD248" s="66"/>
      <c r="LE248" s="66"/>
      <c r="LF248" s="66"/>
      <c r="LG248" s="66"/>
      <c r="LH248" s="66"/>
      <c r="LI248" s="66"/>
      <c r="LJ248" s="66"/>
      <c r="LK248" s="66"/>
      <c r="LL248" s="66"/>
      <c r="LM248" s="66"/>
      <c r="LN248" s="66"/>
      <c r="LO248" s="66"/>
      <c r="LP248" s="66"/>
      <c r="LQ248" s="66"/>
      <c r="LR248" s="66"/>
      <c r="LS248" s="66"/>
      <c r="LT248" s="66"/>
      <c r="LU248" s="66"/>
      <c r="LV248" s="66"/>
      <c r="LW248" s="66"/>
      <c r="LX248" s="66"/>
      <c r="LY248" s="66"/>
      <c r="LZ248" s="66"/>
      <c r="MA248" s="66"/>
      <c r="MB248" s="66"/>
      <c r="MC248" s="66"/>
      <c r="MD248" s="66"/>
      <c r="ME248" s="66"/>
      <c r="MF248" s="66"/>
      <c r="MG248" s="66"/>
      <c r="MH248" s="66"/>
      <c r="MI248" s="66"/>
      <c r="MJ248" s="66"/>
      <c r="MK248" s="66"/>
      <c r="ML248" s="66"/>
      <c r="MM248" s="66"/>
      <c r="MN248" s="66"/>
      <c r="MO248" s="66"/>
      <c r="MP248" s="66"/>
      <c r="MQ248" s="66"/>
      <c r="MR248" s="66"/>
      <c r="MS248" s="66"/>
      <c r="MT248" s="66"/>
      <c r="MU248" s="66"/>
      <c r="MV248" s="66"/>
      <c r="MW248" s="66"/>
      <c r="MX248" s="66"/>
      <c r="MY248" s="66"/>
      <c r="MZ248" s="66"/>
      <c r="NA248" s="66"/>
      <c r="NB248" s="66"/>
      <c r="NC248" s="66"/>
      <c r="ND248" s="66"/>
      <c r="NE248" s="66"/>
      <c r="NF248" s="66"/>
      <c r="NG248" s="66"/>
      <c r="NH248" s="66"/>
      <c r="NI248" s="66"/>
      <c r="NJ248" s="66"/>
      <c r="NK248" s="66"/>
      <c r="NL248" s="66"/>
      <c r="NM248" s="66"/>
      <c r="NN248" s="66"/>
      <c r="NO248" s="66"/>
      <c r="NP248" s="66"/>
      <c r="NQ248" s="66"/>
      <c r="NR248" s="66"/>
      <c r="NS248" s="66"/>
      <c r="NT248" s="66"/>
      <c r="NU248" s="66"/>
      <c r="NV248" s="66"/>
      <c r="NW248" s="66"/>
      <c r="NX248" s="66"/>
      <c r="NY248" s="66"/>
      <c r="NZ248" s="66"/>
      <c r="OA248" s="66"/>
      <c r="OB248" s="66"/>
      <c r="OC248" s="66"/>
      <c r="OD248" s="66"/>
      <c r="OE248" s="66"/>
      <c r="OF248" s="66"/>
      <c r="OG248" s="66"/>
      <c r="OH248" s="66"/>
      <c r="OI248" s="66"/>
      <c r="OJ248" s="66"/>
      <c r="OK248" s="66"/>
      <c r="OL248" s="66"/>
      <c r="OM248" s="66"/>
      <c r="ON248" s="66"/>
      <c r="OO248" s="66"/>
      <c r="OP248" s="66"/>
      <c r="OQ248" s="66"/>
      <c r="OR248" s="66"/>
      <c r="OS248" s="66"/>
      <c r="OT248" s="66"/>
      <c r="OU248" s="66"/>
      <c r="OV248" s="66"/>
      <c r="OW248" s="66"/>
      <c r="OX248" s="66"/>
      <c r="OY248" s="66"/>
      <c r="OZ248" s="66"/>
      <c r="PA248" s="66"/>
      <c r="PB248" s="66"/>
      <c r="PC248" s="66"/>
      <c r="PD248" s="66"/>
      <c r="PE248" s="66"/>
      <c r="PF248" s="66"/>
      <c r="PG248" s="66"/>
      <c r="PH248" s="66"/>
      <c r="PI248" s="66"/>
      <c r="PJ248" s="66"/>
      <c r="PK248" s="66"/>
      <c r="PL248" s="66"/>
      <c r="PM248" s="66"/>
      <c r="PN248" s="66"/>
      <c r="PO248" s="66"/>
      <c r="PP248" s="66"/>
      <c r="PQ248" s="66"/>
      <c r="PR248" s="66"/>
      <c r="PS248" s="66"/>
      <c r="PT248" s="66"/>
      <c r="PU248" s="66"/>
      <c r="PV248" s="66"/>
      <c r="PW248" s="66"/>
      <c r="PX248" s="66"/>
      <c r="PY248" s="66"/>
      <c r="PZ248" s="66"/>
      <c r="QA248" s="66"/>
      <c r="QB248" s="66"/>
      <c r="QC248" s="66"/>
      <c r="QD248" s="66"/>
      <c r="QE248" s="66"/>
      <c r="QF248" s="66"/>
      <c r="QG248" s="66"/>
      <c r="QH248" s="66"/>
      <c r="QI248" s="66"/>
      <c r="QJ248" s="66"/>
      <c r="QK248" s="66"/>
      <c r="QL248" s="66"/>
      <c r="QM248" s="66"/>
      <c r="QN248" s="66"/>
      <c r="QO248" s="66"/>
      <c r="QP248" s="66"/>
      <c r="QQ248" s="66"/>
      <c r="QR248" s="66"/>
      <c r="QS248" s="66"/>
      <c r="QT248" s="66"/>
      <c r="QU248" s="66"/>
      <c r="QV248" s="66"/>
      <c r="QW248" s="66"/>
      <c r="QX248" s="66"/>
      <c r="QY248" s="66"/>
      <c r="QZ248" s="66"/>
      <c r="RA248" s="66"/>
      <c r="RB248" s="66"/>
      <c r="RC248" s="66"/>
      <c r="RD248" s="66"/>
      <c r="RE248" s="66"/>
      <c r="RF248" s="66"/>
      <c r="RG248" s="66"/>
      <c r="RH248" s="66"/>
      <c r="RI248" s="66"/>
      <c r="RJ248" s="66"/>
      <c r="RK248" s="66"/>
      <c r="RL248" s="66"/>
      <c r="RM248" s="66"/>
      <c r="RN248" s="66"/>
      <c r="RO248" s="66"/>
      <c r="RP248" s="66"/>
      <c r="RQ248" s="66"/>
      <c r="RR248" s="66"/>
      <c r="RS248" s="66"/>
      <c r="RT248" s="66"/>
      <c r="RU248" s="66"/>
      <c r="RV248" s="66"/>
      <c r="RW248" s="66"/>
      <c r="RX248" s="66"/>
      <c r="RY248" s="66"/>
      <c r="RZ248" s="66"/>
      <c r="SA248" s="66"/>
      <c r="SB248" s="66"/>
      <c r="SC248" s="66"/>
      <c r="SD248" s="66"/>
      <c r="SE248" s="66"/>
      <c r="SF248" s="66"/>
      <c r="SG248" s="66"/>
      <c r="SH248" s="66"/>
      <c r="SI248" s="66"/>
      <c r="SJ248" s="66"/>
      <c r="SK248" s="66"/>
      <c r="SL248" s="66"/>
      <c r="SM248" s="66"/>
      <c r="SN248" s="66"/>
      <c r="SO248" s="66"/>
      <c r="SP248" s="66"/>
      <c r="SQ248" s="66"/>
      <c r="SR248" s="66"/>
      <c r="SS248" s="66"/>
      <c r="ST248" s="66"/>
      <c r="SU248" s="66"/>
      <c r="SV248" s="66"/>
      <c r="SW248" s="66"/>
      <c r="SX248" s="66"/>
      <c r="SY248" s="66"/>
      <c r="SZ248" s="66"/>
      <c r="TA248" s="66"/>
      <c r="TB248" s="66"/>
      <c r="TC248" s="66"/>
      <c r="TD248" s="66"/>
      <c r="TE248" s="66"/>
      <c r="TF248" s="66"/>
      <c r="TG248" s="66"/>
      <c r="TH248" s="66"/>
      <c r="TI248" s="66"/>
      <c r="TJ248" s="66"/>
      <c r="TK248" s="66"/>
      <c r="TL248" s="66"/>
      <c r="TM248" s="66"/>
      <c r="TN248" s="66"/>
      <c r="TO248" s="66"/>
      <c r="TP248" s="66"/>
      <c r="TQ248" s="66"/>
      <c r="TR248" s="66"/>
      <c r="TS248" s="66"/>
      <c r="TT248" s="66"/>
      <c r="TU248" s="66"/>
      <c r="TV248" s="66"/>
      <c r="TW248" s="66"/>
      <c r="TX248" s="66"/>
      <c r="TY248" s="66"/>
      <c r="TZ248" s="66"/>
      <c r="UA248" s="66"/>
      <c r="UB248" s="66"/>
      <c r="UC248" s="66"/>
      <c r="UD248" s="66"/>
      <c r="UE248" s="66"/>
      <c r="UF248" s="66"/>
      <c r="UG248" s="66"/>
      <c r="UH248" s="66"/>
      <c r="UI248" s="66"/>
      <c r="UJ248" s="66"/>
      <c r="UK248" s="66"/>
      <c r="UL248" s="66"/>
      <c r="UM248" s="66"/>
      <c r="UN248" s="66"/>
      <c r="UO248" s="66"/>
      <c r="UP248" s="66"/>
      <c r="UQ248" s="66"/>
      <c r="UR248" s="66"/>
      <c r="US248" s="66"/>
      <c r="UT248" s="66"/>
      <c r="UU248" s="66"/>
      <c r="UV248" s="66"/>
      <c r="UW248" s="66"/>
      <c r="UX248" s="66"/>
      <c r="UY248" s="66"/>
      <c r="UZ248" s="66"/>
      <c r="VA248" s="66"/>
      <c r="VB248" s="66"/>
      <c r="VC248" s="66"/>
      <c r="VD248" s="66"/>
      <c r="VE248" s="66"/>
      <c r="VF248" s="66"/>
      <c r="VG248" s="66"/>
      <c r="VH248" s="66"/>
      <c r="VI248" s="66"/>
      <c r="VJ248" s="66"/>
      <c r="VK248" s="66"/>
      <c r="VL248" s="66"/>
      <c r="VM248" s="66"/>
      <c r="VN248" s="66"/>
      <c r="VO248" s="66"/>
      <c r="VP248" s="66"/>
      <c r="VQ248" s="66"/>
      <c r="VR248" s="66"/>
      <c r="VS248" s="66"/>
      <c r="VT248" s="66"/>
      <c r="VU248" s="66"/>
      <c r="VV248" s="66"/>
      <c r="VW248" s="66"/>
      <c r="VX248" s="66"/>
      <c r="VY248" s="66"/>
      <c r="VZ248" s="66"/>
      <c r="WA248" s="66"/>
      <c r="WB248" s="66"/>
      <c r="WC248" s="66"/>
      <c r="WD248" s="66"/>
      <c r="WE248" s="66"/>
      <c r="WF248" s="66"/>
      <c r="WG248" s="66"/>
      <c r="WH248" s="66"/>
      <c r="WI248" s="66"/>
      <c r="WJ248" s="66"/>
      <c r="WK248" s="66"/>
      <c r="WL248" s="66"/>
      <c r="WM248" s="66"/>
      <c r="WN248" s="66"/>
      <c r="WO248" s="66"/>
      <c r="WP248" s="66"/>
      <c r="WQ248" s="66"/>
      <c r="WR248" s="66"/>
      <c r="WS248" s="66"/>
      <c r="WT248" s="66"/>
      <c r="WU248" s="66"/>
      <c r="WV248" s="66"/>
      <c r="WW248" s="66"/>
      <c r="WX248" s="66"/>
      <c r="WY248" s="66"/>
      <c r="WZ248" s="66"/>
      <c r="XA248" s="66"/>
      <c r="XB248" s="66"/>
      <c r="XC248" s="66"/>
      <c r="XD248" s="66"/>
      <c r="XE248" s="66"/>
      <c r="XF248" s="66"/>
      <c r="XG248" s="66"/>
      <c r="XH248" s="66"/>
      <c r="XI248" s="66"/>
      <c r="XJ248" s="66"/>
      <c r="XK248" s="66"/>
      <c r="XL248" s="66"/>
      <c r="XM248" s="66"/>
      <c r="XN248" s="66"/>
      <c r="XO248" s="66"/>
      <c r="XP248" s="66"/>
      <c r="XQ248" s="66"/>
      <c r="XR248" s="66"/>
      <c r="XS248" s="66"/>
      <c r="XT248" s="66"/>
      <c r="XU248" s="66"/>
      <c r="XV248" s="66"/>
      <c r="XW248" s="66"/>
      <c r="XX248" s="66"/>
      <c r="XY248" s="66"/>
      <c r="XZ248" s="66"/>
      <c r="YA248" s="66"/>
      <c r="YB248" s="66"/>
      <c r="YC248" s="66"/>
      <c r="YD248" s="66"/>
      <c r="YE248" s="66"/>
      <c r="YF248" s="66"/>
      <c r="YG248" s="66"/>
      <c r="YH248" s="66"/>
      <c r="YI248" s="66"/>
      <c r="YJ248" s="66"/>
      <c r="YK248" s="66"/>
      <c r="YL248" s="66"/>
      <c r="YM248" s="66"/>
      <c r="YN248" s="66"/>
      <c r="YO248" s="66"/>
      <c r="YP248" s="66"/>
      <c r="YQ248" s="66"/>
      <c r="YR248" s="66"/>
      <c r="YS248" s="66"/>
      <c r="YT248" s="66"/>
      <c r="YU248" s="66"/>
      <c r="YV248" s="66"/>
      <c r="YW248" s="66"/>
      <c r="YX248" s="66"/>
      <c r="YY248" s="66"/>
      <c r="YZ248" s="66"/>
      <c r="ZA248" s="66"/>
      <c r="ZB248" s="66"/>
      <c r="ZC248" s="66"/>
      <c r="ZD248" s="66"/>
      <c r="ZE248" s="66"/>
      <c r="ZF248" s="66"/>
      <c r="ZG248" s="66"/>
      <c r="ZH248" s="66"/>
      <c r="ZI248" s="66"/>
      <c r="ZJ248" s="66"/>
      <c r="ZK248" s="66"/>
      <c r="ZL248" s="66"/>
      <c r="ZM248" s="66"/>
      <c r="ZN248" s="66"/>
      <c r="ZO248" s="66"/>
      <c r="ZP248" s="66"/>
      <c r="ZQ248" s="66"/>
      <c r="ZR248" s="66"/>
      <c r="ZS248" s="66"/>
      <c r="ZT248" s="66"/>
      <c r="ZU248" s="66"/>
      <c r="ZV248" s="66"/>
      <c r="ZW248" s="66"/>
      <c r="ZX248" s="66"/>
      <c r="ZY248" s="66"/>
      <c r="ZZ248" s="66"/>
      <c r="AAA248" s="66"/>
      <c r="AAB248" s="66"/>
      <c r="AAC248" s="66"/>
      <c r="AAD248" s="66"/>
      <c r="AAE248" s="66"/>
      <c r="AAF248" s="66"/>
      <c r="AAG248" s="66"/>
      <c r="AAH248" s="66"/>
      <c r="AAI248" s="66"/>
      <c r="AAJ248" s="66"/>
      <c r="AAK248" s="66"/>
      <c r="AAL248" s="66"/>
      <c r="AAM248" s="66"/>
      <c r="AAN248" s="66"/>
      <c r="AAO248" s="66"/>
      <c r="AAP248" s="66"/>
      <c r="AAQ248" s="66"/>
      <c r="AAR248" s="66"/>
      <c r="AAS248" s="66"/>
      <c r="AAT248" s="66"/>
      <c r="AAU248" s="66"/>
      <c r="AAV248" s="66"/>
      <c r="AAW248" s="66"/>
      <c r="AAX248" s="66"/>
      <c r="AAY248" s="66"/>
      <c r="AAZ248" s="66"/>
      <c r="ABA248" s="66"/>
      <c r="ABB248" s="66"/>
      <c r="ABC248" s="66"/>
      <c r="ABD248" s="66"/>
      <c r="ABE248" s="66"/>
      <c r="ABF248" s="66"/>
      <c r="ABG248" s="66"/>
      <c r="ABH248" s="66"/>
      <c r="ABI248" s="66"/>
      <c r="ABJ248" s="66"/>
      <c r="ABK248" s="66"/>
      <c r="ABL248" s="66"/>
      <c r="ABM248" s="66"/>
      <c r="ABN248" s="66"/>
      <c r="ABO248" s="66"/>
      <c r="ABP248" s="66"/>
      <c r="ABQ248" s="66"/>
      <c r="ABR248" s="66"/>
      <c r="ABS248" s="66"/>
      <c r="ABT248" s="66"/>
      <c r="ABU248" s="66"/>
      <c r="ABV248" s="66"/>
      <c r="ABW248" s="66"/>
      <c r="ABX248" s="66"/>
      <c r="ABY248" s="66"/>
      <c r="ABZ248" s="66"/>
      <c r="ACA248" s="66"/>
      <c r="ACB248" s="66"/>
      <c r="ACC248" s="66"/>
      <c r="ACD248" s="66"/>
      <c r="ACE248" s="66"/>
      <c r="ACF248" s="66"/>
      <c r="ACG248" s="66"/>
      <c r="ACH248" s="66"/>
      <c r="ACI248" s="66"/>
      <c r="ACJ248" s="66"/>
      <c r="ACK248" s="66"/>
      <c r="ACL248" s="66"/>
      <c r="ACM248" s="66"/>
      <c r="ACN248" s="66"/>
      <c r="ACO248" s="66"/>
      <c r="ACP248" s="66"/>
      <c r="ACQ248" s="66"/>
      <c r="ACR248" s="66"/>
      <c r="ACS248" s="66"/>
      <c r="ACT248" s="66"/>
      <c r="ACU248" s="66"/>
      <c r="ACV248" s="66"/>
      <c r="ACW248" s="66"/>
      <c r="ACX248" s="66"/>
      <c r="ACY248" s="66"/>
      <c r="ACZ248" s="66"/>
      <c r="ADA248" s="66"/>
      <c r="ADB248" s="66"/>
      <c r="ADC248" s="66"/>
      <c r="ADD248" s="66"/>
      <c r="ADE248" s="66"/>
      <c r="ADF248" s="66"/>
      <c r="ADG248" s="66"/>
      <c r="ADH248" s="66"/>
      <c r="ADI248" s="66"/>
      <c r="ADJ248" s="66"/>
      <c r="ADK248" s="66"/>
      <c r="ADL248" s="66"/>
      <c r="ADM248" s="66"/>
      <c r="ADN248" s="66"/>
      <c r="ADO248" s="66"/>
      <c r="ADP248" s="66"/>
      <c r="ADQ248" s="66"/>
      <c r="ADR248" s="66"/>
      <c r="ADS248" s="66"/>
      <c r="ADT248" s="66"/>
      <c r="ADU248" s="66"/>
      <c r="ADV248" s="66"/>
      <c r="ADW248" s="66"/>
      <c r="ADX248" s="66"/>
      <c r="ADY248" s="66"/>
      <c r="ADZ248" s="66"/>
      <c r="AEA248" s="66"/>
      <c r="AEB248" s="66"/>
      <c r="AEC248" s="66"/>
      <c r="AED248" s="66"/>
      <c r="AEE248" s="66"/>
      <c r="AEF248" s="66"/>
      <c r="AEG248" s="66"/>
      <c r="AEH248" s="66"/>
      <c r="AEI248" s="66"/>
      <c r="AEJ248" s="66"/>
      <c r="AEK248" s="66"/>
      <c r="AEL248" s="66"/>
      <c r="AEM248" s="66"/>
      <c r="AEN248" s="66"/>
      <c r="AEO248" s="66"/>
      <c r="AEP248" s="66"/>
      <c r="AEQ248" s="66"/>
      <c r="AER248" s="66"/>
      <c r="AES248" s="66"/>
      <c r="AET248" s="66"/>
      <c r="AEU248" s="66"/>
      <c r="AEV248" s="66"/>
      <c r="AEW248" s="66"/>
      <c r="AEX248" s="66"/>
      <c r="AEY248" s="66"/>
      <c r="AEZ248" s="66"/>
      <c r="AFA248" s="66"/>
      <c r="AFB248" s="66"/>
      <c r="AFC248" s="66"/>
      <c r="AFD248" s="66"/>
      <c r="AFE248" s="66"/>
      <c r="AFF248" s="66"/>
      <c r="AFG248" s="66"/>
      <c r="AFH248" s="66"/>
      <c r="AFI248" s="66"/>
      <c r="AFJ248" s="66"/>
      <c r="AFK248" s="66"/>
      <c r="AFL248" s="66"/>
      <c r="AFM248" s="66"/>
      <c r="AFN248" s="66"/>
      <c r="AFO248" s="66"/>
      <c r="AFP248" s="66"/>
      <c r="AFQ248" s="66"/>
      <c r="AFR248" s="66"/>
      <c r="AFS248" s="66"/>
      <c r="AFT248" s="66"/>
      <c r="AFU248" s="66"/>
      <c r="AFV248" s="66"/>
      <c r="AFW248" s="66"/>
      <c r="AFX248" s="66"/>
      <c r="AFY248" s="66"/>
      <c r="AFZ248" s="66"/>
      <c r="AGA248" s="66"/>
      <c r="AGB248" s="66"/>
      <c r="AGC248" s="66"/>
      <c r="AGD248" s="66"/>
      <c r="AGE248" s="66"/>
      <c r="AGF248" s="66"/>
      <c r="AGG248" s="66"/>
      <c r="AGH248" s="66"/>
      <c r="AGI248" s="66"/>
      <c r="AGJ248" s="66"/>
      <c r="AGK248" s="66"/>
      <c r="AGL248" s="66"/>
      <c r="AGM248" s="66"/>
      <c r="AGN248" s="66"/>
      <c r="AGO248" s="66"/>
      <c r="AGP248" s="66"/>
      <c r="AGQ248" s="66"/>
      <c r="AGR248" s="66"/>
      <c r="AGS248" s="66"/>
      <c r="AGT248" s="66"/>
      <c r="AGU248" s="66"/>
      <c r="AGV248" s="66"/>
      <c r="AGW248" s="66"/>
      <c r="AGX248" s="66"/>
      <c r="AGY248" s="66"/>
      <c r="AGZ248" s="66"/>
      <c r="AHA248" s="66"/>
      <c r="AHB248" s="66"/>
      <c r="AHC248" s="66"/>
      <c r="AHD248" s="66"/>
      <c r="AHE248" s="66"/>
      <c r="AHF248" s="66"/>
      <c r="AHG248" s="66"/>
      <c r="AHH248" s="66"/>
      <c r="AHI248" s="66"/>
      <c r="AHJ248" s="66"/>
      <c r="AHK248" s="66"/>
      <c r="AHL248" s="66"/>
      <c r="AHM248" s="66"/>
      <c r="AHN248" s="66"/>
      <c r="AHO248" s="66"/>
      <c r="AHP248" s="66"/>
      <c r="AHQ248" s="66"/>
      <c r="AHR248" s="66"/>
      <c r="AHS248" s="66"/>
      <c r="AHT248" s="66"/>
      <c r="AHU248" s="66"/>
      <c r="AHV248" s="66"/>
      <c r="AHW248" s="66"/>
      <c r="AHX248" s="66"/>
      <c r="AHY248" s="66"/>
      <c r="AHZ248" s="66"/>
      <c r="AIA248" s="66"/>
      <c r="AIB248" s="66"/>
      <c r="AIC248" s="66"/>
      <c r="AID248" s="66"/>
      <c r="AIE248" s="66"/>
      <c r="AIF248" s="66"/>
      <c r="AIG248" s="66"/>
      <c r="AIH248" s="66"/>
      <c r="AII248" s="66"/>
      <c r="AIJ248" s="66"/>
      <c r="AIK248" s="66"/>
      <c r="AIL248" s="66"/>
      <c r="AIM248" s="66"/>
      <c r="AIN248" s="66"/>
      <c r="AIO248" s="66"/>
      <c r="AIP248" s="66"/>
      <c r="AIQ248" s="66"/>
      <c r="AIR248" s="66"/>
      <c r="AIS248" s="66"/>
      <c r="AIT248" s="66"/>
      <c r="AIU248" s="66"/>
      <c r="AIV248" s="66"/>
      <c r="AIW248" s="66"/>
      <c r="AIX248" s="66"/>
      <c r="AIY248" s="66"/>
      <c r="AIZ248" s="66"/>
      <c r="AJA248" s="66"/>
      <c r="AJB248" s="66"/>
      <c r="AJC248" s="66"/>
      <c r="AJD248" s="66"/>
      <c r="AJE248" s="66"/>
      <c r="AJF248" s="66"/>
      <c r="AJG248" s="66"/>
      <c r="AJH248" s="66"/>
      <c r="AJI248" s="66"/>
      <c r="AJJ248" s="66"/>
      <c r="AJK248" s="66"/>
      <c r="AJL248" s="66"/>
      <c r="AJM248" s="66"/>
      <c r="AJN248" s="66"/>
      <c r="AJO248" s="66"/>
      <c r="AJP248" s="66"/>
      <c r="AJQ248" s="66"/>
      <c r="AJR248" s="66"/>
      <c r="AJS248" s="66"/>
      <c r="AJT248" s="66"/>
      <c r="AJU248" s="66"/>
      <c r="AJV248" s="66"/>
      <c r="AJW248" s="66"/>
      <c r="AJX248" s="66"/>
      <c r="AJY248" s="66"/>
      <c r="AJZ248" s="66"/>
      <c r="AKA248" s="66"/>
      <c r="AKB248" s="66"/>
      <c r="AKC248" s="66"/>
      <c r="AKD248" s="66"/>
      <c r="AKE248" s="66"/>
      <c r="AKF248" s="66"/>
      <c r="AKG248" s="66"/>
      <c r="AKH248" s="66"/>
      <c r="AKI248" s="66"/>
      <c r="AKJ248" s="66"/>
      <c r="AKK248" s="66"/>
      <c r="AKL248" s="66"/>
      <c r="AKM248" s="66"/>
      <c r="AKN248" s="66"/>
      <c r="AKO248" s="66"/>
      <c r="AKP248" s="66"/>
      <c r="AKQ248" s="66"/>
      <c r="AKR248" s="66"/>
      <c r="AKS248" s="66"/>
      <c r="AKT248" s="66"/>
      <c r="AKU248" s="66"/>
      <c r="AKV248" s="66"/>
      <c r="AKW248" s="66"/>
      <c r="AKX248" s="66"/>
      <c r="AKY248" s="66"/>
      <c r="AKZ248" s="66"/>
      <c r="ALA248" s="66"/>
      <c r="ALB248" s="66"/>
      <c r="ALC248" s="66"/>
      <c r="ALD248" s="66"/>
      <c r="ALE248" s="66"/>
      <c r="ALF248" s="66"/>
      <c r="ALG248" s="66"/>
      <c r="ALH248" s="66"/>
      <c r="ALI248" s="66"/>
      <c r="ALJ248" s="66"/>
      <c r="ALK248" s="66"/>
      <c r="ALL248" s="66"/>
      <c r="ALM248" s="66"/>
      <c r="ALN248" s="66"/>
      <c r="ALO248" s="66"/>
      <c r="ALP248" s="66"/>
      <c r="ALQ248" s="66"/>
      <c r="ALR248" s="66"/>
      <c r="ALS248" s="66"/>
      <c r="ALT248" s="66"/>
      <c r="ALU248" s="66"/>
      <c r="ALV248" s="66"/>
      <c r="ALW248" s="66"/>
      <c r="ALX248" s="66"/>
      <c r="ALY248" s="66"/>
      <c r="ALZ248" s="66"/>
      <c r="AMA248" s="66"/>
    </row>
    <row r="249" spans="1:1015" ht="24" customHeight="1" x14ac:dyDescent="0.25">
      <c r="A249" s="27" t="s">
        <v>24</v>
      </c>
      <c r="B249" s="120" t="s">
        <v>25</v>
      </c>
      <c r="C249" s="102" t="s">
        <v>87</v>
      </c>
      <c r="D249" s="101">
        <v>0.05</v>
      </c>
      <c r="E249" s="101">
        <v>0.02</v>
      </c>
      <c r="F249" s="101">
        <v>8.32</v>
      </c>
      <c r="G249" s="101">
        <v>33.299999999999997</v>
      </c>
      <c r="H249" s="103">
        <v>0.02</v>
      </c>
      <c r="I249" s="102">
        <v>392</v>
      </c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66"/>
      <c r="IC249" s="66"/>
      <c r="ID249" s="66"/>
      <c r="IE249" s="66"/>
      <c r="IF249" s="66"/>
      <c r="IG249" s="66"/>
      <c r="IH249" s="66"/>
      <c r="II249" s="66"/>
      <c r="IJ249" s="66"/>
      <c r="IK249" s="66"/>
      <c r="IL249" s="66"/>
      <c r="IM249" s="66"/>
      <c r="IN249" s="66"/>
      <c r="IO249" s="66"/>
      <c r="IP249" s="66"/>
      <c r="IQ249" s="66"/>
      <c r="IR249" s="66"/>
      <c r="IS249" s="66"/>
      <c r="IT249" s="66"/>
      <c r="IU249" s="66"/>
      <c r="IV249" s="66"/>
      <c r="IW249" s="66"/>
      <c r="IX249" s="66"/>
      <c r="IY249" s="66"/>
      <c r="IZ249" s="66"/>
      <c r="JA249" s="66"/>
      <c r="JB249" s="66"/>
      <c r="JC249" s="66"/>
      <c r="JD249" s="66"/>
      <c r="JE249" s="66"/>
      <c r="JF249" s="66"/>
      <c r="JG249" s="66"/>
      <c r="JH249" s="66"/>
      <c r="JI249" s="66"/>
      <c r="JJ249" s="66"/>
      <c r="JK249" s="66"/>
      <c r="JL249" s="66"/>
      <c r="JM249" s="66"/>
      <c r="JN249" s="66"/>
      <c r="JO249" s="66"/>
      <c r="JP249" s="66"/>
      <c r="JQ249" s="66"/>
      <c r="JR249" s="66"/>
      <c r="JS249" s="66"/>
      <c r="JT249" s="66"/>
      <c r="JU249" s="66"/>
      <c r="JV249" s="66"/>
      <c r="JW249" s="66"/>
      <c r="JX249" s="66"/>
      <c r="JY249" s="66"/>
      <c r="JZ249" s="66"/>
      <c r="KA249" s="66"/>
      <c r="KB249" s="66"/>
      <c r="KC249" s="66"/>
      <c r="KD249" s="66"/>
      <c r="KE249" s="66"/>
      <c r="KF249" s="66"/>
      <c r="KG249" s="66"/>
      <c r="KH249" s="66"/>
      <c r="KI249" s="66"/>
      <c r="KJ249" s="66"/>
      <c r="KK249" s="66"/>
      <c r="KL249" s="66"/>
      <c r="KM249" s="66"/>
      <c r="KN249" s="66"/>
      <c r="KO249" s="66"/>
      <c r="KP249" s="66"/>
      <c r="KQ249" s="66"/>
      <c r="KR249" s="66"/>
      <c r="KS249" s="66"/>
      <c r="KT249" s="66"/>
      <c r="KU249" s="66"/>
      <c r="KV249" s="66"/>
      <c r="KW249" s="66"/>
      <c r="KX249" s="66"/>
      <c r="KY249" s="66"/>
      <c r="KZ249" s="66"/>
      <c r="LA249" s="66"/>
      <c r="LB249" s="66"/>
      <c r="LC249" s="66"/>
      <c r="LD249" s="66"/>
      <c r="LE249" s="66"/>
      <c r="LF249" s="66"/>
      <c r="LG249" s="66"/>
      <c r="LH249" s="66"/>
      <c r="LI249" s="66"/>
      <c r="LJ249" s="66"/>
      <c r="LK249" s="66"/>
      <c r="LL249" s="66"/>
      <c r="LM249" s="66"/>
      <c r="LN249" s="66"/>
      <c r="LO249" s="66"/>
      <c r="LP249" s="66"/>
      <c r="LQ249" s="66"/>
      <c r="LR249" s="66"/>
      <c r="LS249" s="66"/>
      <c r="LT249" s="66"/>
      <c r="LU249" s="66"/>
      <c r="LV249" s="66"/>
      <c r="LW249" s="66"/>
      <c r="LX249" s="66"/>
      <c r="LY249" s="66"/>
      <c r="LZ249" s="66"/>
      <c r="MA249" s="66"/>
      <c r="MB249" s="66"/>
      <c r="MC249" s="66"/>
      <c r="MD249" s="66"/>
      <c r="ME249" s="66"/>
      <c r="MF249" s="66"/>
      <c r="MG249" s="66"/>
      <c r="MH249" s="66"/>
      <c r="MI249" s="66"/>
      <c r="MJ249" s="66"/>
      <c r="MK249" s="66"/>
      <c r="ML249" s="66"/>
      <c r="MM249" s="66"/>
      <c r="MN249" s="66"/>
      <c r="MO249" s="66"/>
      <c r="MP249" s="66"/>
      <c r="MQ249" s="66"/>
      <c r="MR249" s="66"/>
      <c r="MS249" s="66"/>
      <c r="MT249" s="66"/>
      <c r="MU249" s="66"/>
      <c r="MV249" s="66"/>
      <c r="MW249" s="66"/>
      <c r="MX249" s="66"/>
      <c r="MY249" s="66"/>
      <c r="MZ249" s="66"/>
      <c r="NA249" s="66"/>
      <c r="NB249" s="66"/>
      <c r="NC249" s="66"/>
      <c r="ND249" s="66"/>
      <c r="NE249" s="66"/>
      <c r="NF249" s="66"/>
      <c r="NG249" s="66"/>
      <c r="NH249" s="66"/>
      <c r="NI249" s="66"/>
      <c r="NJ249" s="66"/>
      <c r="NK249" s="66"/>
      <c r="NL249" s="66"/>
      <c r="NM249" s="66"/>
      <c r="NN249" s="66"/>
      <c r="NO249" s="66"/>
      <c r="NP249" s="66"/>
      <c r="NQ249" s="66"/>
      <c r="NR249" s="66"/>
      <c r="NS249" s="66"/>
      <c r="NT249" s="66"/>
      <c r="NU249" s="66"/>
      <c r="NV249" s="66"/>
      <c r="NW249" s="66"/>
      <c r="NX249" s="66"/>
      <c r="NY249" s="66"/>
      <c r="NZ249" s="66"/>
      <c r="OA249" s="66"/>
      <c r="OB249" s="66"/>
      <c r="OC249" s="66"/>
      <c r="OD249" s="66"/>
      <c r="OE249" s="66"/>
      <c r="OF249" s="66"/>
      <c r="OG249" s="66"/>
      <c r="OH249" s="66"/>
      <c r="OI249" s="66"/>
      <c r="OJ249" s="66"/>
      <c r="OK249" s="66"/>
      <c r="OL249" s="66"/>
      <c r="OM249" s="66"/>
      <c r="ON249" s="66"/>
      <c r="OO249" s="66"/>
      <c r="OP249" s="66"/>
      <c r="OQ249" s="66"/>
      <c r="OR249" s="66"/>
      <c r="OS249" s="66"/>
      <c r="OT249" s="66"/>
      <c r="OU249" s="66"/>
      <c r="OV249" s="66"/>
      <c r="OW249" s="66"/>
      <c r="OX249" s="66"/>
      <c r="OY249" s="66"/>
      <c r="OZ249" s="66"/>
      <c r="PA249" s="66"/>
      <c r="PB249" s="66"/>
      <c r="PC249" s="66"/>
      <c r="PD249" s="66"/>
      <c r="PE249" s="66"/>
      <c r="PF249" s="66"/>
      <c r="PG249" s="66"/>
      <c r="PH249" s="66"/>
      <c r="PI249" s="66"/>
      <c r="PJ249" s="66"/>
      <c r="PK249" s="66"/>
      <c r="PL249" s="66"/>
      <c r="PM249" s="66"/>
      <c r="PN249" s="66"/>
      <c r="PO249" s="66"/>
      <c r="PP249" s="66"/>
      <c r="PQ249" s="66"/>
      <c r="PR249" s="66"/>
      <c r="PS249" s="66"/>
      <c r="PT249" s="66"/>
      <c r="PU249" s="66"/>
      <c r="PV249" s="66"/>
      <c r="PW249" s="66"/>
      <c r="PX249" s="66"/>
      <c r="PY249" s="66"/>
      <c r="PZ249" s="66"/>
      <c r="QA249" s="66"/>
      <c r="QB249" s="66"/>
      <c r="QC249" s="66"/>
      <c r="QD249" s="66"/>
      <c r="QE249" s="66"/>
      <c r="QF249" s="66"/>
      <c r="QG249" s="66"/>
      <c r="QH249" s="66"/>
      <c r="QI249" s="66"/>
      <c r="QJ249" s="66"/>
      <c r="QK249" s="66"/>
      <c r="QL249" s="66"/>
      <c r="QM249" s="66"/>
      <c r="QN249" s="66"/>
      <c r="QO249" s="66"/>
      <c r="QP249" s="66"/>
      <c r="QQ249" s="66"/>
      <c r="QR249" s="66"/>
      <c r="QS249" s="66"/>
      <c r="QT249" s="66"/>
      <c r="QU249" s="66"/>
      <c r="QV249" s="66"/>
      <c r="QW249" s="66"/>
      <c r="QX249" s="66"/>
      <c r="QY249" s="66"/>
      <c r="QZ249" s="66"/>
      <c r="RA249" s="66"/>
      <c r="RB249" s="66"/>
      <c r="RC249" s="66"/>
      <c r="RD249" s="66"/>
      <c r="RE249" s="66"/>
      <c r="RF249" s="66"/>
      <c r="RG249" s="66"/>
      <c r="RH249" s="66"/>
      <c r="RI249" s="66"/>
      <c r="RJ249" s="66"/>
      <c r="RK249" s="66"/>
      <c r="RL249" s="66"/>
      <c r="RM249" s="66"/>
      <c r="RN249" s="66"/>
      <c r="RO249" s="66"/>
      <c r="RP249" s="66"/>
      <c r="RQ249" s="66"/>
      <c r="RR249" s="66"/>
      <c r="RS249" s="66"/>
      <c r="RT249" s="66"/>
      <c r="RU249" s="66"/>
      <c r="RV249" s="66"/>
      <c r="RW249" s="66"/>
      <c r="RX249" s="66"/>
      <c r="RY249" s="66"/>
      <c r="RZ249" s="66"/>
      <c r="SA249" s="66"/>
      <c r="SB249" s="66"/>
      <c r="SC249" s="66"/>
      <c r="SD249" s="66"/>
      <c r="SE249" s="66"/>
      <c r="SF249" s="66"/>
      <c r="SG249" s="66"/>
      <c r="SH249" s="66"/>
      <c r="SI249" s="66"/>
      <c r="SJ249" s="66"/>
      <c r="SK249" s="66"/>
      <c r="SL249" s="66"/>
      <c r="SM249" s="66"/>
      <c r="SN249" s="66"/>
      <c r="SO249" s="66"/>
      <c r="SP249" s="66"/>
      <c r="SQ249" s="66"/>
      <c r="SR249" s="66"/>
      <c r="SS249" s="66"/>
      <c r="ST249" s="66"/>
      <c r="SU249" s="66"/>
      <c r="SV249" s="66"/>
      <c r="SW249" s="66"/>
      <c r="SX249" s="66"/>
      <c r="SY249" s="66"/>
      <c r="SZ249" s="66"/>
      <c r="TA249" s="66"/>
      <c r="TB249" s="66"/>
      <c r="TC249" s="66"/>
      <c r="TD249" s="66"/>
      <c r="TE249" s="66"/>
      <c r="TF249" s="66"/>
      <c r="TG249" s="66"/>
      <c r="TH249" s="66"/>
      <c r="TI249" s="66"/>
      <c r="TJ249" s="66"/>
      <c r="TK249" s="66"/>
      <c r="TL249" s="66"/>
      <c r="TM249" s="66"/>
      <c r="TN249" s="66"/>
      <c r="TO249" s="66"/>
      <c r="TP249" s="66"/>
      <c r="TQ249" s="66"/>
      <c r="TR249" s="66"/>
      <c r="TS249" s="66"/>
      <c r="TT249" s="66"/>
      <c r="TU249" s="66"/>
      <c r="TV249" s="66"/>
      <c r="TW249" s="66"/>
      <c r="TX249" s="66"/>
      <c r="TY249" s="66"/>
      <c r="TZ249" s="66"/>
      <c r="UA249" s="66"/>
      <c r="UB249" s="66"/>
      <c r="UC249" s="66"/>
      <c r="UD249" s="66"/>
      <c r="UE249" s="66"/>
      <c r="UF249" s="66"/>
      <c r="UG249" s="66"/>
      <c r="UH249" s="66"/>
      <c r="UI249" s="66"/>
      <c r="UJ249" s="66"/>
      <c r="UK249" s="66"/>
      <c r="UL249" s="66"/>
      <c r="UM249" s="66"/>
      <c r="UN249" s="66"/>
      <c r="UO249" s="66"/>
      <c r="UP249" s="66"/>
      <c r="UQ249" s="66"/>
      <c r="UR249" s="66"/>
      <c r="US249" s="66"/>
      <c r="UT249" s="66"/>
      <c r="UU249" s="66"/>
      <c r="UV249" s="66"/>
      <c r="UW249" s="66"/>
      <c r="UX249" s="66"/>
      <c r="UY249" s="66"/>
      <c r="UZ249" s="66"/>
      <c r="VA249" s="66"/>
      <c r="VB249" s="66"/>
      <c r="VC249" s="66"/>
      <c r="VD249" s="66"/>
      <c r="VE249" s="66"/>
      <c r="VF249" s="66"/>
      <c r="VG249" s="66"/>
      <c r="VH249" s="66"/>
      <c r="VI249" s="66"/>
      <c r="VJ249" s="66"/>
      <c r="VK249" s="66"/>
      <c r="VL249" s="66"/>
      <c r="VM249" s="66"/>
      <c r="VN249" s="66"/>
      <c r="VO249" s="66"/>
      <c r="VP249" s="66"/>
      <c r="VQ249" s="66"/>
      <c r="VR249" s="66"/>
      <c r="VS249" s="66"/>
      <c r="VT249" s="66"/>
      <c r="VU249" s="66"/>
      <c r="VV249" s="66"/>
      <c r="VW249" s="66"/>
      <c r="VX249" s="66"/>
      <c r="VY249" s="66"/>
      <c r="VZ249" s="66"/>
      <c r="WA249" s="66"/>
      <c r="WB249" s="66"/>
      <c r="WC249" s="66"/>
      <c r="WD249" s="66"/>
      <c r="WE249" s="66"/>
      <c r="WF249" s="66"/>
      <c r="WG249" s="66"/>
      <c r="WH249" s="66"/>
      <c r="WI249" s="66"/>
      <c r="WJ249" s="66"/>
      <c r="WK249" s="66"/>
      <c r="WL249" s="66"/>
      <c r="WM249" s="66"/>
      <c r="WN249" s="66"/>
      <c r="WO249" s="66"/>
      <c r="WP249" s="66"/>
      <c r="WQ249" s="66"/>
      <c r="WR249" s="66"/>
      <c r="WS249" s="66"/>
      <c r="WT249" s="66"/>
      <c r="WU249" s="66"/>
      <c r="WV249" s="66"/>
      <c r="WW249" s="66"/>
      <c r="WX249" s="66"/>
      <c r="WY249" s="66"/>
      <c r="WZ249" s="66"/>
      <c r="XA249" s="66"/>
      <c r="XB249" s="66"/>
      <c r="XC249" s="66"/>
      <c r="XD249" s="66"/>
      <c r="XE249" s="66"/>
      <c r="XF249" s="66"/>
      <c r="XG249" s="66"/>
      <c r="XH249" s="66"/>
      <c r="XI249" s="66"/>
      <c r="XJ249" s="66"/>
      <c r="XK249" s="66"/>
      <c r="XL249" s="66"/>
      <c r="XM249" s="66"/>
      <c r="XN249" s="66"/>
      <c r="XO249" s="66"/>
      <c r="XP249" s="66"/>
      <c r="XQ249" s="66"/>
      <c r="XR249" s="66"/>
      <c r="XS249" s="66"/>
      <c r="XT249" s="66"/>
      <c r="XU249" s="66"/>
      <c r="XV249" s="66"/>
      <c r="XW249" s="66"/>
      <c r="XX249" s="66"/>
      <c r="XY249" s="66"/>
      <c r="XZ249" s="66"/>
      <c r="YA249" s="66"/>
      <c r="YB249" s="66"/>
      <c r="YC249" s="66"/>
      <c r="YD249" s="66"/>
      <c r="YE249" s="66"/>
      <c r="YF249" s="66"/>
      <c r="YG249" s="66"/>
      <c r="YH249" s="66"/>
      <c r="YI249" s="66"/>
      <c r="YJ249" s="66"/>
      <c r="YK249" s="66"/>
      <c r="YL249" s="66"/>
      <c r="YM249" s="66"/>
      <c r="YN249" s="66"/>
      <c r="YO249" s="66"/>
      <c r="YP249" s="66"/>
      <c r="YQ249" s="66"/>
      <c r="YR249" s="66"/>
      <c r="YS249" s="66"/>
      <c r="YT249" s="66"/>
      <c r="YU249" s="66"/>
      <c r="YV249" s="66"/>
      <c r="YW249" s="66"/>
      <c r="YX249" s="66"/>
      <c r="YY249" s="66"/>
      <c r="YZ249" s="66"/>
      <c r="ZA249" s="66"/>
      <c r="ZB249" s="66"/>
      <c r="ZC249" s="66"/>
      <c r="ZD249" s="66"/>
      <c r="ZE249" s="66"/>
      <c r="ZF249" s="66"/>
      <c r="ZG249" s="66"/>
      <c r="ZH249" s="66"/>
      <c r="ZI249" s="66"/>
      <c r="ZJ249" s="66"/>
      <c r="ZK249" s="66"/>
      <c r="ZL249" s="66"/>
      <c r="ZM249" s="66"/>
      <c r="ZN249" s="66"/>
      <c r="ZO249" s="66"/>
      <c r="ZP249" s="66"/>
      <c r="ZQ249" s="66"/>
      <c r="ZR249" s="66"/>
      <c r="ZS249" s="66"/>
      <c r="ZT249" s="66"/>
      <c r="ZU249" s="66"/>
      <c r="ZV249" s="66"/>
      <c r="ZW249" s="66"/>
      <c r="ZX249" s="66"/>
      <c r="ZY249" s="66"/>
      <c r="ZZ249" s="66"/>
      <c r="AAA249" s="66"/>
      <c r="AAB249" s="66"/>
      <c r="AAC249" s="66"/>
      <c r="AAD249" s="66"/>
      <c r="AAE249" s="66"/>
      <c r="AAF249" s="66"/>
      <c r="AAG249" s="66"/>
      <c r="AAH249" s="66"/>
      <c r="AAI249" s="66"/>
      <c r="AAJ249" s="66"/>
      <c r="AAK249" s="66"/>
      <c r="AAL249" s="66"/>
      <c r="AAM249" s="66"/>
      <c r="AAN249" s="66"/>
      <c r="AAO249" s="66"/>
      <c r="AAP249" s="66"/>
      <c r="AAQ249" s="66"/>
      <c r="AAR249" s="66"/>
      <c r="AAS249" s="66"/>
      <c r="AAT249" s="66"/>
      <c r="AAU249" s="66"/>
      <c r="AAV249" s="66"/>
      <c r="AAW249" s="66"/>
      <c r="AAX249" s="66"/>
      <c r="AAY249" s="66"/>
      <c r="AAZ249" s="66"/>
      <c r="ABA249" s="66"/>
      <c r="ABB249" s="66"/>
      <c r="ABC249" s="66"/>
      <c r="ABD249" s="66"/>
      <c r="ABE249" s="66"/>
      <c r="ABF249" s="66"/>
      <c r="ABG249" s="66"/>
      <c r="ABH249" s="66"/>
      <c r="ABI249" s="66"/>
      <c r="ABJ249" s="66"/>
      <c r="ABK249" s="66"/>
      <c r="ABL249" s="66"/>
      <c r="ABM249" s="66"/>
      <c r="ABN249" s="66"/>
      <c r="ABO249" s="66"/>
      <c r="ABP249" s="66"/>
      <c r="ABQ249" s="66"/>
      <c r="ABR249" s="66"/>
      <c r="ABS249" s="66"/>
      <c r="ABT249" s="66"/>
      <c r="ABU249" s="66"/>
      <c r="ABV249" s="66"/>
      <c r="ABW249" s="66"/>
      <c r="ABX249" s="66"/>
      <c r="ABY249" s="66"/>
      <c r="ABZ249" s="66"/>
      <c r="ACA249" s="66"/>
      <c r="ACB249" s="66"/>
      <c r="ACC249" s="66"/>
      <c r="ACD249" s="66"/>
      <c r="ACE249" s="66"/>
      <c r="ACF249" s="66"/>
      <c r="ACG249" s="66"/>
      <c r="ACH249" s="66"/>
      <c r="ACI249" s="66"/>
      <c r="ACJ249" s="66"/>
      <c r="ACK249" s="66"/>
      <c r="ACL249" s="66"/>
      <c r="ACM249" s="66"/>
      <c r="ACN249" s="66"/>
      <c r="ACO249" s="66"/>
      <c r="ACP249" s="66"/>
      <c r="ACQ249" s="66"/>
      <c r="ACR249" s="66"/>
      <c r="ACS249" s="66"/>
      <c r="ACT249" s="66"/>
      <c r="ACU249" s="66"/>
      <c r="ACV249" s="66"/>
      <c r="ACW249" s="66"/>
      <c r="ACX249" s="66"/>
      <c r="ACY249" s="66"/>
      <c r="ACZ249" s="66"/>
      <c r="ADA249" s="66"/>
      <c r="ADB249" s="66"/>
      <c r="ADC249" s="66"/>
      <c r="ADD249" s="66"/>
      <c r="ADE249" s="66"/>
      <c r="ADF249" s="66"/>
      <c r="ADG249" s="66"/>
      <c r="ADH249" s="66"/>
      <c r="ADI249" s="66"/>
      <c r="ADJ249" s="66"/>
      <c r="ADK249" s="66"/>
      <c r="ADL249" s="66"/>
      <c r="ADM249" s="66"/>
      <c r="ADN249" s="66"/>
      <c r="ADO249" s="66"/>
      <c r="ADP249" s="66"/>
      <c r="ADQ249" s="66"/>
      <c r="ADR249" s="66"/>
      <c r="ADS249" s="66"/>
      <c r="ADT249" s="66"/>
      <c r="ADU249" s="66"/>
      <c r="ADV249" s="66"/>
      <c r="ADW249" s="66"/>
      <c r="ADX249" s="66"/>
      <c r="ADY249" s="66"/>
      <c r="ADZ249" s="66"/>
      <c r="AEA249" s="66"/>
      <c r="AEB249" s="66"/>
      <c r="AEC249" s="66"/>
      <c r="AED249" s="66"/>
      <c r="AEE249" s="66"/>
      <c r="AEF249" s="66"/>
      <c r="AEG249" s="66"/>
      <c r="AEH249" s="66"/>
      <c r="AEI249" s="66"/>
      <c r="AEJ249" s="66"/>
      <c r="AEK249" s="66"/>
      <c r="AEL249" s="66"/>
      <c r="AEM249" s="66"/>
      <c r="AEN249" s="66"/>
      <c r="AEO249" s="66"/>
      <c r="AEP249" s="66"/>
      <c r="AEQ249" s="66"/>
      <c r="AER249" s="66"/>
      <c r="AES249" s="66"/>
      <c r="AET249" s="66"/>
      <c r="AEU249" s="66"/>
      <c r="AEV249" s="66"/>
      <c r="AEW249" s="66"/>
      <c r="AEX249" s="66"/>
      <c r="AEY249" s="66"/>
      <c r="AEZ249" s="66"/>
      <c r="AFA249" s="66"/>
      <c r="AFB249" s="66"/>
      <c r="AFC249" s="66"/>
      <c r="AFD249" s="66"/>
      <c r="AFE249" s="66"/>
      <c r="AFF249" s="66"/>
      <c r="AFG249" s="66"/>
      <c r="AFH249" s="66"/>
      <c r="AFI249" s="66"/>
      <c r="AFJ249" s="66"/>
      <c r="AFK249" s="66"/>
      <c r="AFL249" s="66"/>
      <c r="AFM249" s="66"/>
      <c r="AFN249" s="66"/>
      <c r="AFO249" s="66"/>
      <c r="AFP249" s="66"/>
      <c r="AFQ249" s="66"/>
      <c r="AFR249" s="66"/>
      <c r="AFS249" s="66"/>
      <c r="AFT249" s="66"/>
      <c r="AFU249" s="66"/>
      <c r="AFV249" s="66"/>
      <c r="AFW249" s="66"/>
      <c r="AFX249" s="66"/>
      <c r="AFY249" s="66"/>
      <c r="AFZ249" s="66"/>
      <c r="AGA249" s="66"/>
      <c r="AGB249" s="66"/>
      <c r="AGC249" s="66"/>
      <c r="AGD249" s="66"/>
      <c r="AGE249" s="66"/>
      <c r="AGF249" s="66"/>
      <c r="AGG249" s="66"/>
      <c r="AGH249" s="66"/>
      <c r="AGI249" s="66"/>
      <c r="AGJ249" s="66"/>
      <c r="AGK249" s="66"/>
      <c r="AGL249" s="66"/>
      <c r="AGM249" s="66"/>
      <c r="AGN249" s="66"/>
      <c r="AGO249" s="66"/>
      <c r="AGP249" s="66"/>
      <c r="AGQ249" s="66"/>
      <c r="AGR249" s="66"/>
      <c r="AGS249" s="66"/>
      <c r="AGT249" s="66"/>
      <c r="AGU249" s="66"/>
      <c r="AGV249" s="66"/>
      <c r="AGW249" s="66"/>
      <c r="AGX249" s="66"/>
      <c r="AGY249" s="66"/>
      <c r="AGZ249" s="66"/>
      <c r="AHA249" s="66"/>
      <c r="AHB249" s="66"/>
      <c r="AHC249" s="66"/>
      <c r="AHD249" s="66"/>
      <c r="AHE249" s="66"/>
      <c r="AHF249" s="66"/>
      <c r="AHG249" s="66"/>
      <c r="AHH249" s="66"/>
      <c r="AHI249" s="66"/>
      <c r="AHJ249" s="66"/>
      <c r="AHK249" s="66"/>
      <c r="AHL249" s="66"/>
      <c r="AHM249" s="66"/>
      <c r="AHN249" s="66"/>
      <c r="AHO249" s="66"/>
      <c r="AHP249" s="66"/>
      <c r="AHQ249" s="66"/>
      <c r="AHR249" s="66"/>
      <c r="AHS249" s="66"/>
      <c r="AHT249" s="66"/>
      <c r="AHU249" s="66"/>
      <c r="AHV249" s="66"/>
      <c r="AHW249" s="66"/>
      <c r="AHX249" s="66"/>
      <c r="AHY249" s="66"/>
      <c r="AHZ249" s="66"/>
      <c r="AIA249" s="66"/>
      <c r="AIB249" s="66"/>
      <c r="AIC249" s="66"/>
      <c r="AID249" s="66"/>
      <c r="AIE249" s="66"/>
      <c r="AIF249" s="66"/>
      <c r="AIG249" s="66"/>
      <c r="AIH249" s="66"/>
      <c r="AII249" s="66"/>
      <c r="AIJ249" s="66"/>
      <c r="AIK249" s="66"/>
      <c r="AIL249" s="66"/>
      <c r="AIM249" s="66"/>
      <c r="AIN249" s="66"/>
      <c r="AIO249" s="66"/>
      <c r="AIP249" s="66"/>
      <c r="AIQ249" s="66"/>
      <c r="AIR249" s="66"/>
      <c r="AIS249" s="66"/>
      <c r="AIT249" s="66"/>
      <c r="AIU249" s="66"/>
      <c r="AIV249" s="66"/>
      <c r="AIW249" s="66"/>
      <c r="AIX249" s="66"/>
      <c r="AIY249" s="66"/>
      <c r="AIZ249" s="66"/>
      <c r="AJA249" s="66"/>
      <c r="AJB249" s="66"/>
      <c r="AJC249" s="66"/>
      <c r="AJD249" s="66"/>
      <c r="AJE249" s="66"/>
      <c r="AJF249" s="66"/>
      <c r="AJG249" s="66"/>
      <c r="AJH249" s="66"/>
      <c r="AJI249" s="66"/>
      <c r="AJJ249" s="66"/>
      <c r="AJK249" s="66"/>
      <c r="AJL249" s="66"/>
      <c r="AJM249" s="66"/>
      <c r="AJN249" s="66"/>
      <c r="AJO249" s="66"/>
      <c r="AJP249" s="66"/>
      <c r="AJQ249" s="66"/>
      <c r="AJR249" s="66"/>
      <c r="AJS249" s="66"/>
      <c r="AJT249" s="66"/>
      <c r="AJU249" s="66"/>
      <c r="AJV249" s="66"/>
      <c r="AJW249" s="66"/>
      <c r="AJX249" s="66"/>
      <c r="AJY249" s="66"/>
      <c r="AJZ249" s="66"/>
      <c r="AKA249" s="66"/>
      <c r="AKB249" s="66"/>
      <c r="AKC249" s="66"/>
      <c r="AKD249" s="66"/>
      <c r="AKE249" s="66"/>
      <c r="AKF249" s="66"/>
      <c r="AKG249" s="66"/>
      <c r="AKH249" s="66"/>
      <c r="AKI249" s="66"/>
      <c r="AKJ249" s="66"/>
      <c r="AKK249" s="66"/>
      <c r="AKL249" s="66"/>
      <c r="AKM249" s="66"/>
      <c r="AKN249" s="66"/>
      <c r="AKO249" s="66"/>
      <c r="AKP249" s="66"/>
      <c r="AKQ249" s="66"/>
      <c r="AKR249" s="66"/>
      <c r="AKS249" s="66"/>
      <c r="AKT249" s="66"/>
      <c r="AKU249" s="66"/>
      <c r="AKV249" s="66"/>
      <c r="AKW249" s="66"/>
      <c r="AKX249" s="66"/>
      <c r="AKY249" s="66"/>
      <c r="AKZ249" s="66"/>
      <c r="ALA249" s="66"/>
      <c r="ALB249" s="66"/>
      <c r="ALC249" s="66"/>
      <c r="ALD249" s="66"/>
      <c r="ALE249" s="66"/>
      <c r="ALF249" s="66"/>
      <c r="ALG249" s="66"/>
      <c r="ALH249" s="66"/>
      <c r="ALI249" s="66"/>
      <c r="ALJ249" s="66"/>
      <c r="ALK249" s="66"/>
      <c r="ALL249" s="66"/>
      <c r="ALM249" s="66"/>
      <c r="ALN249" s="66"/>
      <c r="ALO249" s="66"/>
      <c r="ALP249" s="66"/>
      <c r="ALQ249" s="66"/>
      <c r="ALR249" s="66"/>
      <c r="ALS249" s="66"/>
      <c r="ALT249" s="66"/>
      <c r="ALU249" s="66"/>
      <c r="ALV249" s="66"/>
      <c r="ALW249" s="66"/>
      <c r="ALX249" s="66"/>
      <c r="ALY249" s="66"/>
      <c r="ALZ249" s="66"/>
      <c r="AMA249" s="66"/>
    </row>
    <row r="250" spans="1:1015" ht="24" customHeight="1" x14ac:dyDescent="0.2">
      <c r="A250" s="27" t="s">
        <v>24</v>
      </c>
      <c r="B250" s="101" t="s">
        <v>75</v>
      </c>
      <c r="C250" s="29">
        <v>95</v>
      </c>
      <c r="D250" s="30">
        <v>0.38</v>
      </c>
      <c r="E250" s="30">
        <v>0.38</v>
      </c>
      <c r="F250" s="30">
        <v>9.31</v>
      </c>
      <c r="G250" s="30">
        <v>39.299999999999997</v>
      </c>
      <c r="H250" s="30">
        <v>9.5</v>
      </c>
      <c r="I250" s="102">
        <v>368</v>
      </c>
    </row>
    <row r="251" spans="1:1015" s="70" customFormat="1" ht="24" customHeight="1" x14ac:dyDescent="0.2">
      <c r="A251" s="110" t="s">
        <v>15</v>
      </c>
      <c r="B251" s="59" t="s">
        <v>173</v>
      </c>
      <c r="C251" s="112">
        <v>407</v>
      </c>
      <c r="D251" s="34">
        <f t="shared" ref="D251:H251" si="39">SUM(D246:D250)</f>
        <v>12.500000000000002</v>
      </c>
      <c r="E251" s="34">
        <f t="shared" si="39"/>
        <v>14.32</v>
      </c>
      <c r="F251" s="34">
        <f t="shared" si="39"/>
        <v>49.440000000000005</v>
      </c>
      <c r="G251" s="34">
        <f t="shared" si="39"/>
        <v>365.00000000000006</v>
      </c>
      <c r="H251" s="34">
        <f t="shared" si="39"/>
        <v>11.59</v>
      </c>
      <c r="I251" s="33"/>
    </row>
    <row r="252" spans="1:1015" s="76" customFormat="1" ht="24" customHeight="1" x14ac:dyDescent="0.2">
      <c r="A252" s="72" t="s">
        <v>26</v>
      </c>
      <c r="B252" s="72"/>
      <c r="C252" s="73">
        <f t="shared" ref="C252:H252" si="40">C251+C245+C241+C234+C232</f>
        <v>1753</v>
      </c>
      <c r="D252" s="74">
        <f t="shared" si="40"/>
        <v>45.499999999999993</v>
      </c>
      <c r="E252" s="74">
        <f t="shared" si="40"/>
        <v>51.03</v>
      </c>
      <c r="F252" s="74">
        <f t="shared" si="40"/>
        <v>209.99</v>
      </c>
      <c r="G252" s="74">
        <f t="shared" si="40"/>
        <v>1452.4</v>
      </c>
      <c r="H252" s="74">
        <f t="shared" si="40"/>
        <v>44.13</v>
      </c>
      <c r="I252" s="75"/>
    </row>
    <row r="253" spans="1:1015" s="71" customFormat="1" ht="24" customHeight="1" x14ac:dyDescent="0.2">
      <c r="A253" s="77"/>
      <c r="B253" s="77"/>
      <c r="C253" s="80"/>
      <c r="D253" s="79"/>
      <c r="E253" s="79"/>
      <c r="F253" s="79"/>
      <c r="G253" s="78"/>
      <c r="H253" s="78"/>
      <c r="I253" s="80"/>
    </row>
    <row r="254" spans="1:1015" s="62" customFormat="1" ht="24" customHeight="1" x14ac:dyDescent="0.2">
      <c r="A254" s="72" t="s">
        <v>44</v>
      </c>
      <c r="B254" s="48"/>
      <c r="C254" s="61"/>
      <c r="D254" s="61"/>
      <c r="E254" s="61"/>
      <c r="F254" s="61"/>
      <c r="G254" s="61"/>
      <c r="H254" s="61"/>
      <c r="I254" s="81"/>
    </row>
    <row r="255" spans="1:1015" s="24" customFormat="1" ht="24" customHeight="1" x14ac:dyDescent="0.2">
      <c r="A255" s="132" t="s">
        <v>3</v>
      </c>
      <c r="B255" s="144" t="s">
        <v>4</v>
      </c>
      <c r="C255" s="134" t="s">
        <v>5</v>
      </c>
      <c r="D255" s="135" t="s">
        <v>6</v>
      </c>
      <c r="E255" s="135"/>
      <c r="F255" s="135"/>
      <c r="G255" s="136" t="s">
        <v>54</v>
      </c>
      <c r="H255" s="142" t="s">
        <v>8</v>
      </c>
      <c r="I255" s="143" t="s">
        <v>9</v>
      </c>
    </row>
    <row r="256" spans="1:1015" s="26" customFormat="1" ht="24" customHeight="1" x14ac:dyDescent="0.2">
      <c r="A256" s="132"/>
      <c r="B256" s="144"/>
      <c r="C256" s="134"/>
      <c r="D256" s="25" t="s">
        <v>10</v>
      </c>
      <c r="E256" s="25" t="s">
        <v>11</v>
      </c>
      <c r="F256" s="25" t="s">
        <v>12</v>
      </c>
      <c r="G256" s="136"/>
      <c r="H256" s="142"/>
      <c r="I256" s="143"/>
    </row>
    <row r="257" spans="1:1015" ht="24" customHeight="1" x14ac:dyDescent="0.2">
      <c r="A257" s="48" t="s">
        <v>13</v>
      </c>
      <c r="B257" s="101" t="s">
        <v>80</v>
      </c>
      <c r="C257" s="102" t="s">
        <v>66</v>
      </c>
      <c r="D257" s="101">
        <v>4.05</v>
      </c>
      <c r="E257" s="101">
        <v>6</v>
      </c>
      <c r="F257" s="101">
        <v>20.350000000000001</v>
      </c>
      <c r="G257" s="101">
        <v>140</v>
      </c>
      <c r="H257" s="103">
        <v>0</v>
      </c>
      <c r="I257" s="102">
        <v>168</v>
      </c>
    </row>
    <row r="258" spans="1:1015" ht="24" customHeight="1" x14ac:dyDescent="0.2">
      <c r="A258" s="48" t="s">
        <v>13</v>
      </c>
      <c r="B258" s="101" t="s">
        <v>28</v>
      </c>
      <c r="C258" s="101">
        <v>180</v>
      </c>
      <c r="D258" s="101">
        <v>2.85</v>
      </c>
      <c r="E258" s="101">
        <v>2.41</v>
      </c>
      <c r="F258" s="101">
        <v>14.36</v>
      </c>
      <c r="G258" s="101">
        <v>91</v>
      </c>
      <c r="H258" s="102">
        <v>1.17</v>
      </c>
      <c r="I258" s="102">
        <v>395</v>
      </c>
    </row>
    <row r="259" spans="1:1015" ht="24" customHeight="1" x14ac:dyDescent="0.2">
      <c r="A259" s="48" t="s">
        <v>13</v>
      </c>
      <c r="B259" s="101" t="s">
        <v>49</v>
      </c>
      <c r="C259" s="101">
        <v>18</v>
      </c>
      <c r="D259" s="101">
        <v>1.1000000000000001</v>
      </c>
      <c r="E259" s="101">
        <v>3.39</v>
      </c>
      <c r="F259" s="101">
        <v>6.58</v>
      </c>
      <c r="G259" s="101">
        <v>61.2</v>
      </c>
      <c r="H259" s="103">
        <v>0</v>
      </c>
      <c r="I259" s="102">
        <v>1</v>
      </c>
    </row>
    <row r="260" spans="1:1015" s="70" customFormat="1" ht="24" customHeight="1" x14ac:dyDescent="0.2">
      <c r="A260" s="140" t="s">
        <v>170</v>
      </c>
      <c r="B260" s="141"/>
      <c r="C260" s="67">
        <v>352</v>
      </c>
      <c r="D260" s="68">
        <f>SUM(D257:D259)</f>
        <v>8</v>
      </c>
      <c r="E260" s="68">
        <f>SUM(E257:E259)</f>
        <v>11.8</v>
      </c>
      <c r="F260" s="68">
        <f>SUM(F257:F259)</f>
        <v>41.29</v>
      </c>
      <c r="G260" s="68">
        <f>SUM(G257:G259)</f>
        <v>292.2</v>
      </c>
      <c r="H260" s="68">
        <f>SUM(H257:H259)</f>
        <v>1.17</v>
      </c>
      <c r="I260" s="69"/>
    </row>
    <row r="261" spans="1:1015" ht="24" customHeight="1" x14ac:dyDescent="0.2">
      <c r="A261" s="48" t="s">
        <v>16</v>
      </c>
      <c r="B261" s="28" t="s">
        <v>23</v>
      </c>
      <c r="C261" s="29">
        <v>150</v>
      </c>
      <c r="D261" s="30">
        <v>4.3499999999999996</v>
      </c>
      <c r="E261" s="30">
        <v>3.75</v>
      </c>
      <c r="F261" s="30">
        <v>6</v>
      </c>
      <c r="G261" s="30">
        <v>73</v>
      </c>
      <c r="H261" s="30">
        <v>1.05</v>
      </c>
      <c r="I261" s="29">
        <v>401</v>
      </c>
    </row>
    <row r="262" spans="1:1015" s="70" customFormat="1" ht="24" customHeight="1" x14ac:dyDescent="0.2">
      <c r="A262" s="140" t="s">
        <v>172</v>
      </c>
      <c r="B262" s="141"/>
      <c r="C262" s="67">
        <f t="shared" ref="C262:H262" si="41">SUM(C261)</f>
        <v>150</v>
      </c>
      <c r="D262" s="68">
        <f t="shared" si="41"/>
        <v>4.3499999999999996</v>
      </c>
      <c r="E262" s="68">
        <f t="shared" si="41"/>
        <v>3.75</v>
      </c>
      <c r="F262" s="68">
        <f t="shared" si="41"/>
        <v>6</v>
      </c>
      <c r="G262" s="68">
        <f t="shared" si="41"/>
        <v>73</v>
      </c>
      <c r="H262" s="68">
        <f t="shared" si="41"/>
        <v>1.05</v>
      </c>
      <c r="I262" s="69"/>
    </row>
    <row r="263" spans="1:1015" ht="24" customHeight="1" x14ac:dyDescent="0.2">
      <c r="A263" s="48" t="s">
        <v>18</v>
      </c>
      <c r="B263" s="122" t="s">
        <v>78</v>
      </c>
      <c r="C263" s="123">
        <v>30</v>
      </c>
      <c r="D263" s="124">
        <v>0.5</v>
      </c>
      <c r="E263" s="124">
        <v>0.05</v>
      </c>
      <c r="F263" s="124">
        <v>2.38</v>
      </c>
      <c r="G263" s="124">
        <v>13.2</v>
      </c>
      <c r="H263" s="124">
        <v>1.08</v>
      </c>
      <c r="I263" s="123">
        <v>33</v>
      </c>
    </row>
    <row r="264" spans="1:1015" ht="24" customHeight="1" x14ac:dyDescent="0.2">
      <c r="A264" s="48" t="s">
        <v>18</v>
      </c>
      <c r="B264" s="101" t="s">
        <v>126</v>
      </c>
      <c r="C264" s="101">
        <v>150</v>
      </c>
      <c r="D264" s="101">
        <v>1.62</v>
      </c>
      <c r="E264" s="101">
        <v>1.71</v>
      </c>
      <c r="F264" s="101">
        <v>11.29</v>
      </c>
      <c r="G264" s="101">
        <v>66.7</v>
      </c>
      <c r="H264" s="102">
        <v>4.95</v>
      </c>
      <c r="I264" s="102">
        <v>152</v>
      </c>
    </row>
    <row r="265" spans="1:1015" ht="24" customHeight="1" x14ac:dyDescent="0.2">
      <c r="A265" s="48" t="s">
        <v>18</v>
      </c>
      <c r="B265" s="101" t="s">
        <v>133</v>
      </c>
      <c r="C265" s="101">
        <v>50</v>
      </c>
      <c r="D265" s="101">
        <v>7.5</v>
      </c>
      <c r="E265" s="101">
        <v>5.35</v>
      </c>
      <c r="F265" s="101">
        <v>4.6399999999999997</v>
      </c>
      <c r="G265" s="101">
        <v>94.3</v>
      </c>
      <c r="H265" s="102">
        <v>0.43</v>
      </c>
      <c r="I265" s="102">
        <v>417</v>
      </c>
    </row>
    <row r="266" spans="1:1015" ht="24" customHeight="1" x14ac:dyDescent="0.2">
      <c r="A266" s="48" t="s">
        <v>18</v>
      </c>
      <c r="B266" s="101" t="s">
        <v>32</v>
      </c>
      <c r="C266" s="101">
        <v>110</v>
      </c>
      <c r="D266" s="101">
        <v>2.67</v>
      </c>
      <c r="E266" s="101">
        <v>3.93</v>
      </c>
      <c r="F266" s="101">
        <v>25.06</v>
      </c>
      <c r="G266" s="101">
        <v>154</v>
      </c>
      <c r="H266" s="103">
        <v>0</v>
      </c>
      <c r="I266" s="102">
        <v>315</v>
      </c>
    </row>
    <row r="267" spans="1:1015" ht="24" customHeight="1" x14ac:dyDescent="0.2">
      <c r="A267" s="48" t="s">
        <v>18</v>
      </c>
      <c r="B267" s="101" t="s">
        <v>98</v>
      </c>
      <c r="C267" s="101">
        <v>20</v>
      </c>
      <c r="D267" s="101">
        <v>0.67</v>
      </c>
      <c r="E267" s="101">
        <v>4.25</v>
      </c>
      <c r="F267" s="101">
        <v>1.26</v>
      </c>
      <c r="G267" s="101">
        <v>46</v>
      </c>
      <c r="H267" s="102">
        <v>0.28999999999999998</v>
      </c>
      <c r="I267" s="102">
        <v>453</v>
      </c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  <c r="AS267" s="66"/>
      <c r="AT267" s="66"/>
      <c r="AU267" s="66"/>
      <c r="AV267" s="66"/>
      <c r="AW267" s="66"/>
      <c r="AX267" s="66"/>
      <c r="AY267" s="66"/>
      <c r="AZ267" s="66"/>
      <c r="BA267" s="66"/>
      <c r="BB267" s="66"/>
      <c r="BC267" s="66"/>
      <c r="BD267" s="66"/>
      <c r="BE267" s="66"/>
      <c r="BF267" s="66"/>
      <c r="BG267" s="66"/>
      <c r="BH267" s="66"/>
      <c r="BI267" s="66"/>
      <c r="BJ267" s="66"/>
      <c r="BK267" s="66"/>
      <c r="BL267" s="66"/>
      <c r="BM267" s="66"/>
      <c r="BN267" s="66"/>
      <c r="BO267" s="66"/>
      <c r="BP267" s="66"/>
      <c r="BQ267" s="66"/>
      <c r="BR267" s="66"/>
      <c r="BS267" s="66"/>
      <c r="BT267" s="66"/>
      <c r="BU267" s="66"/>
      <c r="BV267" s="66"/>
      <c r="BW267" s="66"/>
      <c r="BX267" s="66"/>
      <c r="BY267" s="66"/>
      <c r="BZ267" s="66"/>
      <c r="CA267" s="66"/>
      <c r="CB267" s="66"/>
      <c r="CC267" s="66"/>
      <c r="CD267" s="66"/>
      <c r="CE267" s="66"/>
      <c r="CF267" s="66"/>
      <c r="CG267" s="66"/>
      <c r="CH267" s="66"/>
      <c r="CI267" s="66"/>
      <c r="CJ267" s="66"/>
      <c r="CK267" s="66"/>
      <c r="CL267" s="66"/>
      <c r="CM267" s="66"/>
      <c r="CN267" s="66"/>
      <c r="CO267" s="66"/>
      <c r="CP267" s="66"/>
      <c r="CQ267" s="66"/>
      <c r="CR267" s="66"/>
      <c r="CS267" s="66"/>
      <c r="CT267" s="66"/>
      <c r="CU267" s="66"/>
      <c r="CV267" s="66"/>
      <c r="CW267" s="66"/>
      <c r="CX267" s="66"/>
      <c r="CY267" s="66"/>
      <c r="CZ267" s="66"/>
      <c r="DA267" s="66"/>
      <c r="DB267" s="66"/>
      <c r="DC267" s="66"/>
      <c r="DD267" s="66"/>
      <c r="DE267" s="66"/>
      <c r="DF267" s="66"/>
      <c r="DG267" s="66"/>
      <c r="DH267" s="66"/>
      <c r="DI267" s="66"/>
      <c r="DJ267" s="66"/>
      <c r="DK267" s="66"/>
      <c r="DL267" s="66"/>
      <c r="DM267" s="66"/>
      <c r="DN267" s="66"/>
      <c r="DO267" s="66"/>
      <c r="DP267" s="66"/>
      <c r="DQ267" s="66"/>
      <c r="DR267" s="66"/>
      <c r="DS267" s="66"/>
      <c r="DT267" s="66"/>
      <c r="DU267" s="66"/>
      <c r="DV267" s="66"/>
      <c r="DW267" s="66"/>
      <c r="DX267" s="66"/>
      <c r="DY267" s="66"/>
      <c r="DZ267" s="66"/>
      <c r="EA267" s="66"/>
      <c r="EB267" s="66"/>
      <c r="EC267" s="66"/>
      <c r="ED267" s="66"/>
      <c r="EE267" s="66"/>
      <c r="EF267" s="66"/>
      <c r="EG267" s="66"/>
      <c r="EH267" s="66"/>
      <c r="EI267" s="66"/>
      <c r="EJ267" s="66"/>
      <c r="EK267" s="66"/>
      <c r="EL267" s="66"/>
      <c r="EM267" s="66"/>
      <c r="EN267" s="66"/>
      <c r="EO267" s="66"/>
      <c r="EP267" s="66"/>
      <c r="EQ267" s="66"/>
      <c r="ER267" s="66"/>
      <c r="ES267" s="66"/>
      <c r="ET267" s="66"/>
      <c r="EU267" s="66"/>
      <c r="EV267" s="66"/>
      <c r="EW267" s="66"/>
      <c r="EX267" s="66"/>
      <c r="EY267" s="66"/>
      <c r="EZ267" s="66"/>
      <c r="FA267" s="66"/>
      <c r="FB267" s="66"/>
      <c r="FC267" s="66"/>
      <c r="FD267" s="66"/>
      <c r="FE267" s="66"/>
      <c r="FF267" s="66"/>
      <c r="FG267" s="66"/>
      <c r="FH267" s="66"/>
      <c r="FI267" s="66"/>
      <c r="FJ267" s="66"/>
      <c r="FK267" s="66"/>
      <c r="FL267" s="66"/>
      <c r="FM267" s="66"/>
      <c r="FN267" s="66"/>
      <c r="FO267" s="66"/>
      <c r="FP267" s="66"/>
      <c r="FQ267" s="66"/>
      <c r="FR267" s="66"/>
      <c r="FS267" s="66"/>
      <c r="FT267" s="66"/>
      <c r="FU267" s="66"/>
      <c r="FV267" s="66"/>
      <c r="FW267" s="66"/>
      <c r="FX267" s="66"/>
      <c r="FY267" s="66"/>
      <c r="FZ267" s="66"/>
      <c r="GA267" s="66"/>
      <c r="GB267" s="66"/>
      <c r="GC267" s="66"/>
      <c r="GD267" s="66"/>
      <c r="GE267" s="66"/>
      <c r="GF267" s="66"/>
      <c r="GG267" s="66"/>
      <c r="GH267" s="66"/>
      <c r="GI267" s="66"/>
      <c r="GJ267" s="66"/>
      <c r="GK267" s="66"/>
      <c r="GL267" s="66"/>
      <c r="GM267" s="66"/>
      <c r="GN267" s="66"/>
      <c r="GO267" s="66"/>
      <c r="GP267" s="66"/>
      <c r="GQ267" s="66"/>
      <c r="GR267" s="66"/>
      <c r="GS267" s="66"/>
      <c r="GT267" s="66"/>
      <c r="GU267" s="66"/>
      <c r="GV267" s="66"/>
      <c r="GW267" s="66"/>
      <c r="GX267" s="66"/>
      <c r="GY267" s="66"/>
      <c r="GZ267" s="66"/>
      <c r="HA267" s="66"/>
      <c r="HB267" s="66"/>
      <c r="HC267" s="66"/>
      <c r="HD267" s="66"/>
      <c r="HE267" s="66"/>
      <c r="HF267" s="66"/>
      <c r="HG267" s="66"/>
      <c r="HH267" s="66"/>
      <c r="HI267" s="66"/>
      <c r="HJ267" s="66"/>
      <c r="HK267" s="66"/>
      <c r="HL267" s="66"/>
      <c r="HM267" s="66"/>
      <c r="HN267" s="66"/>
      <c r="HO267" s="66"/>
      <c r="HP267" s="66"/>
      <c r="HQ267" s="66"/>
      <c r="HR267" s="66"/>
      <c r="HS267" s="66"/>
      <c r="HT267" s="66"/>
      <c r="HU267" s="66"/>
      <c r="HV267" s="66"/>
      <c r="HW267" s="66"/>
      <c r="HX267" s="66"/>
      <c r="HY267" s="66"/>
      <c r="HZ267" s="66"/>
      <c r="IA267" s="66"/>
      <c r="IB267" s="66"/>
      <c r="IC267" s="66"/>
      <c r="ID267" s="66"/>
      <c r="IE267" s="66"/>
      <c r="IF267" s="66"/>
      <c r="IG267" s="66"/>
      <c r="IH267" s="66"/>
      <c r="II267" s="66"/>
      <c r="IJ267" s="66"/>
      <c r="IK267" s="66"/>
      <c r="IL267" s="66"/>
      <c r="IM267" s="66"/>
      <c r="IN267" s="66"/>
      <c r="IO267" s="66"/>
      <c r="IP267" s="66"/>
      <c r="IQ267" s="66"/>
      <c r="IR267" s="66"/>
      <c r="IS267" s="66"/>
      <c r="IT267" s="66"/>
      <c r="IU267" s="66"/>
      <c r="IV267" s="66"/>
      <c r="IW267" s="66"/>
      <c r="IX267" s="66"/>
      <c r="IY267" s="66"/>
      <c r="IZ267" s="66"/>
      <c r="JA267" s="66"/>
      <c r="JB267" s="66"/>
      <c r="JC267" s="66"/>
      <c r="JD267" s="66"/>
      <c r="JE267" s="66"/>
      <c r="JF267" s="66"/>
      <c r="JG267" s="66"/>
      <c r="JH267" s="66"/>
      <c r="JI267" s="66"/>
      <c r="JJ267" s="66"/>
      <c r="JK267" s="66"/>
      <c r="JL267" s="66"/>
      <c r="JM267" s="66"/>
      <c r="JN267" s="66"/>
      <c r="JO267" s="66"/>
      <c r="JP267" s="66"/>
      <c r="JQ267" s="66"/>
      <c r="JR267" s="66"/>
      <c r="JS267" s="66"/>
      <c r="JT267" s="66"/>
      <c r="JU267" s="66"/>
      <c r="JV267" s="66"/>
      <c r="JW267" s="66"/>
      <c r="JX267" s="66"/>
      <c r="JY267" s="66"/>
      <c r="JZ267" s="66"/>
      <c r="KA267" s="66"/>
      <c r="KB267" s="66"/>
      <c r="KC267" s="66"/>
      <c r="KD267" s="66"/>
      <c r="KE267" s="66"/>
      <c r="KF267" s="66"/>
      <c r="KG267" s="66"/>
      <c r="KH267" s="66"/>
      <c r="KI267" s="66"/>
      <c r="KJ267" s="66"/>
      <c r="KK267" s="66"/>
      <c r="KL267" s="66"/>
      <c r="KM267" s="66"/>
      <c r="KN267" s="66"/>
      <c r="KO267" s="66"/>
      <c r="KP267" s="66"/>
      <c r="KQ267" s="66"/>
      <c r="KR267" s="66"/>
      <c r="KS267" s="66"/>
      <c r="KT267" s="66"/>
      <c r="KU267" s="66"/>
      <c r="KV267" s="66"/>
      <c r="KW267" s="66"/>
      <c r="KX267" s="66"/>
      <c r="KY267" s="66"/>
      <c r="KZ267" s="66"/>
      <c r="LA267" s="66"/>
      <c r="LB267" s="66"/>
      <c r="LC267" s="66"/>
      <c r="LD267" s="66"/>
      <c r="LE267" s="66"/>
      <c r="LF267" s="66"/>
      <c r="LG267" s="66"/>
      <c r="LH267" s="66"/>
      <c r="LI267" s="66"/>
      <c r="LJ267" s="66"/>
      <c r="LK267" s="66"/>
      <c r="LL267" s="66"/>
      <c r="LM267" s="66"/>
      <c r="LN267" s="66"/>
      <c r="LO267" s="66"/>
      <c r="LP267" s="66"/>
      <c r="LQ267" s="66"/>
      <c r="LR267" s="66"/>
      <c r="LS267" s="66"/>
      <c r="LT267" s="66"/>
      <c r="LU267" s="66"/>
      <c r="LV267" s="66"/>
      <c r="LW267" s="66"/>
      <c r="LX267" s="66"/>
      <c r="LY267" s="66"/>
      <c r="LZ267" s="66"/>
      <c r="MA267" s="66"/>
      <c r="MB267" s="66"/>
      <c r="MC267" s="66"/>
      <c r="MD267" s="66"/>
      <c r="ME267" s="66"/>
      <c r="MF267" s="66"/>
      <c r="MG267" s="66"/>
      <c r="MH267" s="66"/>
      <c r="MI267" s="66"/>
      <c r="MJ267" s="66"/>
      <c r="MK267" s="66"/>
      <c r="ML267" s="66"/>
      <c r="MM267" s="66"/>
      <c r="MN267" s="66"/>
      <c r="MO267" s="66"/>
      <c r="MP267" s="66"/>
      <c r="MQ267" s="66"/>
      <c r="MR267" s="66"/>
      <c r="MS267" s="66"/>
      <c r="MT267" s="66"/>
      <c r="MU267" s="66"/>
      <c r="MV267" s="66"/>
      <c r="MW267" s="66"/>
      <c r="MX267" s="66"/>
      <c r="MY267" s="66"/>
      <c r="MZ267" s="66"/>
      <c r="NA267" s="66"/>
      <c r="NB267" s="66"/>
      <c r="NC267" s="66"/>
      <c r="ND267" s="66"/>
      <c r="NE267" s="66"/>
      <c r="NF267" s="66"/>
      <c r="NG267" s="66"/>
      <c r="NH267" s="66"/>
      <c r="NI267" s="66"/>
      <c r="NJ267" s="66"/>
      <c r="NK267" s="66"/>
      <c r="NL267" s="66"/>
      <c r="NM267" s="66"/>
      <c r="NN267" s="66"/>
      <c r="NO267" s="66"/>
      <c r="NP267" s="66"/>
      <c r="NQ267" s="66"/>
      <c r="NR267" s="66"/>
      <c r="NS267" s="66"/>
      <c r="NT267" s="66"/>
      <c r="NU267" s="66"/>
      <c r="NV267" s="66"/>
      <c r="NW267" s="66"/>
      <c r="NX267" s="66"/>
      <c r="NY267" s="66"/>
      <c r="NZ267" s="66"/>
      <c r="OA267" s="66"/>
      <c r="OB267" s="66"/>
      <c r="OC267" s="66"/>
      <c r="OD267" s="66"/>
      <c r="OE267" s="66"/>
      <c r="OF267" s="66"/>
      <c r="OG267" s="66"/>
      <c r="OH267" s="66"/>
      <c r="OI267" s="66"/>
      <c r="OJ267" s="66"/>
      <c r="OK267" s="66"/>
      <c r="OL267" s="66"/>
      <c r="OM267" s="66"/>
      <c r="ON267" s="66"/>
      <c r="OO267" s="66"/>
      <c r="OP267" s="66"/>
      <c r="OQ267" s="66"/>
      <c r="OR267" s="66"/>
      <c r="OS267" s="66"/>
      <c r="OT267" s="66"/>
      <c r="OU267" s="66"/>
      <c r="OV267" s="66"/>
      <c r="OW267" s="66"/>
      <c r="OX267" s="66"/>
      <c r="OY267" s="66"/>
      <c r="OZ267" s="66"/>
      <c r="PA267" s="66"/>
      <c r="PB267" s="66"/>
      <c r="PC267" s="66"/>
      <c r="PD267" s="66"/>
      <c r="PE267" s="66"/>
      <c r="PF267" s="66"/>
      <c r="PG267" s="66"/>
      <c r="PH267" s="66"/>
      <c r="PI267" s="66"/>
      <c r="PJ267" s="66"/>
      <c r="PK267" s="66"/>
      <c r="PL267" s="66"/>
      <c r="PM267" s="66"/>
      <c r="PN267" s="66"/>
      <c r="PO267" s="66"/>
      <c r="PP267" s="66"/>
      <c r="PQ267" s="66"/>
      <c r="PR267" s="66"/>
      <c r="PS267" s="66"/>
      <c r="PT267" s="66"/>
      <c r="PU267" s="66"/>
      <c r="PV267" s="66"/>
      <c r="PW267" s="66"/>
      <c r="PX267" s="66"/>
      <c r="PY267" s="66"/>
      <c r="PZ267" s="66"/>
      <c r="QA267" s="66"/>
      <c r="QB267" s="66"/>
      <c r="QC267" s="66"/>
      <c r="QD267" s="66"/>
      <c r="QE267" s="66"/>
      <c r="QF267" s="66"/>
      <c r="QG267" s="66"/>
      <c r="QH267" s="66"/>
      <c r="QI267" s="66"/>
      <c r="QJ267" s="66"/>
      <c r="QK267" s="66"/>
      <c r="QL267" s="66"/>
      <c r="QM267" s="66"/>
      <c r="QN267" s="66"/>
      <c r="QO267" s="66"/>
      <c r="QP267" s="66"/>
      <c r="QQ267" s="66"/>
      <c r="QR267" s="66"/>
      <c r="QS267" s="66"/>
      <c r="QT267" s="66"/>
      <c r="QU267" s="66"/>
      <c r="QV267" s="66"/>
      <c r="QW267" s="66"/>
      <c r="QX267" s="66"/>
      <c r="QY267" s="66"/>
      <c r="QZ267" s="66"/>
      <c r="RA267" s="66"/>
      <c r="RB267" s="66"/>
      <c r="RC267" s="66"/>
      <c r="RD267" s="66"/>
      <c r="RE267" s="66"/>
      <c r="RF267" s="66"/>
      <c r="RG267" s="66"/>
      <c r="RH267" s="66"/>
      <c r="RI267" s="66"/>
      <c r="RJ267" s="66"/>
      <c r="RK267" s="66"/>
      <c r="RL267" s="66"/>
      <c r="RM267" s="66"/>
      <c r="RN267" s="66"/>
      <c r="RO267" s="66"/>
      <c r="RP267" s="66"/>
      <c r="RQ267" s="66"/>
      <c r="RR267" s="66"/>
      <c r="RS267" s="66"/>
      <c r="RT267" s="66"/>
      <c r="RU267" s="66"/>
      <c r="RV267" s="66"/>
      <c r="RW267" s="66"/>
      <c r="RX267" s="66"/>
      <c r="RY267" s="66"/>
      <c r="RZ267" s="66"/>
      <c r="SA267" s="66"/>
      <c r="SB267" s="66"/>
      <c r="SC267" s="66"/>
      <c r="SD267" s="66"/>
      <c r="SE267" s="66"/>
      <c r="SF267" s="66"/>
      <c r="SG267" s="66"/>
      <c r="SH267" s="66"/>
      <c r="SI267" s="66"/>
      <c r="SJ267" s="66"/>
      <c r="SK267" s="66"/>
      <c r="SL267" s="66"/>
      <c r="SM267" s="66"/>
      <c r="SN267" s="66"/>
      <c r="SO267" s="66"/>
      <c r="SP267" s="66"/>
      <c r="SQ267" s="66"/>
      <c r="SR267" s="66"/>
      <c r="SS267" s="66"/>
      <c r="ST267" s="66"/>
      <c r="SU267" s="66"/>
      <c r="SV267" s="66"/>
      <c r="SW267" s="66"/>
      <c r="SX267" s="66"/>
      <c r="SY267" s="66"/>
      <c r="SZ267" s="66"/>
      <c r="TA267" s="66"/>
      <c r="TB267" s="66"/>
      <c r="TC267" s="66"/>
      <c r="TD267" s="66"/>
      <c r="TE267" s="66"/>
      <c r="TF267" s="66"/>
      <c r="TG267" s="66"/>
      <c r="TH267" s="66"/>
      <c r="TI267" s="66"/>
      <c r="TJ267" s="66"/>
      <c r="TK267" s="66"/>
      <c r="TL267" s="66"/>
      <c r="TM267" s="66"/>
      <c r="TN267" s="66"/>
      <c r="TO267" s="66"/>
      <c r="TP267" s="66"/>
      <c r="TQ267" s="66"/>
      <c r="TR267" s="66"/>
      <c r="TS267" s="66"/>
      <c r="TT267" s="66"/>
      <c r="TU267" s="66"/>
      <c r="TV267" s="66"/>
      <c r="TW267" s="66"/>
      <c r="TX267" s="66"/>
      <c r="TY267" s="66"/>
      <c r="TZ267" s="66"/>
      <c r="UA267" s="66"/>
      <c r="UB267" s="66"/>
      <c r="UC267" s="66"/>
      <c r="UD267" s="66"/>
      <c r="UE267" s="66"/>
      <c r="UF267" s="66"/>
      <c r="UG267" s="66"/>
      <c r="UH267" s="66"/>
      <c r="UI267" s="66"/>
      <c r="UJ267" s="66"/>
      <c r="UK267" s="66"/>
      <c r="UL267" s="66"/>
      <c r="UM267" s="66"/>
      <c r="UN267" s="66"/>
      <c r="UO267" s="66"/>
      <c r="UP267" s="66"/>
      <c r="UQ267" s="66"/>
      <c r="UR267" s="66"/>
      <c r="US267" s="66"/>
      <c r="UT267" s="66"/>
      <c r="UU267" s="66"/>
      <c r="UV267" s="66"/>
      <c r="UW267" s="66"/>
      <c r="UX267" s="66"/>
      <c r="UY267" s="66"/>
      <c r="UZ267" s="66"/>
      <c r="VA267" s="66"/>
      <c r="VB267" s="66"/>
      <c r="VC267" s="66"/>
      <c r="VD267" s="66"/>
      <c r="VE267" s="66"/>
      <c r="VF267" s="66"/>
      <c r="VG267" s="66"/>
      <c r="VH267" s="66"/>
      <c r="VI267" s="66"/>
      <c r="VJ267" s="66"/>
      <c r="VK267" s="66"/>
      <c r="VL267" s="66"/>
      <c r="VM267" s="66"/>
      <c r="VN267" s="66"/>
      <c r="VO267" s="66"/>
      <c r="VP267" s="66"/>
      <c r="VQ267" s="66"/>
      <c r="VR267" s="66"/>
      <c r="VS267" s="66"/>
      <c r="VT267" s="66"/>
      <c r="VU267" s="66"/>
      <c r="VV267" s="66"/>
      <c r="VW267" s="66"/>
      <c r="VX267" s="66"/>
      <c r="VY267" s="66"/>
      <c r="VZ267" s="66"/>
      <c r="WA267" s="66"/>
      <c r="WB267" s="66"/>
      <c r="WC267" s="66"/>
      <c r="WD267" s="66"/>
      <c r="WE267" s="66"/>
      <c r="WF267" s="66"/>
      <c r="WG267" s="66"/>
      <c r="WH267" s="66"/>
      <c r="WI267" s="66"/>
      <c r="WJ267" s="66"/>
      <c r="WK267" s="66"/>
      <c r="WL267" s="66"/>
      <c r="WM267" s="66"/>
      <c r="WN267" s="66"/>
      <c r="WO267" s="66"/>
      <c r="WP267" s="66"/>
      <c r="WQ267" s="66"/>
      <c r="WR267" s="66"/>
      <c r="WS267" s="66"/>
      <c r="WT267" s="66"/>
      <c r="WU267" s="66"/>
      <c r="WV267" s="66"/>
      <c r="WW267" s="66"/>
      <c r="WX267" s="66"/>
      <c r="WY267" s="66"/>
      <c r="WZ267" s="66"/>
      <c r="XA267" s="66"/>
      <c r="XB267" s="66"/>
      <c r="XC267" s="66"/>
      <c r="XD267" s="66"/>
      <c r="XE267" s="66"/>
      <c r="XF267" s="66"/>
      <c r="XG267" s="66"/>
      <c r="XH267" s="66"/>
      <c r="XI267" s="66"/>
      <c r="XJ267" s="66"/>
      <c r="XK267" s="66"/>
      <c r="XL267" s="66"/>
      <c r="XM267" s="66"/>
      <c r="XN267" s="66"/>
      <c r="XO267" s="66"/>
      <c r="XP267" s="66"/>
      <c r="XQ267" s="66"/>
      <c r="XR267" s="66"/>
      <c r="XS267" s="66"/>
      <c r="XT267" s="66"/>
      <c r="XU267" s="66"/>
      <c r="XV267" s="66"/>
      <c r="XW267" s="66"/>
      <c r="XX267" s="66"/>
      <c r="XY267" s="66"/>
      <c r="XZ267" s="66"/>
      <c r="YA267" s="66"/>
      <c r="YB267" s="66"/>
      <c r="YC267" s="66"/>
      <c r="YD267" s="66"/>
      <c r="YE267" s="66"/>
      <c r="YF267" s="66"/>
      <c r="YG267" s="66"/>
      <c r="YH267" s="66"/>
      <c r="YI267" s="66"/>
      <c r="YJ267" s="66"/>
      <c r="YK267" s="66"/>
      <c r="YL267" s="66"/>
      <c r="YM267" s="66"/>
      <c r="YN267" s="66"/>
      <c r="YO267" s="66"/>
      <c r="YP267" s="66"/>
      <c r="YQ267" s="66"/>
      <c r="YR267" s="66"/>
      <c r="YS267" s="66"/>
      <c r="YT267" s="66"/>
      <c r="YU267" s="66"/>
      <c r="YV267" s="66"/>
      <c r="YW267" s="66"/>
      <c r="YX267" s="66"/>
      <c r="YY267" s="66"/>
      <c r="YZ267" s="66"/>
      <c r="ZA267" s="66"/>
      <c r="ZB267" s="66"/>
      <c r="ZC267" s="66"/>
      <c r="ZD267" s="66"/>
      <c r="ZE267" s="66"/>
      <c r="ZF267" s="66"/>
      <c r="ZG267" s="66"/>
      <c r="ZH267" s="66"/>
      <c r="ZI267" s="66"/>
      <c r="ZJ267" s="66"/>
      <c r="ZK267" s="66"/>
      <c r="ZL267" s="66"/>
      <c r="ZM267" s="66"/>
      <c r="ZN267" s="66"/>
      <c r="ZO267" s="66"/>
      <c r="ZP267" s="66"/>
      <c r="ZQ267" s="66"/>
      <c r="ZR267" s="66"/>
      <c r="ZS267" s="66"/>
      <c r="ZT267" s="66"/>
      <c r="ZU267" s="66"/>
      <c r="ZV267" s="66"/>
      <c r="ZW267" s="66"/>
      <c r="ZX267" s="66"/>
      <c r="ZY267" s="66"/>
      <c r="ZZ267" s="66"/>
      <c r="AAA267" s="66"/>
      <c r="AAB267" s="66"/>
      <c r="AAC267" s="66"/>
      <c r="AAD267" s="66"/>
      <c r="AAE267" s="66"/>
      <c r="AAF267" s="66"/>
      <c r="AAG267" s="66"/>
      <c r="AAH267" s="66"/>
      <c r="AAI267" s="66"/>
      <c r="AAJ267" s="66"/>
      <c r="AAK267" s="66"/>
      <c r="AAL267" s="66"/>
      <c r="AAM267" s="66"/>
      <c r="AAN267" s="66"/>
      <c r="AAO267" s="66"/>
      <c r="AAP267" s="66"/>
      <c r="AAQ267" s="66"/>
      <c r="AAR267" s="66"/>
      <c r="AAS267" s="66"/>
      <c r="AAT267" s="66"/>
      <c r="AAU267" s="66"/>
      <c r="AAV267" s="66"/>
      <c r="AAW267" s="66"/>
      <c r="AAX267" s="66"/>
      <c r="AAY267" s="66"/>
      <c r="AAZ267" s="66"/>
      <c r="ABA267" s="66"/>
      <c r="ABB267" s="66"/>
      <c r="ABC267" s="66"/>
      <c r="ABD267" s="66"/>
      <c r="ABE267" s="66"/>
      <c r="ABF267" s="66"/>
      <c r="ABG267" s="66"/>
      <c r="ABH267" s="66"/>
      <c r="ABI267" s="66"/>
      <c r="ABJ267" s="66"/>
      <c r="ABK267" s="66"/>
      <c r="ABL267" s="66"/>
      <c r="ABM267" s="66"/>
      <c r="ABN267" s="66"/>
      <c r="ABO267" s="66"/>
      <c r="ABP267" s="66"/>
      <c r="ABQ267" s="66"/>
      <c r="ABR267" s="66"/>
      <c r="ABS267" s="66"/>
      <c r="ABT267" s="66"/>
      <c r="ABU267" s="66"/>
      <c r="ABV267" s="66"/>
      <c r="ABW267" s="66"/>
      <c r="ABX267" s="66"/>
      <c r="ABY267" s="66"/>
      <c r="ABZ267" s="66"/>
      <c r="ACA267" s="66"/>
      <c r="ACB267" s="66"/>
      <c r="ACC267" s="66"/>
      <c r="ACD267" s="66"/>
      <c r="ACE267" s="66"/>
      <c r="ACF267" s="66"/>
      <c r="ACG267" s="66"/>
      <c r="ACH267" s="66"/>
      <c r="ACI267" s="66"/>
      <c r="ACJ267" s="66"/>
      <c r="ACK267" s="66"/>
      <c r="ACL267" s="66"/>
      <c r="ACM267" s="66"/>
      <c r="ACN267" s="66"/>
      <c r="ACO267" s="66"/>
      <c r="ACP267" s="66"/>
      <c r="ACQ267" s="66"/>
      <c r="ACR267" s="66"/>
      <c r="ACS267" s="66"/>
      <c r="ACT267" s="66"/>
      <c r="ACU267" s="66"/>
      <c r="ACV267" s="66"/>
      <c r="ACW267" s="66"/>
      <c r="ACX267" s="66"/>
      <c r="ACY267" s="66"/>
      <c r="ACZ267" s="66"/>
      <c r="ADA267" s="66"/>
      <c r="ADB267" s="66"/>
      <c r="ADC267" s="66"/>
      <c r="ADD267" s="66"/>
      <c r="ADE267" s="66"/>
      <c r="ADF267" s="66"/>
      <c r="ADG267" s="66"/>
      <c r="ADH267" s="66"/>
      <c r="ADI267" s="66"/>
      <c r="ADJ267" s="66"/>
      <c r="ADK267" s="66"/>
      <c r="ADL267" s="66"/>
      <c r="ADM267" s="66"/>
      <c r="ADN267" s="66"/>
      <c r="ADO267" s="66"/>
      <c r="ADP267" s="66"/>
      <c r="ADQ267" s="66"/>
      <c r="ADR267" s="66"/>
      <c r="ADS267" s="66"/>
      <c r="ADT267" s="66"/>
      <c r="ADU267" s="66"/>
      <c r="ADV267" s="66"/>
      <c r="ADW267" s="66"/>
      <c r="ADX267" s="66"/>
      <c r="ADY267" s="66"/>
      <c r="ADZ267" s="66"/>
      <c r="AEA267" s="66"/>
      <c r="AEB267" s="66"/>
      <c r="AEC267" s="66"/>
      <c r="AED267" s="66"/>
      <c r="AEE267" s="66"/>
      <c r="AEF267" s="66"/>
      <c r="AEG267" s="66"/>
      <c r="AEH267" s="66"/>
      <c r="AEI267" s="66"/>
      <c r="AEJ267" s="66"/>
      <c r="AEK267" s="66"/>
      <c r="AEL267" s="66"/>
      <c r="AEM267" s="66"/>
      <c r="AEN267" s="66"/>
      <c r="AEO267" s="66"/>
      <c r="AEP267" s="66"/>
      <c r="AEQ267" s="66"/>
      <c r="AER267" s="66"/>
      <c r="AES267" s="66"/>
      <c r="AET267" s="66"/>
      <c r="AEU267" s="66"/>
      <c r="AEV267" s="66"/>
      <c r="AEW267" s="66"/>
      <c r="AEX267" s="66"/>
      <c r="AEY267" s="66"/>
      <c r="AEZ267" s="66"/>
      <c r="AFA267" s="66"/>
      <c r="AFB267" s="66"/>
      <c r="AFC267" s="66"/>
      <c r="AFD267" s="66"/>
      <c r="AFE267" s="66"/>
      <c r="AFF267" s="66"/>
      <c r="AFG267" s="66"/>
      <c r="AFH267" s="66"/>
      <c r="AFI267" s="66"/>
      <c r="AFJ267" s="66"/>
      <c r="AFK267" s="66"/>
      <c r="AFL267" s="66"/>
      <c r="AFM267" s="66"/>
      <c r="AFN267" s="66"/>
      <c r="AFO267" s="66"/>
      <c r="AFP267" s="66"/>
      <c r="AFQ267" s="66"/>
      <c r="AFR267" s="66"/>
      <c r="AFS267" s="66"/>
      <c r="AFT267" s="66"/>
      <c r="AFU267" s="66"/>
      <c r="AFV267" s="66"/>
      <c r="AFW267" s="66"/>
      <c r="AFX267" s="66"/>
      <c r="AFY267" s="66"/>
      <c r="AFZ267" s="66"/>
      <c r="AGA267" s="66"/>
      <c r="AGB267" s="66"/>
      <c r="AGC267" s="66"/>
      <c r="AGD267" s="66"/>
      <c r="AGE267" s="66"/>
      <c r="AGF267" s="66"/>
      <c r="AGG267" s="66"/>
      <c r="AGH267" s="66"/>
      <c r="AGI267" s="66"/>
      <c r="AGJ267" s="66"/>
      <c r="AGK267" s="66"/>
      <c r="AGL267" s="66"/>
      <c r="AGM267" s="66"/>
      <c r="AGN267" s="66"/>
      <c r="AGO267" s="66"/>
      <c r="AGP267" s="66"/>
      <c r="AGQ267" s="66"/>
      <c r="AGR267" s="66"/>
      <c r="AGS267" s="66"/>
      <c r="AGT267" s="66"/>
      <c r="AGU267" s="66"/>
      <c r="AGV267" s="66"/>
      <c r="AGW267" s="66"/>
      <c r="AGX267" s="66"/>
      <c r="AGY267" s="66"/>
      <c r="AGZ267" s="66"/>
      <c r="AHA267" s="66"/>
      <c r="AHB267" s="66"/>
      <c r="AHC267" s="66"/>
      <c r="AHD267" s="66"/>
      <c r="AHE267" s="66"/>
      <c r="AHF267" s="66"/>
      <c r="AHG267" s="66"/>
      <c r="AHH267" s="66"/>
      <c r="AHI267" s="66"/>
      <c r="AHJ267" s="66"/>
      <c r="AHK267" s="66"/>
      <c r="AHL267" s="66"/>
      <c r="AHM267" s="66"/>
      <c r="AHN267" s="66"/>
      <c r="AHO267" s="66"/>
      <c r="AHP267" s="66"/>
      <c r="AHQ267" s="66"/>
      <c r="AHR267" s="66"/>
      <c r="AHS267" s="66"/>
      <c r="AHT267" s="66"/>
      <c r="AHU267" s="66"/>
      <c r="AHV267" s="66"/>
      <c r="AHW267" s="66"/>
      <c r="AHX267" s="66"/>
      <c r="AHY267" s="66"/>
      <c r="AHZ267" s="66"/>
      <c r="AIA267" s="66"/>
      <c r="AIB267" s="66"/>
      <c r="AIC267" s="66"/>
      <c r="AID267" s="66"/>
      <c r="AIE267" s="66"/>
      <c r="AIF267" s="66"/>
      <c r="AIG267" s="66"/>
      <c r="AIH267" s="66"/>
      <c r="AII267" s="66"/>
      <c r="AIJ267" s="66"/>
      <c r="AIK267" s="66"/>
      <c r="AIL267" s="66"/>
      <c r="AIM267" s="66"/>
      <c r="AIN267" s="66"/>
      <c r="AIO267" s="66"/>
      <c r="AIP267" s="66"/>
      <c r="AIQ267" s="66"/>
      <c r="AIR267" s="66"/>
      <c r="AIS267" s="66"/>
      <c r="AIT267" s="66"/>
      <c r="AIU267" s="66"/>
      <c r="AIV267" s="66"/>
      <c r="AIW267" s="66"/>
      <c r="AIX267" s="66"/>
      <c r="AIY267" s="66"/>
      <c r="AIZ267" s="66"/>
      <c r="AJA267" s="66"/>
      <c r="AJB267" s="66"/>
      <c r="AJC267" s="66"/>
      <c r="AJD267" s="66"/>
      <c r="AJE267" s="66"/>
      <c r="AJF267" s="66"/>
      <c r="AJG267" s="66"/>
      <c r="AJH267" s="66"/>
      <c r="AJI267" s="66"/>
      <c r="AJJ267" s="66"/>
      <c r="AJK267" s="66"/>
      <c r="AJL267" s="66"/>
      <c r="AJM267" s="66"/>
      <c r="AJN267" s="66"/>
      <c r="AJO267" s="66"/>
      <c r="AJP267" s="66"/>
      <c r="AJQ267" s="66"/>
      <c r="AJR267" s="66"/>
      <c r="AJS267" s="66"/>
      <c r="AJT267" s="66"/>
      <c r="AJU267" s="66"/>
      <c r="AJV267" s="66"/>
      <c r="AJW267" s="66"/>
      <c r="AJX267" s="66"/>
      <c r="AJY267" s="66"/>
      <c r="AJZ267" s="66"/>
      <c r="AKA267" s="66"/>
      <c r="AKB267" s="66"/>
      <c r="AKC267" s="66"/>
      <c r="AKD267" s="66"/>
      <c r="AKE267" s="66"/>
      <c r="AKF267" s="66"/>
      <c r="AKG267" s="66"/>
      <c r="AKH267" s="66"/>
      <c r="AKI267" s="66"/>
      <c r="AKJ267" s="66"/>
      <c r="AKK267" s="66"/>
      <c r="AKL267" s="66"/>
      <c r="AKM267" s="66"/>
      <c r="AKN267" s="66"/>
      <c r="AKO267" s="66"/>
      <c r="AKP267" s="66"/>
      <c r="AKQ267" s="66"/>
      <c r="AKR267" s="66"/>
      <c r="AKS267" s="66"/>
      <c r="AKT267" s="66"/>
      <c r="AKU267" s="66"/>
      <c r="AKV267" s="66"/>
      <c r="AKW267" s="66"/>
      <c r="AKX267" s="66"/>
      <c r="AKY267" s="66"/>
      <c r="AKZ267" s="66"/>
      <c r="ALA267" s="66"/>
      <c r="ALB267" s="66"/>
      <c r="ALC267" s="66"/>
      <c r="ALD267" s="66"/>
      <c r="ALE267" s="66"/>
      <c r="ALF267" s="66"/>
      <c r="ALG267" s="66"/>
      <c r="ALH267" s="66"/>
      <c r="ALI267" s="66"/>
      <c r="ALJ267" s="66"/>
      <c r="ALK267" s="66"/>
      <c r="ALL267" s="66"/>
      <c r="ALM267" s="66"/>
      <c r="ALN267" s="66"/>
      <c r="ALO267" s="66"/>
      <c r="ALP267" s="66"/>
      <c r="ALQ267" s="66"/>
      <c r="ALR267" s="66"/>
      <c r="ALS267" s="66"/>
      <c r="ALT267" s="66"/>
      <c r="ALU267" s="66"/>
      <c r="ALV267" s="66"/>
      <c r="ALW267" s="66"/>
      <c r="ALX267" s="66"/>
      <c r="ALY267" s="66"/>
      <c r="ALZ267" s="66"/>
      <c r="AMA267" s="66"/>
    </row>
    <row r="268" spans="1:1015" ht="24" customHeight="1" x14ac:dyDescent="0.2">
      <c r="A268" s="48" t="s">
        <v>18</v>
      </c>
      <c r="B268" s="101" t="s">
        <v>99</v>
      </c>
      <c r="C268" s="101">
        <v>150</v>
      </c>
      <c r="D268" s="101">
        <v>0.33</v>
      </c>
      <c r="E268" s="101">
        <v>0.02</v>
      </c>
      <c r="F268" s="101">
        <v>20.82</v>
      </c>
      <c r="G268" s="101">
        <v>84.8</v>
      </c>
      <c r="H268" s="103">
        <v>0.33</v>
      </c>
      <c r="I268" s="102">
        <v>376</v>
      </c>
    </row>
    <row r="269" spans="1:1015" ht="24" customHeight="1" x14ac:dyDescent="0.2">
      <c r="A269" s="48" t="s">
        <v>18</v>
      </c>
      <c r="B269" s="101" t="s">
        <v>21</v>
      </c>
      <c r="C269" s="29">
        <v>25</v>
      </c>
      <c r="D269" s="30">
        <v>1.3</v>
      </c>
      <c r="E269" s="30">
        <v>0.3</v>
      </c>
      <c r="F269" s="30">
        <v>11.07</v>
      </c>
      <c r="G269" s="30">
        <v>53.2</v>
      </c>
      <c r="H269" s="103">
        <v>0</v>
      </c>
      <c r="I269" s="102">
        <v>1</v>
      </c>
    </row>
    <row r="270" spans="1:1015" s="70" customFormat="1" ht="24" customHeight="1" x14ac:dyDescent="0.2">
      <c r="A270" s="140" t="s">
        <v>171</v>
      </c>
      <c r="B270" s="141"/>
      <c r="C270" s="67">
        <f t="shared" ref="C270:H270" si="42">SUM(C263:C269)</f>
        <v>535</v>
      </c>
      <c r="D270" s="68">
        <f t="shared" si="42"/>
        <v>14.590000000000002</v>
      </c>
      <c r="E270" s="68">
        <f t="shared" si="42"/>
        <v>15.61</v>
      </c>
      <c r="F270" s="68">
        <f t="shared" si="42"/>
        <v>76.519999999999982</v>
      </c>
      <c r="G270" s="68">
        <f t="shared" si="42"/>
        <v>512.20000000000005</v>
      </c>
      <c r="H270" s="68">
        <f t="shared" si="42"/>
        <v>7.08</v>
      </c>
      <c r="I270" s="69"/>
    </row>
    <row r="271" spans="1:1015" ht="24" customHeight="1" x14ac:dyDescent="0.2">
      <c r="A271" s="48" t="s">
        <v>22</v>
      </c>
      <c r="B271" s="101" t="s">
        <v>117</v>
      </c>
      <c r="C271" s="101">
        <v>50</v>
      </c>
      <c r="D271" s="101">
        <v>3.18</v>
      </c>
      <c r="E271" s="101">
        <v>2.14</v>
      </c>
      <c r="F271" s="101">
        <v>31.51</v>
      </c>
      <c r="G271" s="115">
        <v>157.80000000000001</v>
      </c>
      <c r="H271" s="102">
        <v>0.05</v>
      </c>
      <c r="I271" s="102">
        <v>458</v>
      </c>
    </row>
    <row r="272" spans="1:1015" ht="24" customHeight="1" x14ac:dyDescent="0.2">
      <c r="A272" s="48" t="s">
        <v>53</v>
      </c>
      <c r="B272" s="101" t="s">
        <v>71</v>
      </c>
      <c r="C272" s="101">
        <v>160</v>
      </c>
      <c r="D272" s="101">
        <v>0.26</v>
      </c>
      <c r="E272" s="101">
        <v>0.09</v>
      </c>
      <c r="F272" s="101">
        <v>13.76</v>
      </c>
      <c r="G272" s="101">
        <v>56.8</v>
      </c>
      <c r="H272" s="103">
        <v>19.2</v>
      </c>
      <c r="I272" s="102">
        <v>530</v>
      </c>
    </row>
    <row r="273" spans="1:1015" ht="24" customHeight="1" x14ac:dyDescent="0.2">
      <c r="A273" s="48" t="s">
        <v>22</v>
      </c>
      <c r="B273" s="49"/>
      <c r="C273" s="50"/>
      <c r="D273" s="51"/>
      <c r="E273" s="51"/>
      <c r="F273" s="51"/>
      <c r="G273" s="51"/>
      <c r="H273" s="51"/>
      <c r="I273" s="52"/>
    </row>
    <row r="274" spans="1:1015" s="70" customFormat="1" ht="24" customHeight="1" x14ac:dyDescent="0.2">
      <c r="A274" s="140" t="s">
        <v>170</v>
      </c>
      <c r="B274" s="141"/>
      <c r="C274" s="67">
        <f t="shared" ref="C274:H274" si="43">SUM(C271:C273)</f>
        <v>210</v>
      </c>
      <c r="D274" s="67">
        <f t="shared" si="43"/>
        <v>3.4400000000000004</v>
      </c>
      <c r="E274" s="67">
        <f t="shared" si="43"/>
        <v>2.23</v>
      </c>
      <c r="F274" s="67">
        <f t="shared" si="43"/>
        <v>45.27</v>
      </c>
      <c r="G274" s="67">
        <f t="shared" si="43"/>
        <v>214.60000000000002</v>
      </c>
      <c r="H274" s="67">
        <f t="shared" si="43"/>
        <v>19.25</v>
      </c>
      <c r="I274" s="69"/>
    </row>
    <row r="275" spans="1:1015" ht="24" customHeight="1" x14ac:dyDescent="0.2">
      <c r="A275" s="48" t="s">
        <v>24</v>
      </c>
      <c r="B275" s="28" t="s">
        <v>130</v>
      </c>
      <c r="C275" s="29">
        <v>130</v>
      </c>
      <c r="D275" s="30">
        <v>12.38</v>
      </c>
      <c r="E275" s="30">
        <v>10.15</v>
      </c>
      <c r="F275" s="30">
        <v>8.43</v>
      </c>
      <c r="G275" s="30">
        <v>174.2</v>
      </c>
      <c r="H275" s="30">
        <v>2.83</v>
      </c>
      <c r="I275" s="29">
        <v>336</v>
      </c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  <c r="AS275" s="66"/>
      <c r="AT275" s="66"/>
      <c r="AU275" s="66"/>
      <c r="AV275" s="66"/>
      <c r="AW275" s="66"/>
      <c r="AX275" s="66"/>
      <c r="AY275" s="66"/>
      <c r="AZ275" s="66"/>
      <c r="BA275" s="66"/>
      <c r="BB275" s="66"/>
      <c r="BC275" s="66"/>
      <c r="BD275" s="66"/>
      <c r="BE275" s="66"/>
      <c r="BF275" s="66"/>
      <c r="BG275" s="66"/>
      <c r="BH275" s="66"/>
      <c r="BI275" s="66"/>
      <c r="BJ275" s="66"/>
      <c r="BK275" s="66"/>
      <c r="BL275" s="66"/>
      <c r="BM275" s="66"/>
      <c r="BN275" s="66"/>
      <c r="BO275" s="66"/>
      <c r="BP275" s="66"/>
      <c r="BQ275" s="66"/>
      <c r="BR275" s="66"/>
      <c r="BS275" s="66"/>
      <c r="BT275" s="66"/>
      <c r="BU275" s="66"/>
      <c r="BV275" s="66"/>
      <c r="BW275" s="66"/>
      <c r="BX275" s="66"/>
      <c r="BY275" s="66"/>
      <c r="BZ275" s="66"/>
      <c r="CA275" s="66"/>
      <c r="CB275" s="66"/>
      <c r="CC275" s="66"/>
      <c r="CD275" s="66"/>
      <c r="CE275" s="66"/>
      <c r="CF275" s="66"/>
      <c r="CG275" s="66"/>
      <c r="CH275" s="66"/>
      <c r="CI275" s="66"/>
      <c r="CJ275" s="66"/>
      <c r="CK275" s="66"/>
      <c r="CL275" s="66"/>
      <c r="CM275" s="66"/>
      <c r="CN275" s="66"/>
      <c r="CO275" s="66"/>
      <c r="CP275" s="66"/>
      <c r="CQ275" s="66"/>
      <c r="CR275" s="66"/>
      <c r="CS275" s="66"/>
      <c r="CT275" s="66"/>
      <c r="CU275" s="66"/>
      <c r="CV275" s="66"/>
      <c r="CW275" s="66"/>
      <c r="CX275" s="66"/>
      <c r="CY275" s="66"/>
      <c r="CZ275" s="66"/>
      <c r="DA275" s="66"/>
      <c r="DB275" s="66"/>
      <c r="DC275" s="66"/>
      <c r="DD275" s="66"/>
      <c r="DE275" s="66"/>
      <c r="DF275" s="66"/>
      <c r="DG275" s="66"/>
      <c r="DH275" s="66"/>
      <c r="DI275" s="66"/>
      <c r="DJ275" s="66"/>
      <c r="DK275" s="66"/>
      <c r="DL275" s="66"/>
      <c r="DM275" s="66"/>
      <c r="DN275" s="66"/>
      <c r="DO275" s="66"/>
      <c r="DP275" s="66"/>
      <c r="DQ275" s="66"/>
      <c r="DR275" s="66"/>
      <c r="DS275" s="66"/>
      <c r="DT275" s="66"/>
      <c r="DU275" s="66"/>
      <c r="DV275" s="66"/>
      <c r="DW275" s="66"/>
      <c r="DX275" s="66"/>
      <c r="DY275" s="66"/>
      <c r="DZ275" s="66"/>
      <c r="EA275" s="66"/>
      <c r="EB275" s="66"/>
      <c r="EC275" s="66"/>
      <c r="ED275" s="66"/>
      <c r="EE275" s="66"/>
      <c r="EF275" s="66"/>
      <c r="EG275" s="66"/>
      <c r="EH275" s="66"/>
      <c r="EI275" s="66"/>
      <c r="EJ275" s="66"/>
      <c r="EK275" s="66"/>
      <c r="EL275" s="66"/>
      <c r="EM275" s="66"/>
      <c r="EN275" s="66"/>
      <c r="EO275" s="66"/>
      <c r="EP275" s="66"/>
      <c r="EQ275" s="66"/>
      <c r="ER275" s="66"/>
      <c r="ES275" s="66"/>
      <c r="ET275" s="66"/>
      <c r="EU275" s="66"/>
      <c r="EV275" s="66"/>
      <c r="EW275" s="66"/>
      <c r="EX275" s="66"/>
      <c r="EY275" s="66"/>
      <c r="EZ275" s="66"/>
      <c r="FA275" s="66"/>
      <c r="FB275" s="66"/>
      <c r="FC275" s="66"/>
      <c r="FD275" s="66"/>
      <c r="FE275" s="66"/>
      <c r="FF275" s="66"/>
      <c r="FG275" s="66"/>
      <c r="FH275" s="66"/>
      <c r="FI275" s="66"/>
      <c r="FJ275" s="66"/>
      <c r="FK275" s="66"/>
      <c r="FL275" s="66"/>
      <c r="FM275" s="66"/>
      <c r="FN275" s="66"/>
      <c r="FO275" s="66"/>
      <c r="FP275" s="66"/>
      <c r="FQ275" s="66"/>
      <c r="FR275" s="66"/>
      <c r="FS275" s="66"/>
      <c r="FT275" s="66"/>
      <c r="FU275" s="66"/>
      <c r="FV275" s="66"/>
      <c r="FW275" s="66"/>
      <c r="FX275" s="66"/>
      <c r="FY275" s="66"/>
      <c r="FZ275" s="66"/>
      <c r="GA275" s="66"/>
      <c r="GB275" s="66"/>
      <c r="GC275" s="66"/>
      <c r="GD275" s="66"/>
      <c r="GE275" s="66"/>
      <c r="GF275" s="66"/>
      <c r="GG275" s="66"/>
      <c r="GH275" s="66"/>
      <c r="GI275" s="66"/>
      <c r="GJ275" s="66"/>
      <c r="GK275" s="66"/>
      <c r="GL275" s="66"/>
      <c r="GM275" s="66"/>
      <c r="GN275" s="66"/>
      <c r="GO275" s="66"/>
      <c r="GP275" s="66"/>
      <c r="GQ275" s="66"/>
      <c r="GR275" s="66"/>
      <c r="GS275" s="66"/>
      <c r="GT275" s="66"/>
      <c r="GU275" s="66"/>
      <c r="GV275" s="66"/>
      <c r="GW275" s="66"/>
      <c r="GX275" s="66"/>
      <c r="GY275" s="66"/>
      <c r="GZ275" s="66"/>
      <c r="HA275" s="66"/>
      <c r="HB275" s="66"/>
      <c r="HC275" s="66"/>
      <c r="HD275" s="66"/>
      <c r="HE275" s="66"/>
      <c r="HF275" s="66"/>
      <c r="HG275" s="66"/>
      <c r="HH275" s="66"/>
      <c r="HI275" s="66"/>
      <c r="HJ275" s="66"/>
      <c r="HK275" s="66"/>
      <c r="HL275" s="66"/>
      <c r="HM275" s="66"/>
      <c r="HN275" s="66"/>
      <c r="HO275" s="66"/>
      <c r="HP275" s="66"/>
      <c r="HQ275" s="66"/>
      <c r="HR275" s="66"/>
      <c r="HS275" s="66"/>
      <c r="HT275" s="66"/>
      <c r="HU275" s="66"/>
      <c r="HV275" s="66"/>
      <c r="HW275" s="66"/>
      <c r="HX275" s="66"/>
      <c r="HY275" s="66"/>
      <c r="HZ275" s="66"/>
      <c r="IA275" s="66"/>
      <c r="IB275" s="66"/>
      <c r="IC275" s="66"/>
      <c r="ID275" s="66"/>
      <c r="IE275" s="66"/>
      <c r="IF275" s="66"/>
      <c r="IG275" s="66"/>
      <c r="IH275" s="66"/>
      <c r="II275" s="66"/>
      <c r="IJ275" s="66"/>
      <c r="IK275" s="66"/>
      <c r="IL275" s="66"/>
      <c r="IM275" s="66"/>
      <c r="IN275" s="66"/>
      <c r="IO275" s="66"/>
      <c r="IP275" s="66"/>
      <c r="IQ275" s="66"/>
      <c r="IR275" s="66"/>
      <c r="IS275" s="66"/>
      <c r="IT275" s="66"/>
      <c r="IU275" s="66"/>
      <c r="IV275" s="66"/>
      <c r="IW275" s="66"/>
      <c r="IX275" s="66"/>
      <c r="IY275" s="66"/>
      <c r="IZ275" s="66"/>
      <c r="JA275" s="66"/>
      <c r="JB275" s="66"/>
      <c r="JC275" s="66"/>
      <c r="JD275" s="66"/>
      <c r="JE275" s="66"/>
      <c r="JF275" s="66"/>
      <c r="JG275" s="66"/>
      <c r="JH275" s="66"/>
      <c r="JI275" s="66"/>
      <c r="JJ275" s="66"/>
      <c r="JK275" s="66"/>
      <c r="JL275" s="66"/>
      <c r="JM275" s="66"/>
      <c r="JN275" s="66"/>
      <c r="JO275" s="66"/>
      <c r="JP275" s="66"/>
      <c r="JQ275" s="66"/>
      <c r="JR275" s="66"/>
      <c r="JS275" s="66"/>
      <c r="JT275" s="66"/>
      <c r="JU275" s="66"/>
      <c r="JV275" s="66"/>
      <c r="JW275" s="66"/>
      <c r="JX275" s="66"/>
      <c r="JY275" s="66"/>
      <c r="JZ275" s="66"/>
      <c r="KA275" s="66"/>
      <c r="KB275" s="66"/>
      <c r="KC275" s="66"/>
      <c r="KD275" s="66"/>
      <c r="KE275" s="66"/>
      <c r="KF275" s="66"/>
      <c r="KG275" s="66"/>
      <c r="KH275" s="66"/>
      <c r="KI275" s="66"/>
      <c r="KJ275" s="66"/>
      <c r="KK275" s="66"/>
      <c r="KL275" s="66"/>
      <c r="KM275" s="66"/>
      <c r="KN275" s="66"/>
      <c r="KO275" s="66"/>
      <c r="KP275" s="66"/>
      <c r="KQ275" s="66"/>
      <c r="KR275" s="66"/>
      <c r="KS275" s="66"/>
      <c r="KT275" s="66"/>
      <c r="KU275" s="66"/>
      <c r="KV275" s="66"/>
      <c r="KW275" s="66"/>
      <c r="KX275" s="66"/>
      <c r="KY275" s="66"/>
      <c r="KZ275" s="66"/>
      <c r="LA275" s="66"/>
      <c r="LB275" s="66"/>
      <c r="LC275" s="66"/>
      <c r="LD275" s="66"/>
      <c r="LE275" s="66"/>
      <c r="LF275" s="66"/>
      <c r="LG275" s="66"/>
      <c r="LH275" s="66"/>
      <c r="LI275" s="66"/>
      <c r="LJ275" s="66"/>
      <c r="LK275" s="66"/>
      <c r="LL275" s="66"/>
      <c r="LM275" s="66"/>
      <c r="LN275" s="66"/>
      <c r="LO275" s="66"/>
      <c r="LP275" s="66"/>
      <c r="LQ275" s="66"/>
      <c r="LR275" s="66"/>
      <c r="LS275" s="66"/>
      <c r="LT275" s="66"/>
      <c r="LU275" s="66"/>
      <c r="LV275" s="66"/>
      <c r="LW275" s="66"/>
      <c r="LX275" s="66"/>
      <c r="LY275" s="66"/>
      <c r="LZ275" s="66"/>
      <c r="MA275" s="66"/>
      <c r="MB275" s="66"/>
      <c r="MC275" s="66"/>
      <c r="MD275" s="66"/>
      <c r="ME275" s="66"/>
      <c r="MF275" s="66"/>
      <c r="MG275" s="66"/>
      <c r="MH275" s="66"/>
      <c r="MI275" s="66"/>
      <c r="MJ275" s="66"/>
      <c r="MK275" s="66"/>
      <c r="ML275" s="66"/>
      <c r="MM275" s="66"/>
      <c r="MN275" s="66"/>
      <c r="MO275" s="66"/>
      <c r="MP275" s="66"/>
      <c r="MQ275" s="66"/>
      <c r="MR275" s="66"/>
      <c r="MS275" s="66"/>
      <c r="MT275" s="66"/>
      <c r="MU275" s="66"/>
      <c r="MV275" s="66"/>
      <c r="MW275" s="66"/>
      <c r="MX275" s="66"/>
      <c r="MY275" s="66"/>
      <c r="MZ275" s="66"/>
      <c r="NA275" s="66"/>
      <c r="NB275" s="66"/>
      <c r="NC275" s="66"/>
      <c r="ND275" s="66"/>
      <c r="NE275" s="66"/>
      <c r="NF275" s="66"/>
      <c r="NG275" s="66"/>
      <c r="NH275" s="66"/>
      <c r="NI275" s="66"/>
      <c r="NJ275" s="66"/>
      <c r="NK275" s="66"/>
      <c r="NL275" s="66"/>
      <c r="NM275" s="66"/>
      <c r="NN275" s="66"/>
      <c r="NO275" s="66"/>
      <c r="NP275" s="66"/>
      <c r="NQ275" s="66"/>
      <c r="NR275" s="66"/>
      <c r="NS275" s="66"/>
      <c r="NT275" s="66"/>
      <c r="NU275" s="66"/>
      <c r="NV275" s="66"/>
      <c r="NW275" s="66"/>
      <c r="NX275" s="66"/>
      <c r="NY275" s="66"/>
      <c r="NZ275" s="66"/>
      <c r="OA275" s="66"/>
      <c r="OB275" s="66"/>
      <c r="OC275" s="66"/>
      <c r="OD275" s="66"/>
      <c r="OE275" s="66"/>
      <c r="OF275" s="66"/>
      <c r="OG275" s="66"/>
      <c r="OH275" s="66"/>
      <c r="OI275" s="66"/>
      <c r="OJ275" s="66"/>
      <c r="OK275" s="66"/>
      <c r="OL275" s="66"/>
      <c r="OM275" s="66"/>
      <c r="ON275" s="66"/>
      <c r="OO275" s="66"/>
      <c r="OP275" s="66"/>
      <c r="OQ275" s="66"/>
      <c r="OR275" s="66"/>
      <c r="OS275" s="66"/>
      <c r="OT275" s="66"/>
      <c r="OU275" s="66"/>
      <c r="OV275" s="66"/>
      <c r="OW275" s="66"/>
      <c r="OX275" s="66"/>
      <c r="OY275" s="66"/>
      <c r="OZ275" s="66"/>
      <c r="PA275" s="66"/>
      <c r="PB275" s="66"/>
      <c r="PC275" s="66"/>
      <c r="PD275" s="66"/>
      <c r="PE275" s="66"/>
      <c r="PF275" s="66"/>
      <c r="PG275" s="66"/>
      <c r="PH275" s="66"/>
      <c r="PI275" s="66"/>
      <c r="PJ275" s="66"/>
      <c r="PK275" s="66"/>
      <c r="PL275" s="66"/>
      <c r="PM275" s="66"/>
      <c r="PN275" s="66"/>
      <c r="PO275" s="66"/>
      <c r="PP275" s="66"/>
      <c r="PQ275" s="66"/>
      <c r="PR275" s="66"/>
      <c r="PS275" s="66"/>
      <c r="PT275" s="66"/>
      <c r="PU275" s="66"/>
      <c r="PV275" s="66"/>
      <c r="PW275" s="66"/>
      <c r="PX275" s="66"/>
      <c r="PY275" s="66"/>
      <c r="PZ275" s="66"/>
      <c r="QA275" s="66"/>
      <c r="QB275" s="66"/>
      <c r="QC275" s="66"/>
      <c r="QD275" s="66"/>
      <c r="QE275" s="66"/>
      <c r="QF275" s="66"/>
      <c r="QG275" s="66"/>
      <c r="QH275" s="66"/>
      <c r="QI275" s="66"/>
      <c r="QJ275" s="66"/>
      <c r="QK275" s="66"/>
      <c r="QL275" s="66"/>
      <c r="QM275" s="66"/>
      <c r="QN275" s="66"/>
      <c r="QO275" s="66"/>
      <c r="QP275" s="66"/>
      <c r="QQ275" s="66"/>
      <c r="QR275" s="66"/>
      <c r="QS275" s="66"/>
      <c r="QT275" s="66"/>
      <c r="QU275" s="66"/>
      <c r="QV275" s="66"/>
      <c r="QW275" s="66"/>
      <c r="QX275" s="66"/>
      <c r="QY275" s="66"/>
      <c r="QZ275" s="66"/>
      <c r="RA275" s="66"/>
      <c r="RB275" s="66"/>
      <c r="RC275" s="66"/>
      <c r="RD275" s="66"/>
      <c r="RE275" s="66"/>
      <c r="RF275" s="66"/>
      <c r="RG275" s="66"/>
      <c r="RH275" s="66"/>
      <c r="RI275" s="66"/>
      <c r="RJ275" s="66"/>
      <c r="RK275" s="66"/>
      <c r="RL275" s="66"/>
      <c r="RM275" s="66"/>
      <c r="RN275" s="66"/>
      <c r="RO275" s="66"/>
      <c r="RP275" s="66"/>
      <c r="RQ275" s="66"/>
      <c r="RR275" s="66"/>
      <c r="RS275" s="66"/>
      <c r="RT275" s="66"/>
      <c r="RU275" s="66"/>
      <c r="RV275" s="66"/>
      <c r="RW275" s="66"/>
      <c r="RX275" s="66"/>
      <c r="RY275" s="66"/>
      <c r="RZ275" s="66"/>
      <c r="SA275" s="66"/>
      <c r="SB275" s="66"/>
      <c r="SC275" s="66"/>
      <c r="SD275" s="66"/>
      <c r="SE275" s="66"/>
      <c r="SF275" s="66"/>
      <c r="SG275" s="66"/>
      <c r="SH275" s="66"/>
      <c r="SI275" s="66"/>
      <c r="SJ275" s="66"/>
      <c r="SK275" s="66"/>
      <c r="SL275" s="66"/>
      <c r="SM275" s="66"/>
      <c r="SN275" s="66"/>
      <c r="SO275" s="66"/>
      <c r="SP275" s="66"/>
      <c r="SQ275" s="66"/>
      <c r="SR275" s="66"/>
      <c r="SS275" s="66"/>
      <c r="ST275" s="66"/>
      <c r="SU275" s="66"/>
      <c r="SV275" s="66"/>
      <c r="SW275" s="66"/>
      <c r="SX275" s="66"/>
      <c r="SY275" s="66"/>
      <c r="SZ275" s="66"/>
      <c r="TA275" s="66"/>
      <c r="TB275" s="66"/>
      <c r="TC275" s="66"/>
      <c r="TD275" s="66"/>
      <c r="TE275" s="66"/>
      <c r="TF275" s="66"/>
      <c r="TG275" s="66"/>
      <c r="TH275" s="66"/>
      <c r="TI275" s="66"/>
      <c r="TJ275" s="66"/>
      <c r="TK275" s="66"/>
      <c r="TL275" s="66"/>
      <c r="TM275" s="66"/>
      <c r="TN275" s="66"/>
      <c r="TO275" s="66"/>
      <c r="TP275" s="66"/>
      <c r="TQ275" s="66"/>
      <c r="TR275" s="66"/>
      <c r="TS275" s="66"/>
      <c r="TT275" s="66"/>
      <c r="TU275" s="66"/>
      <c r="TV275" s="66"/>
      <c r="TW275" s="66"/>
      <c r="TX275" s="66"/>
      <c r="TY275" s="66"/>
      <c r="TZ275" s="66"/>
      <c r="UA275" s="66"/>
      <c r="UB275" s="66"/>
      <c r="UC275" s="66"/>
      <c r="UD275" s="66"/>
      <c r="UE275" s="66"/>
      <c r="UF275" s="66"/>
      <c r="UG275" s="66"/>
      <c r="UH275" s="66"/>
      <c r="UI275" s="66"/>
      <c r="UJ275" s="66"/>
      <c r="UK275" s="66"/>
      <c r="UL275" s="66"/>
      <c r="UM275" s="66"/>
      <c r="UN275" s="66"/>
      <c r="UO275" s="66"/>
      <c r="UP275" s="66"/>
      <c r="UQ275" s="66"/>
      <c r="UR275" s="66"/>
      <c r="US275" s="66"/>
      <c r="UT275" s="66"/>
      <c r="UU275" s="66"/>
      <c r="UV275" s="66"/>
      <c r="UW275" s="66"/>
      <c r="UX275" s="66"/>
      <c r="UY275" s="66"/>
      <c r="UZ275" s="66"/>
      <c r="VA275" s="66"/>
      <c r="VB275" s="66"/>
      <c r="VC275" s="66"/>
      <c r="VD275" s="66"/>
      <c r="VE275" s="66"/>
      <c r="VF275" s="66"/>
      <c r="VG275" s="66"/>
      <c r="VH275" s="66"/>
      <c r="VI275" s="66"/>
      <c r="VJ275" s="66"/>
      <c r="VK275" s="66"/>
      <c r="VL275" s="66"/>
      <c r="VM275" s="66"/>
      <c r="VN275" s="66"/>
      <c r="VO275" s="66"/>
      <c r="VP275" s="66"/>
      <c r="VQ275" s="66"/>
      <c r="VR275" s="66"/>
      <c r="VS275" s="66"/>
      <c r="VT275" s="66"/>
      <c r="VU275" s="66"/>
      <c r="VV275" s="66"/>
      <c r="VW275" s="66"/>
      <c r="VX275" s="66"/>
      <c r="VY275" s="66"/>
      <c r="VZ275" s="66"/>
      <c r="WA275" s="66"/>
      <c r="WB275" s="66"/>
      <c r="WC275" s="66"/>
      <c r="WD275" s="66"/>
      <c r="WE275" s="66"/>
      <c r="WF275" s="66"/>
      <c r="WG275" s="66"/>
      <c r="WH275" s="66"/>
      <c r="WI275" s="66"/>
      <c r="WJ275" s="66"/>
      <c r="WK275" s="66"/>
      <c r="WL275" s="66"/>
      <c r="WM275" s="66"/>
      <c r="WN275" s="66"/>
      <c r="WO275" s="66"/>
      <c r="WP275" s="66"/>
      <c r="WQ275" s="66"/>
      <c r="WR275" s="66"/>
      <c r="WS275" s="66"/>
      <c r="WT275" s="66"/>
      <c r="WU275" s="66"/>
      <c r="WV275" s="66"/>
      <c r="WW275" s="66"/>
      <c r="WX275" s="66"/>
      <c r="WY275" s="66"/>
      <c r="WZ275" s="66"/>
      <c r="XA275" s="66"/>
      <c r="XB275" s="66"/>
      <c r="XC275" s="66"/>
      <c r="XD275" s="66"/>
      <c r="XE275" s="66"/>
      <c r="XF275" s="66"/>
      <c r="XG275" s="66"/>
      <c r="XH275" s="66"/>
      <c r="XI275" s="66"/>
      <c r="XJ275" s="66"/>
      <c r="XK275" s="66"/>
      <c r="XL275" s="66"/>
      <c r="XM275" s="66"/>
      <c r="XN275" s="66"/>
      <c r="XO275" s="66"/>
      <c r="XP275" s="66"/>
      <c r="XQ275" s="66"/>
      <c r="XR275" s="66"/>
      <c r="XS275" s="66"/>
      <c r="XT275" s="66"/>
      <c r="XU275" s="66"/>
      <c r="XV275" s="66"/>
      <c r="XW275" s="66"/>
      <c r="XX275" s="66"/>
      <c r="XY275" s="66"/>
      <c r="XZ275" s="66"/>
      <c r="YA275" s="66"/>
      <c r="YB275" s="66"/>
      <c r="YC275" s="66"/>
      <c r="YD275" s="66"/>
      <c r="YE275" s="66"/>
      <c r="YF275" s="66"/>
      <c r="YG275" s="66"/>
      <c r="YH275" s="66"/>
      <c r="YI275" s="66"/>
      <c r="YJ275" s="66"/>
      <c r="YK275" s="66"/>
      <c r="YL275" s="66"/>
      <c r="YM275" s="66"/>
      <c r="YN275" s="66"/>
      <c r="YO275" s="66"/>
      <c r="YP275" s="66"/>
      <c r="YQ275" s="66"/>
      <c r="YR275" s="66"/>
      <c r="YS275" s="66"/>
      <c r="YT275" s="66"/>
      <c r="YU275" s="66"/>
      <c r="YV275" s="66"/>
      <c r="YW275" s="66"/>
      <c r="YX275" s="66"/>
      <c r="YY275" s="66"/>
      <c r="YZ275" s="66"/>
      <c r="ZA275" s="66"/>
      <c r="ZB275" s="66"/>
      <c r="ZC275" s="66"/>
      <c r="ZD275" s="66"/>
      <c r="ZE275" s="66"/>
      <c r="ZF275" s="66"/>
      <c r="ZG275" s="66"/>
      <c r="ZH275" s="66"/>
      <c r="ZI275" s="66"/>
      <c r="ZJ275" s="66"/>
      <c r="ZK275" s="66"/>
      <c r="ZL275" s="66"/>
      <c r="ZM275" s="66"/>
      <c r="ZN275" s="66"/>
      <c r="ZO275" s="66"/>
      <c r="ZP275" s="66"/>
      <c r="ZQ275" s="66"/>
      <c r="ZR275" s="66"/>
      <c r="ZS275" s="66"/>
      <c r="ZT275" s="66"/>
      <c r="ZU275" s="66"/>
      <c r="ZV275" s="66"/>
      <c r="ZW275" s="66"/>
      <c r="ZX275" s="66"/>
      <c r="ZY275" s="66"/>
      <c r="ZZ275" s="66"/>
      <c r="AAA275" s="66"/>
      <c r="AAB275" s="66"/>
      <c r="AAC275" s="66"/>
      <c r="AAD275" s="66"/>
      <c r="AAE275" s="66"/>
      <c r="AAF275" s="66"/>
      <c r="AAG275" s="66"/>
      <c r="AAH275" s="66"/>
      <c r="AAI275" s="66"/>
      <c r="AAJ275" s="66"/>
      <c r="AAK275" s="66"/>
      <c r="AAL275" s="66"/>
      <c r="AAM275" s="66"/>
      <c r="AAN275" s="66"/>
      <c r="AAO275" s="66"/>
      <c r="AAP275" s="66"/>
      <c r="AAQ275" s="66"/>
      <c r="AAR275" s="66"/>
      <c r="AAS275" s="66"/>
      <c r="AAT275" s="66"/>
      <c r="AAU275" s="66"/>
      <c r="AAV275" s="66"/>
      <c r="AAW275" s="66"/>
      <c r="AAX275" s="66"/>
      <c r="AAY275" s="66"/>
      <c r="AAZ275" s="66"/>
      <c r="ABA275" s="66"/>
      <c r="ABB275" s="66"/>
      <c r="ABC275" s="66"/>
      <c r="ABD275" s="66"/>
      <c r="ABE275" s="66"/>
      <c r="ABF275" s="66"/>
      <c r="ABG275" s="66"/>
      <c r="ABH275" s="66"/>
      <c r="ABI275" s="66"/>
      <c r="ABJ275" s="66"/>
      <c r="ABK275" s="66"/>
      <c r="ABL275" s="66"/>
      <c r="ABM275" s="66"/>
      <c r="ABN275" s="66"/>
      <c r="ABO275" s="66"/>
      <c r="ABP275" s="66"/>
      <c r="ABQ275" s="66"/>
      <c r="ABR275" s="66"/>
      <c r="ABS275" s="66"/>
      <c r="ABT275" s="66"/>
      <c r="ABU275" s="66"/>
      <c r="ABV275" s="66"/>
      <c r="ABW275" s="66"/>
      <c r="ABX275" s="66"/>
      <c r="ABY275" s="66"/>
      <c r="ABZ275" s="66"/>
      <c r="ACA275" s="66"/>
      <c r="ACB275" s="66"/>
      <c r="ACC275" s="66"/>
      <c r="ACD275" s="66"/>
      <c r="ACE275" s="66"/>
      <c r="ACF275" s="66"/>
      <c r="ACG275" s="66"/>
      <c r="ACH275" s="66"/>
      <c r="ACI275" s="66"/>
      <c r="ACJ275" s="66"/>
      <c r="ACK275" s="66"/>
      <c r="ACL275" s="66"/>
      <c r="ACM275" s="66"/>
      <c r="ACN275" s="66"/>
      <c r="ACO275" s="66"/>
      <c r="ACP275" s="66"/>
      <c r="ACQ275" s="66"/>
      <c r="ACR275" s="66"/>
      <c r="ACS275" s="66"/>
      <c r="ACT275" s="66"/>
      <c r="ACU275" s="66"/>
      <c r="ACV275" s="66"/>
      <c r="ACW275" s="66"/>
      <c r="ACX275" s="66"/>
      <c r="ACY275" s="66"/>
      <c r="ACZ275" s="66"/>
      <c r="ADA275" s="66"/>
      <c r="ADB275" s="66"/>
      <c r="ADC275" s="66"/>
      <c r="ADD275" s="66"/>
      <c r="ADE275" s="66"/>
      <c r="ADF275" s="66"/>
      <c r="ADG275" s="66"/>
      <c r="ADH275" s="66"/>
      <c r="ADI275" s="66"/>
      <c r="ADJ275" s="66"/>
      <c r="ADK275" s="66"/>
      <c r="ADL275" s="66"/>
      <c r="ADM275" s="66"/>
      <c r="ADN275" s="66"/>
      <c r="ADO275" s="66"/>
      <c r="ADP275" s="66"/>
      <c r="ADQ275" s="66"/>
      <c r="ADR275" s="66"/>
      <c r="ADS275" s="66"/>
      <c r="ADT275" s="66"/>
      <c r="ADU275" s="66"/>
      <c r="ADV275" s="66"/>
      <c r="ADW275" s="66"/>
      <c r="ADX275" s="66"/>
      <c r="ADY275" s="66"/>
      <c r="ADZ275" s="66"/>
      <c r="AEA275" s="66"/>
      <c r="AEB275" s="66"/>
      <c r="AEC275" s="66"/>
      <c r="AED275" s="66"/>
      <c r="AEE275" s="66"/>
      <c r="AEF275" s="66"/>
      <c r="AEG275" s="66"/>
      <c r="AEH275" s="66"/>
      <c r="AEI275" s="66"/>
      <c r="AEJ275" s="66"/>
      <c r="AEK275" s="66"/>
      <c r="AEL275" s="66"/>
      <c r="AEM275" s="66"/>
      <c r="AEN275" s="66"/>
      <c r="AEO275" s="66"/>
      <c r="AEP275" s="66"/>
      <c r="AEQ275" s="66"/>
      <c r="AER275" s="66"/>
      <c r="AES275" s="66"/>
      <c r="AET275" s="66"/>
      <c r="AEU275" s="66"/>
      <c r="AEV275" s="66"/>
      <c r="AEW275" s="66"/>
      <c r="AEX275" s="66"/>
      <c r="AEY275" s="66"/>
      <c r="AEZ275" s="66"/>
      <c r="AFA275" s="66"/>
      <c r="AFB275" s="66"/>
      <c r="AFC275" s="66"/>
      <c r="AFD275" s="66"/>
      <c r="AFE275" s="66"/>
      <c r="AFF275" s="66"/>
      <c r="AFG275" s="66"/>
      <c r="AFH275" s="66"/>
      <c r="AFI275" s="66"/>
      <c r="AFJ275" s="66"/>
      <c r="AFK275" s="66"/>
      <c r="AFL275" s="66"/>
      <c r="AFM275" s="66"/>
      <c r="AFN275" s="66"/>
      <c r="AFO275" s="66"/>
      <c r="AFP275" s="66"/>
      <c r="AFQ275" s="66"/>
      <c r="AFR275" s="66"/>
      <c r="AFS275" s="66"/>
      <c r="AFT275" s="66"/>
      <c r="AFU275" s="66"/>
      <c r="AFV275" s="66"/>
      <c r="AFW275" s="66"/>
      <c r="AFX275" s="66"/>
      <c r="AFY275" s="66"/>
      <c r="AFZ275" s="66"/>
      <c r="AGA275" s="66"/>
      <c r="AGB275" s="66"/>
      <c r="AGC275" s="66"/>
      <c r="AGD275" s="66"/>
      <c r="AGE275" s="66"/>
      <c r="AGF275" s="66"/>
      <c r="AGG275" s="66"/>
      <c r="AGH275" s="66"/>
      <c r="AGI275" s="66"/>
      <c r="AGJ275" s="66"/>
      <c r="AGK275" s="66"/>
      <c r="AGL275" s="66"/>
      <c r="AGM275" s="66"/>
      <c r="AGN275" s="66"/>
      <c r="AGO275" s="66"/>
      <c r="AGP275" s="66"/>
      <c r="AGQ275" s="66"/>
      <c r="AGR275" s="66"/>
      <c r="AGS275" s="66"/>
      <c r="AGT275" s="66"/>
      <c r="AGU275" s="66"/>
      <c r="AGV275" s="66"/>
      <c r="AGW275" s="66"/>
      <c r="AGX275" s="66"/>
      <c r="AGY275" s="66"/>
      <c r="AGZ275" s="66"/>
      <c r="AHA275" s="66"/>
      <c r="AHB275" s="66"/>
      <c r="AHC275" s="66"/>
      <c r="AHD275" s="66"/>
      <c r="AHE275" s="66"/>
      <c r="AHF275" s="66"/>
      <c r="AHG275" s="66"/>
      <c r="AHH275" s="66"/>
      <c r="AHI275" s="66"/>
      <c r="AHJ275" s="66"/>
      <c r="AHK275" s="66"/>
      <c r="AHL275" s="66"/>
      <c r="AHM275" s="66"/>
      <c r="AHN275" s="66"/>
      <c r="AHO275" s="66"/>
      <c r="AHP275" s="66"/>
      <c r="AHQ275" s="66"/>
      <c r="AHR275" s="66"/>
      <c r="AHS275" s="66"/>
      <c r="AHT275" s="66"/>
      <c r="AHU275" s="66"/>
      <c r="AHV275" s="66"/>
      <c r="AHW275" s="66"/>
      <c r="AHX275" s="66"/>
      <c r="AHY275" s="66"/>
      <c r="AHZ275" s="66"/>
      <c r="AIA275" s="66"/>
      <c r="AIB275" s="66"/>
      <c r="AIC275" s="66"/>
      <c r="AID275" s="66"/>
      <c r="AIE275" s="66"/>
      <c r="AIF275" s="66"/>
      <c r="AIG275" s="66"/>
      <c r="AIH275" s="66"/>
      <c r="AII275" s="66"/>
      <c r="AIJ275" s="66"/>
      <c r="AIK275" s="66"/>
      <c r="AIL275" s="66"/>
      <c r="AIM275" s="66"/>
      <c r="AIN275" s="66"/>
      <c r="AIO275" s="66"/>
      <c r="AIP275" s="66"/>
      <c r="AIQ275" s="66"/>
      <c r="AIR275" s="66"/>
      <c r="AIS275" s="66"/>
      <c r="AIT275" s="66"/>
      <c r="AIU275" s="66"/>
      <c r="AIV275" s="66"/>
      <c r="AIW275" s="66"/>
      <c r="AIX275" s="66"/>
      <c r="AIY275" s="66"/>
      <c r="AIZ275" s="66"/>
      <c r="AJA275" s="66"/>
      <c r="AJB275" s="66"/>
      <c r="AJC275" s="66"/>
      <c r="AJD275" s="66"/>
      <c r="AJE275" s="66"/>
      <c r="AJF275" s="66"/>
      <c r="AJG275" s="66"/>
      <c r="AJH275" s="66"/>
      <c r="AJI275" s="66"/>
      <c r="AJJ275" s="66"/>
      <c r="AJK275" s="66"/>
      <c r="AJL275" s="66"/>
      <c r="AJM275" s="66"/>
      <c r="AJN275" s="66"/>
      <c r="AJO275" s="66"/>
      <c r="AJP275" s="66"/>
      <c r="AJQ275" s="66"/>
      <c r="AJR275" s="66"/>
      <c r="AJS275" s="66"/>
      <c r="AJT275" s="66"/>
      <c r="AJU275" s="66"/>
      <c r="AJV275" s="66"/>
      <c r="AJW275" s="66"/>
      <c r="AJX275" s="66"/>
      <c r="AJY275" s="66"/>
      <c r="AJZ275" s="66"/>
      <c r="AKA275" s="66"/>
      <c r="AKB275" s="66"/>
      <c r="AKC275" s="66"/>
      <c r="AKD275" s="66"/>
      <c r="AKE275" s="66"/>
      <c r="AKF275" s="66"/>
      <c r="AKG275" s="66"/>
      <c r="AKH275" s="66"/>
      <c r="AKI275" s="66"/>
      <c r="AKJ275" s="66"/>
      <c r="AKK275" s="66"/>
      <c r="AKL275" s="66"/>
      <c r="AKM275" s="66"/>
      <c r="AKN275" s="66"/>
      <c r="AKO275" s="66"/>
      <c r="AKP275" s="66"/>
      <c r="AKQ275" s="66"/>
      <c r="AKR275" s="66"/>
      <c r="AKS275" s="66"/>
      <c r="AKT275" s="66"/>
      <c r="AKU275" s="66"/>
      <c r="AKV275" s="66"/>
      <c r="AKW275" s="66"/>
      <c r="AKX275" s="66"/>
      <c r="AKY275" s="66"/>
      <c r="AKZ275" s="66"/>
      <c r="ALA275" s="66"/>
      <c r="ALB275" s="66"/>
      <c r="ALC275" s="66"/>
      <c r="ALD275" s="66"/>
      <c r="ALE275" s="66"/>
      <c r="ALF275" s="66"/>
      <c r="ALG275" s="66"/>
      <c r="ALH275" s="66"/>
      <c r="ALI275" s="66"/>
      <c r="ALJ275" s="66"/>
      <c r="ALK275" s="66"/>
      <c r="ALL275" s="66"/>
      <c r="ALM275" s="66"/>
      <c r="ALN275" s="66"/>
      <c r="ALO275" s="66"/>
      <c r="ALP275" s="66"/>
      <c r="ALQ275" s="66"/>
      <c r="ALR275" s="66"/>
      <c r="ALS275" s="66"/>
      <c r="ALT275" s="66"/>
      <c r="ALU275" s="66"/>
      <c r="ALV275" s="66"/>
      <c r="ALW275" s="66"/>
      <c r="ALX275" s="66"/>
      <c r="ALY275" s="66"/>
      <c r="ALZ275" s="66"/>
      <c r="AMA275" s="66"/>
    </row>
    <row r="276" spans="1:1015" ht="24" customHeight="1" x14ac:dyDescent="0.2">
      <c r="A276" s="48" t="s">
        <v>24</v>
      </c>
      <c r="B276" s="28" t="s">
        <v>68</v>
      </c>
      <c r="C276" s="1">
        <v>20</v>
      </c>
      <c r="D276" s="116">
        <v>2.5499999999999998</v>
      </c>
      <c r="E276" s="116">
        <v>2.2999999999999998</v>
      </c>
      <c r="F276" s="116">
        <v>0.15</v>
      </c>
      <c r="G276" s="116">
        <v>31.5</v>
      </c>
      <c r="H276" s="116">
        <v>0</v>
      </c>
      <c r="I276" s="29">
        <v>306</v>
      </c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  <c r="AS276" s="66"/>
      <c r="AT276" s="66"/>
      <c r="AU276" s="66"/>
      <c r="AV276" s="66"/>
      <c r="AW276" s="66"/>
      <c r="AX276" s="66"/>
      <c r="AY276" s="66"/>
      <c r="AZ276" s="66"/>
      <c r="BA276" s="66"/>
      <c r="BB276" s="66"/>
      <c r="BC276" s="66"/>
      <c r="BD276" s="66"/>
      <c r="BE276" s="66"/>
      <c r="BF276" s="66"/>
      <c r="BG276" s="66"/>
      <c r="BH276" s="66"/>
      <c r="BI276" s="66"/>
      <c r="BJ276" s="66"/>
      <c r="BK276" s="66"/>
      <c r="BL276" s="66"/>
      <c r="BM276" s="66"/>
      <c r="BN276" s="66"/>
      <c r="BO276" s="66"/>
      <c r="BP276" s="66"/>
      <c r="BQ276" s="66"/>
      <c r="BR276" s="66"/>
      <c r="BS276" s="66"/>
      <c r="BT276" s="66"/>
      <c r="BU276" s="66"/>
      <c r="BV276" s="66"/>
      <c r="BW276" s="66"/>
      <c r="BX276" s="66"/>
      <c r="BY276" s="66"/>
      <c r="BZ276" s="66"/>
      <c r="CA276" s="66"/>
      <c r="CB276" s="66"/>
      <c r="CC276" s="66"/>
      <c r="CD276" s="66"/>
      <c r="CE276" s="66"/>
      <c r="CF276" s="66"/>
      <c r="CG276" s="66"/>
      <c r="CH276" s="66"/>
      <c r="CI276" s="66"/>
      <c r="CJ276" s="66"/>
      <c r="CK276" s="66"/>
      <c r="CL276" s="66"/>
      <c r="CM276" s="66"/>
      <c r="CN276" s="66"/>
      <c r="CO276" s="66"/>
      <c r="CP276" s="66"/>
      <c r="CQ276" s="66"/>
      <c r="CR276" s="66"/>
      <c r="CS276" s="66"/>
      <c r="CT276" s="66"/>
      <c r="CU276" s="66"/>
      <c r="CV276" s="66"/>
      <c r="CW276" s="66"/>
      <c r="CX276" s="66"/>
      <c r="CY276" s="66"/>
      <c r="CZ276" s="66"/>
      <c r="DA276" s="66"/>
      <c r="DB276" s="66"/>
      <c r="DC276" s="66"/>
      <c r="DD276" s="66"/>
      <c r="DE276" s="66"/>
      <c r="DF276" s="66"/>
      <c r="DG276" s="66"/>
      <c r="DH276" s="66"/>
      <c r="DI276" s="66"/>
      <c r="DJ276" s="66"/>
      <c r="DK276" s="66"/>
      <c r="DL276" s="66"/>
      <c r="DM276" s="66"/>
      <c r="DN276" s="66"/>
      <c r="DO276" s="66"/>
      <c r="DP276" s="66"/>
      <c r="DQ276" s="66"/>
      <c r="DR276" s="66"/>
      <c r="DS276" s="66"/>
      <c r="DT276" s="66"/>
      <c r="DU276" s="66"/>
      <c r="DV276" s="66"/>
      <c r="DW276" s="66"/>
      <c r="DX276" s="66"/>
      <c r="DY276" s="66"/>
      <c r="DZ276" s="66"/>
      <c r="EA276" s="66"/>
      <c r="EB276" s="66"/>
      <c r="EC276" s="66"/>
      <c r="ED276" s="66"/>
      <c r="EE276" s="66"/>
      <c r="EF276" s="66"/>
      <c r="EG276" s="66"/>
      <c r="EH276" s="66"/>
      <c r="EI276" s="66"/>
      <c r="EJ276" s="66"/>
      <c r="EK276" s="66"/>
      <c r="EL276" s="66"/>
      <c r="EM276" s="66"/>
      <c r="EN276" s="66"/>
      <c r="EO276" s="66"/>
      <c r="EP276" s="66"/>
      <c r="EQ276" s="66"/>
      <c r="ER276" s="66"/>
      <c r="ES276" s="66"/>
      <c r="ET276" s="66"/>
      <c r="EU276" s="66"/>
      <c r="EV276" s="66"/>
      <c r="EW276" s="66"/>
      <c r="EX276" s="66"/>
      <c r="EY276" s="66"/>
      <c r="EZ276" s="66"/>
      <c r="FA276" s="66"/>
      <c r="FB276" s="66"/>
      <c r="FC276" s="66"/>
      <c r="FD276" s="66"/>
      <c r="FE276" s="66"/>
      <c r="FF276" s="66"/>
      <c r="FG276" s="66"/>
      <c r="FH276" s="66"/>
      <c r="FI276" s="66"/>
      <c r="FJ276" s="66"/>
      <c r="FK276" s="66"/>
      <c r="FL276" s="66"/>
      <c r="FM276" s="66"/>
      <c r="FN276" s="66"/>
      <c r="FO276" s="66"/>
      <c r="FP276" s="66"/>
      <c r="FQ276" s="66"/>
      <c r="FR276" s="66"/>
      <c r="FS276" s="66"/>
      <c r="FT276" s="66"/>
      <c r="FU276" s="66"/>
      <c r="FV276" s="66"/>
      <c r="FW276" s="66"/>
      <c r="FX276" s="66"/>
      <c r="FY276" s="66"/>
      <c r="FZ276" s="66"/>
      <c r="GA276" s="66"/>
      <c r="GB276" s="66"/>
      <c r="GC276" s="66"/>
      <c r="GD276" s="66"/>
      <c r="GE276" s="66"/>
      <c r="GF276" s="66"/>
      <c r="GG276" s="66"/>
      <c r="GH276" s="66"/>
      <c r="GI276" s="66"/>
      <c r="GJ276" s="66"/>
      <c r="GK276" s="66"/>
      <c r="GL276" s="66"/>
      <c r="GM276" s="66"/>
      <c r="GN276" s="66"/>
      <c r="GO276" s="66"/>
      <c r="GP276" s="66"/>
      <c r="GQ276" s="66"/>
      <c r="GR276" s="66"/>
      <c r="GS276" s="66"/>
      <c r="GT276" s="66"/>
      <c r="GU276" s="66"/>
      <c r="GV276" s="66"/>
      <c r="GW276" s="66"/>
      <c r="GX276" s="66"/>
      <c r="GY276" s="66"/>
      <c r="GZ276" s="66"/>
      <c r="HA276" s="66"/>
      <c r="HB276" s="66"/>
      <c r="HC276" s="66"/>
      <c r="HD276" s="66"/>
      <c r="HE276" s="66"/>
      <c r="HF276" s="66"/>
      <c r="HG276" s="66"/>
      <c r="HH276" s="66"/>
      <c r="HI276" s="66"/>
      <c r="HJ276" s="66"/>
      <c r="HK276" s="66"/>
      <c r="HL276" s="66"/>
      <c r="HM276" s="66"/>
      <c r="HN276" s="66"/>
      <c r="HO276" s="66"/>
      <c r="HP276" s="66"/>
      <c r="HQ276" s="66"/>
      <c r="HR276" s="66"/>
      <c r="HS276" s="66"/>
      <c r="HT276" s="66"/>
      <c r="HU276" s="66"/>
      <c r="HV276" s="66"/>
      <c r="HW276" s="66"/>
      <c r="HX276" s="66"/>
      <c r="HY276" s="66"/>
      <c r="HZ276" s="66"/>
      <c r="IA276" s="66"/>
      <c r="IB276" s="66"/>
      <c r="IC276" s="66"/>
      <c r="ID276" s="66"/>
      <c r="IE276" s="66"/>
      <c r="IF276" s="66"/>
      <c r="IG276" s="66"/>
      <c r="IH276" s="66"/>
      <c r="II276" s="66"/>
      <c r="IJ276" s="66"/>
      <c r="IK276" s="66"/>
      <c r="IL276" s="66"/>
      <c r="IM276" s="66"/>
      <c r="IN276" s="66"/>
      <c r="IO276" s="66"/>
      <c r="IP276" s="66"/>
      <c r="IQ276" s="66"/>
      <c r="IR276" s="66"/>
      <c r="IS276" s="66"/>
      <c r="IT276" s="66"/>
      <c r="IU276" s="66"/>
      <c r="IV276" s="66"/>
      <c r="IW276" s="66"/>
      <c r="IX276" s="66"/>
      <c r="IY276" s="66"/>
      <c r="IZ276" s="66"/>
      <c r="JA276" s="66"/>
      <c r="JB276" s="66"/>
      <c r="JC276" s="66"/>
      <c r="JD276" s="66"/>
      <c r="JE276" s="66"/>
      <c r="JF276" s="66"/>
      <c r="JG276" s="66"/>
      <c r="JH276" s="66"/>
      <c r="JI276" s="66"/>
      <c r="JJ276" s="66"/>
      <c r="JK276" s="66"/>
      <c r="JL276" s="66"/>
      <c r="JM276" s="66"/>
      <c r="JN276" s="66"/>
      <c r="JO276" s="66"/>
      <c r="JP276" s="66"/>
      <c r="JQ276" s="66"/>
      <c r="JR276" s="66"/>
      <c r="JS276" s="66"/>
      <c r="JT276" s="66"/>
      <c r="JU276" s="66"/>
      <c r="JV276" s="66"/>
      <c r="JW276" s="66"/>
      <c r="JX276" s="66"/>
      <c r="JY276" s="66"/>
      <c r="JZ276" s="66"/>
      <c r="KA276" s="66"/>
      <c r="KB276" s="66"/>
      <c r="KC276" s="66"/>
      <c r="KD276" s="66"/>
      <c r="KE276" s="66"/>
      <c r="KF276" s="66"/>
      <c r="KG276" s="66"/>
      <c r="KH276" s="66"/>
      <c r="KI276" s="66"/>
      <c r="KJ276" s="66"/>
      <c r="KK276" s="66"/>
      <c r="KL276" s="66"/>
      <c r="KM276" s="66"/>
      <c r="KN276" s="66"/>
      <c r="KO276" s="66"/>
      <c r="KP276" s="66"/>
      <c r="KQ276" s="66"/>
      <c r="KR276" s="66"/>
      <c r="KS276" s="66"/>
      <c r="KT276" s="66"/>
      <c r="KU276" s="66"/>
      <c r="KV276" s="66"/>
      <c r="KW276" s="66"/>
      <c r="KX276" s="66"/>
      <c r="KY276" s="66"/>
      <c r="KZ276" s="66"/>
      <c r="LA276" s="66"/>
      <c r="LB276" s="66"/>
      <c r="LC276" s="66"/>
      <c r="LD276" s="66"/>
      <c r="LE276" s="66"/>
      <c r="LF276" s="66"/>
      <c r="LG276" s="66"/>
      <c r="LH276" s="66"/>
      <c r="LI276" s="66"/>
      <c r="LJ276" s="66"/>
      <c r="LK276" s="66"/>
      <c r="LL276" s="66"/>
      <c r="LM276" s="66"/>
      <c r="LN276" s="66"/>
      <c r="LO276" s="66"/>
      <c r="LP276" s="66"/>
      <c r="LQ276" s="66"/>
      <c r="LR276" s="66"/>
      <c r="LS276" s="66"/>
      <c r="LT276" s="66"/>
      <c r="LU276" s="66"/>
      <c r="LV276" s="66"/>
      <c r="LW276" s="66"/>
      <c r="LX276" s="66"/>
      <c r="LY276" s="66"/>
      <c r="LZ276" s="66"/>
      <c r="MA276" s="66"/>
      <c r="MB276" s="66"/>
      <c r="MC276" s="66"/>
      <c r="MD276" s="66"/>
      <c r="ME276" s="66"/>
      <c r="MF276" s="66"/>
      <c r="MG276" s="66"/>
      <c r="MH276" s="66"/>
      <c r="MI276" s="66"/>
      <c r="MJ276" s="66"/>
      <c r="MK276" s="66"/>
      <c r="ML276" s="66"/>
      <c r="MM276" s="66"/>
      <c r="MN276" s="66"/>
      <c r="MO276" s="66"/>
      <c r="MP276" s="66"/>
      <c r="MQ276" s="66"/>
      <c r="MR276" s="66"/>
      <c r="MS276" s="66"/>
      <c r="MT276" s="66"/>
      <c r="MU276" s="66"/>
      <c r="MV276" s="66"/>
      <c r="MW276" s="66"/>
      <c r="MX276" s="66"/>
      <c r="MY276" s="66"/>
      <c r="MZ276" s="66"/>
      <c r="NA276" s="66"/>
      <c r="NB276" s="66"/>
      <c r="NC276" s="66"/>
      <c r="ND276" s="66"/>
      <c r="NE276" s="66"/>
      <c r="NF276" s="66"/>
      <c r="NG276" s="66"/>
      <c r="NH276" s="66"/>
      <c r="NI276" s="66"/>
      <c r="NJ276" s="66"/>
      <c r="NK276" s="66"/>
      <c r="NL276" s="66"/>
      <c r="NM276" s="66"/>
      <c r="NN276" s="66"/>
      <c r="NO276" s="66"/>
      <c r="NP276" s="66"/>
      <c r="NQ276" s="66"/>
      <c r="NR276" s="66"/>
      <c r="NS276" s="66"/>
      <c r="NT276" s="66"/>
      <c r="NU276" s="66"/>
      <c r="NV276" s="66"/>
      <c r="NW276" s="66"/>
      <c r="NX276" s="66"/>
      <c r="NY276" s="66"/>
      <c r="NZ276" s="66"/>
      <c r="OA276" s="66"/>
      <c r="OB276" s="66"/>
      <c r="OC276" s="66"/>
      <c r="OD276" s="66"/>
      <c r="OE276" s="66"/>
      <c r="OF276" s="66"/>
      <c r="OG276" s="66"/>
      <c r="OH276" s="66"/>
      <c r="OI276" s="66"/>
      <c r="OJ276" s="66"/>
      <c r="OK276" s="66"/>
      <c r="OL276" s="66"/>
      <c r="OM276" s="66"/>
      <c r="ON276" s="66"/>
      <c r="OO276" s="66"/>
      <c r="OP276" s="66"/>
      <c r="OQ276" s="66"/>
      <c r="OR276" s="66"/>
      <c r="OS276" s="66"/>
      <c r="OT276" s="66"/>
      <c r="OU276" s="66"/>
      <c r="OV276" s="66"/>
      <c r="OW276" s="66"/>
      <c r="OX276" s="66"/>
      <c r="OY276" s="66"/>
      <c r="OZ276" s="66"/>
      <c r="PA276" s="66"/>
      <c r="PB276" s="66"/>
      <c r="PC276" s="66"/>
      <c r="PD276" s="66"/>
      <c r="PE276" s="66"/>
      <c r="PF276" s="66"/>
      <c r="PG276" s="66"/>
      <c r="PH276" s="66"/>
      <c r="PI276" s="66"/>
      <c r="PJ276" s="66"/>
      <c r="PK276" s="66"/>
      <c r="PL276" s="66"/>
      <c r="PM276" s="66"/>
      <c r="PN276" s="66"/>
      <c r="PO276" s="66"/>
      <c r="PP276" s="66"/>
      <c r="PQ276" s="66"/>
      <c r="PR276" s="66"/>
      <c r="PS276" s="66"/>
      <c r="PT276" s="66"/>
      <c r="PU276" s="66"/>
      <c r="PV276" s="66"/>
      <c r="PW276" s="66"/>
      <c r="PX276" s="66"/>
      <c r="PY276" s="66"/>
      <c r="PZ276" s="66"/>
      <c r="QA276" s="66"/>
      <c r="QB276" s="66"/>
      <c r="QC276" s="66"/>
      <c r="QD276" s="66"/>
      <c r="QE276" s="66"/>
      <c r="QF276" s="66"/>
      <c r="QG276" s="66"/>
      <c r="QH276" s="66"/>
      <c r="QI276" s="66"/>
      <c r="QJ276" s="66"/>
      <c r="QK276" s="66"/>
      <c r="QL276" s="66"/>
      <c r="QM276" s="66"/>
      <c r="QN276" s="66"/>
      <c r="QO276" s="66"/>
      <c r="QP276" s="66"/>
      <c r="QQ276" s="66"/>
      <c r="QR276" s="66"/>
      <c r="QS276" s="66"/>
      <c r="QT276" s="66"/>
      <c r="QU276" s="66"/>
      <c r="QV276" s="66"/>
      <c r="QW276" s="66"/>
      <c r="QX276" s="66"/>
      <c r="QY276" s="66"/>
      <c r="QZ276" s="66"/>
      <c r="RA276" s="66"/>
      <c r="RB276" s="66"/>
      <c r="RC276" s="66"/>
      <c r="RD276" s="66"/>
      <c r="RE276" s="66"/>
      <c r="RF276" s="66"/>
      <c r="RG276" s="66"/>
      <c r="RH276" s="66"/>
      <c r="RI276" s="66"/>
      <c r="RJ276" s="66"/>
      <c r="RK276" s="66"/>
      <c r="RL276" s="66"/>
      <c r="RM276" s="66"/>
      <c r="RN276" s="66"/>
      <c r="RO276" s="66"/>
      <c r="RP276" s="66"/>
      <c r="RQ276" s="66"/>
      <c r="RR276" s="66"/>
      <c r="RS276" s="66"/>
      <c r="RT276" s="66"/>
      <c r="RU276" s="66"/>
      <c r="RV276" s="66"/>
      <c r="RW276" s="66"/>
      <c r="RX276" s="66"/>
      <c r="RY276" s="66"/>
      <c r="RZ276" s="66"/>
      <c r="SA276" s="66"/>
      <c r="SB276" s="66"/>
      <c r="SC276" s="66"/>
      <c r="SD276" s="66"/>
      <c r="SE276" s="66"/>
      <c r="SF276" s="66"/>
      <c r="SG276" s="66"/>
      <c r="SH276" s="66"/>
      <c r="SI276" s="66"/>
      <c r="SJ276" s="66"/>
      <c r="SK276" s="66"/>
      <c r="SL276" s="66"/>
      <c r="SM276" s="66"/>
      <c r="SN276" s="66"/>
      <c r="SO276" s="66"/>
      <c r="SP276" s="66"/>
      <c r="SQ276" s="66"/>
      <c r="SR276" s="66"/>
      <c r="SS276" s="66"/>
      <c r="ST276" s="66"/>
      <c r="SU276" s="66"/>
      <c r="SV276" s="66"/>
      <c r="SW276" s="66"/>
      <c r="SX276" s="66"/>
      <c r="SY276" s="66"/>
      <c r="SZ276" s="66"/>
      <c r="TA276" s="66"/>
      <c r="TB276" s="66"/>
      <c r="TC276" s="66"/>
      <c r="TD276" s="66"/>
      <c r="TE276" s="66"/>
      <c r="TF276" s="66"/>
      <c r="TG276" s="66"/>
      <c r="TH276" s="66"/>
      <c r="TI276" s="66"/>
      <c r="TJ276" s="66"/>
      <c r="TK276" s="66"/>
      <c r="TL276" s="66"/>
      <c r="TM276" s="66"/>
      <c r="TN276" s="66"/>
      <c r="TO276" s="66"/>
      <c r="TP276" s="66"/>
      <c r="TQ276" s="66"/>
      <c r="TR276" s="66"/>
      <c r="TS276" s="66"/>
      <c r="TT276" s="66"/>
      <c r="TU276" s="66"/>
      <c r="TV276" s="66"/>
      <c r="TW276" s="66"/>
      <c r="TX276" s="66"/>
      <c r="TY276" s="66"/>
      <c r="TZ276" s="66"/>
      <c r="UA276" s="66"/>
      <c r="UB276" s="66"/>
      <c r="UC276" s="66"/>
      <c r="UD276" s="66"/>
      <c r="UE276" s="66"/>
      <c r="UF276" s="66"/>
      <c r="UG276" s="66"/>
      <c r="UH276" s="66"/>
      <c r="UI276" s="66"/>
      <c r="UJ276" s="66"/>
      <c r="UK276" s="66"/>
      <c r="UL276" s="66"/>
      <c r="UM276" s="66"/>
      <c r="UN276" s="66"/>
      <c r="UO276" s="66"/>
      <c r="UP276" s="66"/>
      <c r="UQ276" s="66"/>
      <c r="UR276" s="66"/>
      <c r="US276" s="66"/>
      <c r="UT276" s="66"/>
      <c r="UU276" s="66"/>
      <c r="UV276" s="66"/>
      <c r="UW276" s="66"/>
      <c r="UX276" s="66"/>
      <c r="UY276" s="66"/>
      <c r="UZ276" s="66"/>
      <c r="VA276" s="66"/>
      <c r="VB276" s="66"/>
      <c r="VC276" s="66"/>
      <c r="VD276" s="66"/>
      <c r="VE276" s="66"/>
      <c r="VF276" s="66"/>
      <c r="VG276" s="66"/>
      <c r="VH276" s="66"/>
      <c r="VI276" s="66"/>
      <c r="VJ276" s="66"/>
      <c r="VK276" s="66"/>
      <c r="VL276" s="66"/>
      <c r="VM276" s="66"/>
      <c r="VN276" s="66"/>
      <c r="VO276" s="66"/>
      <c r="VP276" s="66"/>
      <c r="VQ276" s="66"/>
      <c r="VR276" s="66"/>
      <c r="VS276" s="66"/>
      <c r="VT276" s="66"/>
      <c r="VU276" s="66"/>
      <c r="VV276" s="66"/>
      <c r="VW276" s="66"/>
      <c r="VX276" s="66"/>
      <c r="VY276" s="66"/>
      <c r="VZ276" s="66"/>
      <c r="WA276" s="66"/>
      <c r="WB276" s="66"/>
      <c r="WC276" s="66"/>
      <c r="WD276" s="66"/>
      <c r="WE276" s="66"/>
      <c r="WF276" s="66"/>
      <c r="WG276" s="66"/>
      <c r="WH276" s="66"/>
      <c r="WI276" s="66"/>
      <c r="WJ276" s="66"/>
      <c r="WK276" s="66"/>
      <c r="WL276" s="66"/>
      <c r="WM276" s="66"/>
      <c r="WN276" s="66"/>
      <c r="WO276" s="66"/>
      <c r="WP276" s="66"/>
      <c r="WQ276" s="66"/>
      <c r="WR276" s="66"/>
      <c r="WS276" s="66"/>
      <c r="WT276" s="66"/>
      <c r="WU276" s="66"/>
      <c r="WV276" s="66"/>
      <c r="WW276" s="66"/>
      <c r="WX276" s="66"/>
      <c r="WY276" s="66"/>
      <c r="WZ276" s="66"/>
      <c r="XA276" s="66"/>
      <c r="XB276" s="66"/>
      <c r="XC276" s="66"/>
      <c r="XD276" s="66"/>
      <c r="XE276" s="66"/>
      <c r="XF276" s="66"/>
      <c r="XG276" s="66"/>
      <c r="XH276" s="66"/>
      <c r="XI276" s="66"/>
      <c r="XJ276" s="66"/>
      <c r="XK276" s="66"/>
      <c r="XL276" s="66"/>
      <c r="XM276" s="66"/>
      <c r="XN276" s="66"/>
      <c r="XO276" s="66"/>
      <c r="XP276" s="66"/>
      <c r="XQ276" s="66"/>
      <c r="XR276" s="66"/>
      <c r="XS276" s="66"/>
      <c r="XT276" s="66"/>
      <c r="XU276" s="66"/>
      <c r="XV276" s="66"/>
      <c r="XW276" s="66"/>
      <c r="XX276" s="66"/>
      <c r="XY276" s="66"/>
      <c r="XZ276" s="66"/>
      <c r="YA276" s="66"/>
      <c r="YB276" s="66"/>
      <c r="YC276" s="66"/>
      <c r="YD276" s="66"/>
      <c r="YE276" s="66"/>
      <c r="YF276" s="66"/>
      <c r="YG276" s="66"/>
      <c r="YH276" s="66"/>
      <c r="YI276" s="66"/>
      <c r="YJ276" s="66"/>
      <c r="YK276" s="66"/>
      <c r="YL276" s="66"/>
      <c r="YM276" s="66"/>
      <c r="YN276" s="66"/>
      <c r="YO276" s="66"/>
      <c r="YP276" s="66"/>
      <c r="YQ276" s="66"/>
      <c r="YR276" s="66"/>
      <c r="YS276" s="66"/>
      <c r="YT276" s="66"/>
      <c r="YU276" s="66"/>
      <c r="YV276" s="66"/>
      <c r="YW276" s="66"/>
      <c r="YX276" s="66"/>
      <c r="YY276" s="66"/>
      <c r="YZ276" s="66"/>
      <c r="ZA276" s="66"/>
      <c r="ZB276" s="66"/>
      <c r="ZC276" s="66"/>
      <c r="ZD276" s="66"/>
      <c r="ZE276" s="66"/>
      <c r="ZF276" s="66"/>
      <c r="ZG276" s="66"/>
      <c r="ZH276" s="66"/>
      <c r="ZI276" s="66"/>
      <c r="ZJ276" s="66"/>
      <c r="ZK276" s="66"/>
      <c r="ZL276" s="66"/>
      <c r="ZM276" s="66"/>
      <c r="ZN276" s="66"/>
      <c r="ZO276" s="66"/>
      <c r="ZP276" s="66"/>
      <c r="ZQ276" s="66"/>
      <c r="ZR276" s="66"/>
      <c r="ZS276" s="66"/>
      <c r="ZT276" s="66"/>
      <c r="ZU276" s="66"/>
      <c r="ZV276" s="66"/>
      <c r="ZW276" s="66"/>
      <c r="ZX276" s="66"/>
      <c r="ZY276" s="66"/>
      <c r="ZZ276" s="66"/>
      <c r="AAA276" s="66"/>
      <c r="AAB276" s="66"/>
      <c r="AAC276" s="66"/>
      <c r="AAD276" s="66"/>
      <c r="AAE276" s="66"/>
      <c r="AAF276" s="66"/>
      <c r="AAG276" s="66"/>
      <c r="AAH276" s="66"/>
      <c r="AAI276" s="66"/>
      <c r="AAJ276" s="66"/>
      <c r="AAK276" s="66"/>
      <c r="AAL276" s="66"/>
      <c r="AAM276" s="66"/>
      <c r="AAN276" s="66"/>
      <c r="AAO276" s="66"/>
      <c r="AAP276" s="66"/>
      <c r="AAQ276" s="66"/>
      <c r="AAR276" s="66"/>
      <c r="AAS276" s="66"/>
      <c r="AAT276" s="66"/>
      <c r="AAU276" s="66"/>
      <c r="AAV276" s="66"/>
      <c r="AAW276" s="66"/>
      <c r="AAX276" s="66"/>
      <c r="AAY276" s="66"/>
      <c r="AAZ276" s="66"/>
      <c r="ABA276" s="66"/>
      <c r="ABB276" s="66"/>
      <c r="ABC276" s="66"/>
      <c r="ABD276" s="66"/>
      <c r="ABE276" s="66"/>
      <c r="ABF276" s="66"/>
      <c r="ABG276" s="66"/>
      <c r="ABH276" s="66"/>
      <c r="ABI276" s="66"/>
      <c r="ABJ276" s="66"/>
      <c r="ABK276" s="66"/>
      <c r="ABL276" s="66"/>
      <c r="ABM276" s="66"/>
      <c r="ABN276" s="66"/>
      <c r="ABO276" s="66"/>
      <c r="ABP276" s="66"/>
      <c r="ABQ276" s="66"/>
      <c r="ABR276" s="66"/>
      <c r="ABS276" s="66"/>
      <c r="ABT276" s="66"/>
      <c r="ABU276" s="66"/>
      <c r="ABV276" s="66"/>
      <c r="ABW276" s="66"/>
      <c r="ABX276" s="66"/>
      <c r="ABY276" s="66"/>
      <c r="ABZ276" s="66"/>
      <c r="ACA276" s="66"/>
      <c r="ACB276" s="66"/>
      <c r="ACC276" s="66"/>
      <c r="ACD276" s="66"/>
      <c r="ACE276" s="66"/>
      <c r="ACF276" s="66"/>
      <c r="ACG276" s="66"/>
      <c r="ACH276" s="66"/>
      <c r="ACI276" s="66"/>
      <c r="ACJ276" s="66"/>
      <c r="ACK276" s="66"/>
      <c r="ACL276" s="66"/>
      <c r="ACM276" s="66"/>
      <c r="ACN276" s="66"/>
      <c r="ACO276" s="66"/>
      <c r="ACP276" s="66"/>
      <c r="ACQ276" s="66"/>
      <c r="ACR276" s="66"/>
      <c r="ACS276" s="66"/>
      <c r="ACT276" s="66"/>
      <c r="ACU276" s="66"/>
      <c r="ACV276" s="66"/>
      <c r="ACW276" s="66"/>
      <c r="ACX276" s="66"/>
      <c r="ACY276" s="66"/>
      <c r="ACZ276" s="66"/>
      <c r="ADA276" s="66"/>
      <c r="ADB276" s="66"/>
      <c r="ADC276" s="66"/>
      <c r="ADD276" s="66"/>
      <c r="ADE276" s="66"/>
      <c r="ADF276" s="66"/>
      <c r="ADG276" s="66"/>
      <c r="ADH276" s="66"/>
      <c r="ADI276" s="66"/>
      <c r="ADJ276" s="66"/>
      <c r="ADK276" s="66"/>
      <c r="ADL276" s="66"/>
      <c r="ADM276" s="66"/>
      <c r="ADN276" s="66"/>
      <c r="ADO276" s="66"/>
      <c r="ADP276" s="66"/>
      <c r="ADQ276" s="66"/>
      <c r="ADR276" s="66"/>
      <c r="ADS276" s="66"/>
      <c r="ADT276" s="66"/>
      <c r="ADU276" s="66"/>
      <c r="ADV276" s="66"/>
      <c r="ADW276" s="66"/>
      <c r="ADX276" s="66"/>
      <c r="ADY276" s="66"/>
      <c r="ADZ276" s="66"/>
      <c r="AEA276" s="66"/>
      <c r="AEB276" s="66"/>
      <c r="AEC276" s="66"/>
      <c r="AED276" s="66"/>
      <c r="AEE276" s="66"/>
      <c r="AEF276" s="66"/>
      <c r="AEG276" s="66"/>
      <c r="AEH276" s="66"/>
      <c r="AEI276" s="66"/>
      <c r="AEJ276" s="66"/>
      <c r="AEK276" s="66"/>
      <c r="AEL276" s="66"/>
      <c r="AEM276" s="66"/>
      <c r="AEN276" s="66"/>
      <c r="AEO276" s="66"/>
      <c r="AEP276" s="66"/>
      <c r="AEQ276" s="66"/>
      <c r="AER276" s="66"/>
      <c r="AES276" s="66"/>
      <c r="AET276" s="66"/>
      <c r="AEU276" s="66"/>
      <c r="AEV276" s="66"/>
      <c r="AEW276" s="66"/>
      <c r="AEX276" s="66"/>
      <c r="AEY276" s="66"/>
      <c r="AEZ276" s="66"/>
      <c r="AFA276" s="66"/>
      <c r="AFB276" s="66"/>
      <c r="AFC276" s="66"/>
      <c r="AFD276" s="66"/>
      <c r="AFE276" s="66"/>
      <c r="AFF276" s="66"/>
      <c r="AFG276" s="66"/>
      <c r="AFH276" s="66"/>
      <c r="AFI276" s="66"/>
      <c r="AFJ276" s="66"/>
      <c r="AFK276" s="66"/>
      <c r="AFL276" s="66"/>
      <c r="AFM276" s="66"/>
      <c r="AFN276" s="66"/>
      <c r="AFO276" s="66"/>
      <c r="AFP276" s="66"/>
      <c r="AFQ276" s="66"/>
      <c r="AFR276" s="66"/>
      <c r="AFS276" s="66"/>
      <c r="AFT276" s="66"/>
      <c r="AFU276" s="66"/>
      <c r="AFV276" s="66"/>
      <c r="AFW276" s="66"/>
      <c r="AFX276" s="66"/>
      <c r="AFY276" s="66"/>
      <c r="AFZ276" s="66"/>
      <c r="AGA276" s="66"/>
      <c r="AGB276" s="66"/>
      <c r="AGC276" s="66"/>
      <c r="AGD276" s="66"/>
      <c r="AGE276" s="66"/>
      <c r="AGF276" s="66"/>
      <c r="AGG276" s="66"/>
      <c r="AGH276" s="66"/>
      <c r="AGI276" s="66"/>
      <c r="AGJ276" s="66"/>
      <c r="AGK276" s="66"/>
      <c r="AGL276" s="66"/>
      <c r="AGM276" s="66"/>
      <c r="AGN276" s="66"/>
      <c r="AGO276" s="66"/>
      <c r="AGP276" s="66"/>
      <c r="AGQ276" s="66"/>
      <c r="AGR276" s="66"/>
      <c r="AGS276" s="66"/>
      <c r="AGT276" s="66"/>
      <c r="AGU276" s="66"/>
      <c r="AGV276" s="66"/>
      <c r="AGW276" s="66"/>
      <c r="AGX276" s="66"/>
      <c r="AGY276" s="66"/>
      <c r="AGZ276" s="66"/>
      <c r="AHA276" s="66"/>
      <c r="AHB276" s="66"/>
      <c r="AHC276" s="66"/>
      <c r="AHD276" s="66"/>
      <c r="AHE276" s="66"/>
      <c r="AHF276" s="66"/>
      <c r="AHG276" s="66"/>
      <c r="AHH276" s="66"/>
      <c r="AHI276" s="66"/>
      <c r="AHJ276" s="66"/>
      <c r="AHK276" s="66"/>
      <c r="AHL276" s="66"/>
      <c r="AHM276" s="66"/>
      <c r="AHN276" s="66"/>
      <c r="AHO276" s="66"/>
      <c r="AHP276" s="66"/>
      <c r="AHQ276" s="66"/>
      <c r="AHR276" s="66"/>
      <c r="AHS276" s="66"/>
      <c r="AHT276" s="66"/>
      <c r="AHU276" s="66"/>
      <c r="AHV276" s="66"/>
      <c r="AHW276" s="66"/>
      <c r="AHX276" s="66"/>
      <c r="AHY276" s="66"/>
      <c r="AHZ276" s="66"/>
      <c r="AIA276" s="66"/>
      <c r="AIB276" s="66"/>
      <c r="AIC276" s="66"/>
      <c r="AID276" s="66"/>
      <c r="AIE276" s="66"/>
      <c r="AIF276" s="66"/>
      <c r="AIG276" s="66"/>
      <c r="AIH276" s="66"/>
      <c r="AII276" s="66"/>
      <c r="AIJ276" s="66"/>
      <c r="AIK276" s="66"/>
      <c r="AIL276" s="66"/>
      <c r="AIM276" s="66"/>
      <c r="AIN276" s="66"/>
      <c r="AIO276" s="66"/>
      <c r="AIP276" s="66"/>
      <c r="AIQ276" s="66"/>
      <c r="AIR276" s="66"/>
      <c r="AIS276" s="66"/>
      <c r="AIT276" s="66"/>
      <c r="AIU276" s="66"/>
      <c r="AIV276" s="66"/>
      <c r="AIW276" s="66"/>
      <c r="AIX276" s="66"/>
      <c r="AIY276" s="66"/>
      <c r="AIZ276" s="66"/>
      <c r="AJA276" s="66"/>
      <c r="AJB276" s="66"/>
      <c r="AJC276" s="66"/>
      <c r="AJD276" s="66"/>
      <c r="AJE276" s="66"/>
      <c r="AJF276" s="66"/>
      <c r="AJG276" s="66"/>
      <c r="AJH276" s="66"/>
      <c r="AJI276" s="66"/>
      <c r="AJJ276" s="66"/>
      <c r="AJK276" s="66"/>
      <c r="AJL276" s="66"/>
      <c r="AJM276" s="66"/>
      <c r="AJN276" s="66"/>
      <c r="AJO276" s="66"/>
      <c r="AJP276" s="66"/>
      <c r="AJQ276" s="66"/>
      <c r="AJR276" s="66"/>
      <c r="AJS276" s="66"/>
      <c r="AJT276" s="66"/>
      <c r="AJU276" s="66"/>
      <c r="AJV276" s="66"/>
      <c r="AJW276" s="66"/>
      <c r="AJX276" s="66"/>
      <c r="AJY276" s="66"/>
      <c r="AJZ276" s="66"/>
      <c r="AKA276" s="66"/>
      <c r="AKB276" s="66"/>
      <c r="AKC276" s="66"/>
      <c r="AKD276" s="66"/>
      <c r="AKE276" s="66"/>
      <c r="AKF276" s="66"/>
      <c r="AKG276" s="66"/>
      <c r="AKH276" s="66"/>
      <c r="AKI276" s="66"/>
      <c r="AKJ276" s="66"/>
      <c r="AKK276" s="66"/>
      <c r="AKL276" s="66"/>
      <c r="AKM276" s="66"/>
      <c r="AKN276" s="66"/>
      <c r="AKO276" s="66"/>
      <c r="AKP276" s="66"/>
      <c r="AKQ276" s="66"/>
      <c r="AKR276" s="66"/>
      <c r="AKS276" s="66"/>
      <c r="AKT276" s="66"/>
      <c r="AKU276" s="66"/>
      <c r="AKV276" s="66"/>
      <c r="AKW276" s="66"/>
      <c r="AKX276" s="66"/>
      <c r="AKY276" s="66"/>
      <c r="AKZ276" s="66"/>
      <c r="ALA276" s="66"/>
      <c r="ALB276" s="66"/>
      <c r="ALC276" s="66"/>
      <c r="ALD276" s="66"/>
      <c r="ALE276" s="66"/>
      <c r="ALF276" s="66"/>
      <c r="ALG276" s="66"/>
      <c r="ALH276" s="66"/>
      <c r="ALI276" s="66"/>
      <c r="ALJ276" s="66"/>
      <c r="ALK276" s="66"/>
      <c r="ALL276" s="66"/>
      <c r="ALM276" s="66"/>
      <c r="ALN276" s="66"/>
      <c r="ALO276" s="66"/>
      <c r="ALP276" s="66"/>
      <c r="ALQ276" s="66"/>
      <c r="ALR276" s="66"/>
      <c r="ALS276" s="66"/>
      <c r="ALT276" s="66"/>
      <c r="ALU276" s="66"/>
      <c r="ALV276" s="66"/>
      <c r="ALW276" s="66"/>
      <c r="ALX276" s="66"/>
      <c r="ALY276" s="66"/>
      <c r="ALZ276" s="66"/>
      <c r="AMA276" s="66"/>
    </row>
    <row r="277" spans="1:1015" ht="24" customHeight="1" x14ac:dyDescent="0.2">
      <c r="A277" s="48" t="s">
        <v>24</v>
      </c>
      <c r="B277" s="28" t="s">
        <v>60</v>
      </c>
      <c r="C277" s="29">
        <v>30</v>
      </c>
      <c r="D277" s="30">
        <v>2.13</v>
      </c>
      <c r="E277" s="30">
        <v>0.33</v>
      </c>
      <c r="F277" s="30">
        <v>13.65</v>
      </c>
      <c r="G277" s="30">
        <v>68.7</v>
      </c>
      <c r="H277" s="30">
        <v>0</v>
      </c>
      <c r="I277" s="29">
        <v>1</v>
      </c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  <c r="AS277" s="66"/>
      <c r="AT277" s="66"/>
      <c r="AU277" s="66"/>
      <c r="AV277" s="66"/>
      <c r="AW277" s="66"/>
      <c r="AX277" s="66"/>
      <c r="AY277" s="66"/>
      <c r="AZ277" s="66"/>
      <c r="BA277" s="66"/>
      <c r="BB277" s="66"/>
      <c r="BC277" s="66"/>
      <c r="BD277" s="66"/>
      <c r="BE277" s="66"/>
      <c r="BF277" s="66"/>
      <c r="BG277" s="66"/>
      <c r="BH277" s="66"/>
      <c r="BI277" s="66"/>
      <c r="BJ277" s="66"/>
      <c r="BK277" s="66"/>
      <c r="BL277" s="66"/>
      <c r="BM277" s="66"/>
      <c r="BN277" s="66"/>
      <c r="BO277" s="66"/>
      <c r="BP277" s="66"/>
      <c r="BQ277" s="66"/>
      <c r="BR277" s="66"/>
      <c r="BS277" s="66"/>
      <c r="BT277" s="66"/>
      <c r="BU277" s="66"/>
      <c r="BV277" s="66"/>
      <c r="BW277" s="66"/>
      <c r="BX277" s="66"/>
      <c r="BY277" s="66"/>
      <c r="BZ277" s="66"/>
      <c r="CA277" s="66"/>
      <c r="CB277" s="66"/>
      <c r="CC277" s="66"/>
      <c r="CD277" s="66"/>
      <c r="CE277" s="66"/>
      <c r="CF277" s="66"/>
      <c r="CG277" s="66"/>
      <c r="CH277" s="66"/>
      <c r="CI277" s="66"/>
      <c r="CJ277" s="66"/>
      <c r="CK277" s="66"/>
      <c r="CL277" s="66"/>
      <c r="CM277" s="66"/>
      <c r="CN277" s="66"/>
      <c r="CO277" s="66"/>
      <c r="CP277" s="66"/>
      <c r="CQ277" s="66"/>
      <c r="CR277" s="66"/>
      <c r="CS277" s="66"/>
      <c r="CT277" s="66"/>
      <c r="CU277" s="66"/>
      <c r="CV277" s="66"/>
      <c r="CW277" s="66"/>
      <c r="CX277" s="66"/>
      <c r="CY277" s="66"/>
      <c r="CZ277" s="66"/>
      <c r="DA277" s="66"/>
      <c r="DB277" s="66"/>
      <c r="DC277" s="66"/>
      <c r="DD277" s="66"/>
      <c r="DE277" s="66"/>
      <c r="DF277" s="66"/>
      <c r="DG277" s="66"/>
      <c r="DH277" s="66"/>
      <c r="DI277" s="66"/>
      <c r="DJ277" s="66"/>
      <c r="DK277" s="66"/>
      <c r="DL277" s="66"/>
      <c r="DM277" s="66"/>
      <c r="DN277" s="66"/>
      <c r="DO277" s="66"/>
      <c r="DP277" s="66"/>
      <c r="DQ277" s="66"/>
      <c r="DR277" s="66"/>
      <c r="DS277" s="66"/>
      <c r="DT277" s="66"/>
      <c r="DU277" s="66"/>
      <c r="DV277" s="66"/>
      <c r="DW277" s="66"/>
      <c r="DX277" s="66"/>
      <c r="DY277" s="66"/>
      <c r="DZ277" s="66"/>
      <c r="EA277" s="66"/>
      <c r="EB277" s="66"/>
      <c r="EC277" s="66"/>
      <c r="ED277" s="66"/>
      <c r="EE277" s="66"/>
      <c r="EF277" s="66"/>
      <c r="EG277" s="66"/>
      <c r="EH277" s="66"/>
      <c r="EI277" s="66"/>
      <c r="EJ277" s="66"/>
      <c r="EK277" s="66"/>
      <c r="EL277" s="66"/>
      <c r="EM277" s="66"/>
      <c r="EN277" s="66"/>
      <c r="EO277" s="66"/>
      <c r="EP277" s="66"/>
      <c r="EQ277" s="66"/>
      <c r="ER277" s="66"/>
      <c r="ES277" s="66"/>
      <c r="ET277" s="66"/>
      <c r="EU277" s="66"/>
      <c r="EV277" s="66"/>
      <c r="EW277" s="66"/>
      <c r="EX277" s="66"/>
      <c r="EY277" s="66"/>
      <c r="EZ277" s="66"/>
      <c r="FA277" s="66"/>
      <c r="FB277" s="66"/>
      <c r="FC277" s="66"/>
      <c r="FD277" s="66"/>
      <c r="FE277" s="66"/>
      <c r="FF277" s="66"/>
      <c r="FG277" s="66"/>
      <c r="FH277" s="66"/>
      <c r="FI277" s="66"/>
      <c r="FJ277" s="66"/>
      <c r="FK277" s="66"/>
      <c r="FL277" s="66"/>
      <c r="FM277" s="66"/>
      <c r="FN277" s="66"/>
      <c r="FO277" s="66"/>
      <c r="FP277" s="66"/>
      <c r="FQ277" s="66"/>
      <c r="FR277" s="66"/>
      <c r="FS277" s="66"/>
      <c r="FT277" s="66"/>
      <c r="FU277" s="66"/>
      <c r="FV277" s="66"/>
      <c r="FW277" s="66"/>
      <c r="FX277" s="66"/>
      <c r="FY277" s="66"/>
      <c r="FZ277" s="66"/>
      <c r="GA277" s="66"/>
      <c r="GB277" s="66"/>
      <c r="GC277" s="66"/>
      <c r="GD277" s="66"/>
      <c r="GE277" s="66"/>
      <c r="GF277" s="66"/>
      <c r="GG277" s="66"/>
      <c r="GH277" s="66"/>
      <c r="GI277" s="66"/>
      <c r="GJ277" s="66"/>
      <c r="GK277" s="66"/>
      <c r="GL277" s="66"/>
      <c r="GM277" s="66"/>
      <c r="GN277" s="66"/>
      <c r="GO277" s="66"/>
      <c r="GP277" s="66"/>
      <c r="GQ277" s="66"/>
      <c r="GR277" s="66"/>
      <c r="GS277" s="66"/>
      <c r="GT277" s="66"/>
      <c r="GU277" s="66"/>
      <c r="GV277" s="66"/>
      <c r="GW277" s="66"/>
      <c r="GX277" s="66"/>
      <c r="GY277" s="66"/>
      <c r="GZ277" s="66"/>
      <c r="HA277" s="66"/>
      <c r="HB277" s="66"/>
      <c r="HC277" s="66"/>
      <c r="HD277" s="66"/>
      <c r="HE277" s="66"/>
      <c r="HF277" s="66"/>
      <c r="HG277" s="66"/>
      <c r="HH277" s="66"/>
      <c r="HI277" s="66"/>
      <c r="HJ277" s="66"/>
      <c r="HK277" s="66"/>
      <c r="HL277" s="66"/>
      <c r="HM277" s="66"/>
      <c r="HN277" s="66"/>
      <c r="HO277" s="66"/>
      <c r="HP277" s="66"/>
      <c r="HQ277" s="66"/>
      <c r="HR277" s="66"/>
      <c r="HS277" s="66"/>
      <c r="HT277" s="66"/>
      <c r="HU277" s="66"/>
      <c r="HV277" s="66"/>
      <c r="HW277" s="66"/>
      <c r="HX277" s="66"/>
      <c r="HY277" s="66"/>
      <c r="HZ277" s="66"/>
      <c r="IA277" s="66"/>
      <c r="IB277" s="66"/>
      <c r="IC277" s="66"/>
      <c r="ID277" s="66"/>
      <c r="IE277" s="66"/>
      <c r="IF277" s="66"/>
      <c r="IG277" s="66"/>
      <c r="IH277" s="66"/>
      <c r="II277" s="66"/>
      <c r="IJ277" s="66"/>
      <c r="IK277" s="66"/>
      <c r="IL277" s="66"/>
      <c r="IM277" s="66"/>
      <c r="IN277" s="66"/>
      <c r="IO277" s="66"/>
      <c r="IP277" s="66"/>
      <c r="IQ277" s="66"/>
      <c r="IR277" s="66"/>
      <c r="IS277" s="66"/>
      <c r="IT277" s="66"/>
      <c r="IU277" s="66"/>
      <c r="IV277" s="66"/>
      <c r="IW277" s="66"/>
      <c r="IX277" s="66"/>
      <c r="IY277" s="66"/>
      <c r="IZ277" s="66"/>
      <c r="JA277" s="66"/>
      <c r="JB277" s="66"/>
      <c r="JC277" s="66"/>
      <c r="JD277" s="66"/>
      <c r="JE277" s="66"/>
      <c r="JF277" s="66"/>
      <c r="JG277" s="66"/>
      <c r="JH277" s="66"/>
      <c r="JI277" s="66"/>
      <c r="JJ277" s="66"/>
      <c r="JK277" s="66"/>
      <c r="JL277" s="66"/>
      <c r="JM277" s="66"/>
      <c r="JN277" s="66"/>
      <c r="JO277" s="66"/>
      <c r="JP277" s="66"/>
      <c r="JQ277" s="66"/>
      <c r="JR277" s="66"/>
      <c r="JS277" s="66"/>
      <c r="JT277" s="66"/>
      <c r="JU277" s="66"/>
      <c r="JV277" s="66"/>
      <c r="JW277" s="66"/>
      <c r="JX277" s="66"/>
      <c r="JY277" s="66"/>
      <c r="JZ277" s="66"/>
      <c r="KA277" s="66"/>
      <c r="KB277" s="66"/>
      <c r="KC277" s="66"/>
      <c r="KD277" s="66"/>
      <c r="KE277" s="66"/>
      <c r="KF277" s="66"/>
      <c r="KG277" s="66"/>
      <c r="KH277" s="66"/>
      <c r="KI277" s="66"/>
      <c r="KJ277" s="66"/>
      <c r="KK277" s="66"/>
      <c r="KL277" s="66"/>
      <c r="KM277" s="66"/>
      <c r="KN277" s="66"/>
      <c r="KO277" s="66"/>
      <c r="KP277" s="66"/>
      <c r="KQ277" s="66"/>
      <c r="KR277" s="66"/>
      <c r="KS277" s="66"/>
      <c r="KT277" s="66"/>
      <c r="KU277" s="66"/>
      <c r="KV277" s="66"/>
      <c r="KW277" s="66"/>
      <c r="KX277" s="66"/>
      <c r="KY277" s="66"/>
      <c r="KZ277" s="66"/>
      <c r="LA277" s="66"/>
      <c r="LB277" s="66"/>
      <c r="LC277" s="66"/>
      <c r="LD277" s="66"/>
      <c r="LE277" s="66"/>
      <c r="LF277" s="66"/>
      <c r="LG277" s="66"/>
      <c r="LH277" s="66"/>
      <c r="LI277" s="66"/>
      <c r="LJ277" s="66"/>
      <c r="LK277" s="66"/>
      <c r="LL277" s="66"/>
      <c r="LM277" s="66"/>
      <c r="LN277" s="66"/>
      <c r="LO277" s="66"/>
      <c r="LP277" s="66"/>
      <c r="LQ277" s="66"/>
      <c r="LR277" s="66"/>
      <c r="LS277" s="66"/>
      <c r="LT277" s="66"/>
      <c r="LU277" s="66"/>
      <c r="LV277" s="66"/>
      <c r="LW277" s="66"/>
      <c r="LX277" s="66"/>
      <c r="LY277" s="66"/>
      <c r="LZ277" s="66"/>
      <c r="MA277" s="66"/>
      <c r="MB277" s="66"/>
      <c r="MC277" s="66"/>
      <c r="MD277" s="66"/>
      <c r="ME277" s="66"/>
      <c r="MF277" s="66"/>
      <c r="MG277" s="66"/>
      <c r="MH277" s="66"/>
      <c r="MI277" s="66"/>
      <c r="MJ277" s="66"/>
      <c r="MK277" s="66"/>
      <c r="ML277" s="66"/>
      <c r="MM277" s="66"/>
      <c r="MN277" s="66"/>
      <c r="MO277" s="66"/>
      <c r="MP277" s="66"/>
      <c r="MQ277" s="66"/>
      <c r="MR277" s="66"/>
      <c r="MS277" s="66"/>
      <c r="MT277" s="66"/>
      <c r="MU277" s="66"/>
      <c r="MV277" s="66"/>
      <c r="MW277" s="66"/>
      <c r="MX277" s="66"/>
      <c r="MY277" s="66"/>
      <c r="MZ277" s="66"/>
      <c r="NA277" s="66"/>
      <c r="NB277" s="66"/>
      <c r="NC277" s="66"/>
      <c r="ND277" s="66"/>
      <c r="NE277" s="66"/>
      <c r="NF277" s="66"/>
      <c r="NG277" s="66"/>
      <c r="NH277" s="66"/>
      <c r="NI277" s="66"/>
      <c r="NJ277" s="66"/>
      <c r="NK277" s="66"/>
      <c r="NL277" s="66"/>
      <c r="NM277" s="66"/>
      <c r="NN277" s="66"/>
      <c r="NO277" s="66"/>
      <c r="NP277" s="66"/>
      <c r="NQ277" s="66"/>
      <c r="NR277" s="66"/>
      <c r="NS277" s="66"/>
      <c r="NT277" s="66"/>
      <c r="NU277" s="66"/>
      <c r="NV277" s="66"/>
      <c r="NW277" s="66"/>
      <c r="NX277" s="66"/>
      <c r="NY277" s="66"/>
      <c r="NZ277" s="66"/>
      <c r="OA277" s="66"/>
      <c r="OB277" s="66"/>
      <c r="OC277" s="66"/>
      <c r="OD277" s="66"/>
      <c r="OE277" s="66"/>
      <c r="OF277" s="66"/>
      <c r="OG277" s="66"/>
      <c r="OH277" s="66"/>
      <c r="OI277" s="66"/>
      <c r="OJ277" s="66"/>
      <c r="OK277" s="66"/>
      <c r="OL277" s="66"/>
      <c r="OM277" s="66"/>
      <c r="ON277" s="66"/>
      <c r="OO277" s="66"/>
      <c r="OP277" s="66"/>
      <c r="OQ277" s="66"/>
      <c r="OR277" s="66"/>
      <c r="OS277" s="66"/>
      <c r="OT277" s="66"/>
      <c r="OU277" s="66"/>
      <c r="OV277" s="66"/>
      <c r="OW277" s="66"/>
      <c r="OX277" s="66"/>
      <c r="OY277" s="66"/>
      <c r="OZ277" s="66"/>
      <c r="PA277" s="66"/>
      <c r="PB277" s="66"/>
      <c r="PC277" s="66"/>
      <c r="PD277" s="66"/>
      <c r="PE277" s="66"/>
      <c r="PF277" s="66"/>
      <c r="PG277" s="66"/>
      <c r="PH277" s="66"/>
      <c r="PI277" s="66"/>
      <c r="PJ277" s="66"/>
      <c r="PK277" s="66"/>
      <c r="PL277" s="66"/>
      <c r="PM277" s="66"/>
      <c r="PN277" s="66"/>
      <c r="PO277" s="66"/>
      <c r="PP277" s="66"/>
      <c r="PQ277" s="66"/>
      <c r="PR277" s="66"/>
      <c r="PS277" s="66"/>
      <c r="PT277" s="66"/>
      <c r="PU277" s="66"/>
      <c r="PV277" s="66"/>
      <c r="PW277" s="66"/>
      <c r="PX277" s="66"/>
      <c r="PY277" s="66"/>
      <c r="PZ277" s="66"/>
      <c r="QA277" s="66"/>
      <c r="QB277" s="66"/>
      <c r="QC277" s="66"/>
      <c r="QD277" s="66"/>
      <c r="QE277" s="66"/>
      <c r="QF277" s="66"/>
      <c r="QG277" s="66"/>
      <c r="QH277" s="66"/>
      <c r="QI277" s="66"/>
      <c r="QJ277" s="66"/>
      <c r="QK277" s="66"/>
      <c r="QL277" s="66"/>
      <c r="QM277" s="66"/>
      <c r="QN277" s="66"/>
      <c r="QO277" s="66"/>
      <c r="QP277" s="66"/>
      <c r="QQ277" s="66"/>
      <c r="QR277" s="66"/>
      <c r="QS277" s="66"/>
      <c r="QT277" s="66"/>
      <c r="QU277" s="66"/>
      <c r="QV277" s="66"/>
      <c r="QW277" s="66"/>
      <c r="QX277" s="66"/>
      <c r="QY277" s="66"/>
      <c r="QZ277" s="66"/>
      <c r="RA277" s="66"/>
      <c r="RB277" s="66"/>
      <c r="RC277" s="66"/>
      <c r="RD277" s="66"/>
      <c r="RE277" s="66"/>
      <c r="RF277" s="66"/>
      <c r="RG277" s="66"/>
      <c r="RH277" s="66"/>
      <c r="RI277" s="66"/>
      <c r="RJ277" s="66"/>
      <c r="RK277" s="66"/>
      <c r="RL277" s="66"/>
      <c r="RM277" s="66"/>
      <c r="RN277" s="66"/>
      <c r="RO277" s="66"/>
      <c r="RP277" s="66"/>
      <c r="RQ277" s="66"/>
      <c r="RR277" s="66"/>
      <c r="RS277" s="66"/>
      <c r="RT277" s="66"/>
      <c r="RU277" s="66"/>
      <c r="RV277" s="66"/>
      <c r="RW277" s="66"/>
      <c r="RX277" s="66"/>
      <c r="RY277" s="66"/>
      <c r="RZ277" s="66"/>
      <c r="SA277" s="66"/>
      <c r="SB277" s="66"/>
      <c r="SC277" s="66"/>
      <c r="SD277" s="66"/>
      <c r="SE277" s="66"/>
      <c r="SF277" s="66"/>
      <c r="SG277" s="66"/>
      <c r="SH277" s="66"/>
      <c r="SI277" s="66"/>
      <c r="SJ277" s="66"/>
      <c r="SK277" s="66"/>
      <c r="SL277" s="66"/>
      <c r="SM277" s="66"/>
      <c r="SN277" s="66"/>
      <c r="SO277" s="66"/>
      <c r="SP277" s="66"/>
      <c r="SQ277" s="66"/>
      <c r="SR277" s="66"/>
      <c r="SS277" s="66"/>
      <c r="ST277" s="66"/>
      <c r="SU277" s="66"/>
      <c r="SV277" s="66"/>
      <c r="SW277" s="66"/>
      <c r="SX277" s="66"/>
      <c r="SY277" s="66"/>
      <c r="SZ277" s="66"/>
      <c r="TA277" s="66"/>
      <c r="TB277" s="66"/>
      <c r="TC277" s="66"/>
      <c r="TD277" s="66"/>
      <c r="TE277" s="66"/>
      <c r="TF277" s="66"/>
      <c r="TG277" s="66"/>
      <c r="TH277" s="66"/>
      <c r="TI277" s="66"/>
      <c r="TJ277" s="66"/>
      <c r="TK277" s="66"/>
      <c r="TL277" s="66"/>
      <c r="TM277" s="66"/>
      <c r="TN277" s="66"/>
      <c r="TO277" s="66"/>
      <c r="TP277" s="66"/>
      <c r="TQ277" s="66"/>
      <c r="TR277" s="66"/>
      <c r="TS277" s="66"/>
      <c r="TT277" s="66"/>
      <c r="TU277" s="66"/>
      <c r="TV277" s="66"/>
      <c r="TW277" s="66"/>
      <c r="TX277" s="66"/>
      <c r="TY277" s="66"/>
      <c r="TZ277" s="66"/>
      <c r="UA277" s="66"/>
      <c r="UB277" s="66"/>
      <c r="UC277" s="66"/>
      <c r="UD277" s="66"/>
      <c r="UE277" s="66"/>
      <c r="UF277" s="66"/>
      <c r="UG277" s="66"/>
      <c r="UH277" s="66"/>
      <c r="UI277" s="66"/>
      <c r="UJ277" s="66"/>
      <c r="UK277" s="66"/>
      <c r="UL277" s="66"/>
      <c r="UM277" s="66"/>
      <c r="UN277" s="66"/>
      <c r="UO277" s="66"/>
      <c r="UP277" s="66"/>
      <c r="UQ277" s="66"/>
      <c r="UR277" s="66"/>
      <c r="US277" s="66"/>
      <c r="UT277" s="66"/>
      <c r="UU277" s="66"/>
      <c r="UV277" s="66"/>
      <c r="UW277" s="66"/>
      <c r="UX277" s="66"/>
      <c r="UY277" s="66"/>
      <c r="UZ277" s="66"/>
      <c r="VA277" s="66"/>
      <c r="VB277" s="66"/>
      <c r="VC277" s="66"/>
      <c r="VD277" s="66"/>
      <c r="VE277" s="66"/>
      <c r="VF277" s="66"/>
      <c r="VG277" s="66"/>
      <c r="VH277" s="66"/>
      <c r="VI277" s="66"/>
      <c r="VJ277" s="66"/>
      <c r="VK277" s="66"/>
      <c r="VL277" s="66"/>
      <c r="VM277" s="66"/>
      <c r="VN277" s="66"/>
      <c r="VO277" s="66"/>
      <c r="VP277" s="66"/>
      <c r="VQ277" s="66"/>
      <c r="VR277" s="66"/>
      <c r="VS277" s="66"/>
      <c r="VT277" s="66"/>
      <c r="VU277" s="66"/>
      <c r="VV277" s="66"/>
      <c r="VW277" s="66"/>
      <c r="VX277" s="66"/>
      <c r="VY277" s="66"/>
      <c r="VZ277" s="66"/>
      <c r="WA277" s="66"/>
      <c r="WB277" s="66"/>
      <c r="WC277" s="66"/>
      <c r="WD277" s="66"/>
      <c r="WE277" s="66"/>
      <c r="WF277" s="66"/>
      <c r="WG277" s="66"/>
      <c r="WH277" s="66"/>
      <c r="WI277" s="66"/>
      <c r="WJ277" s="66"/>
      <c r="WK277" s="66"/>
      <c r="WL277" s="66"/>
      <c r="WM277" s="66"/>
      <c r="WN277" s="66"/>
      <c r="WO277" s="66"/>
      <c r="WP277" s="66"/>
      <c r="WQ277" s="66"/>
      <c r="WR277" s="66"/>
      <c r="WS277" s="66"/>
      <c r="WT277" s="66"/>
      <c r="WU277" s="66"/>
      <c r="WV277" s="66"/>
      <c r="WW277" s="66"/>
      <c r="WX277" s="66"/>
      <c r="WY277" s="66"/>
      <c r="WZ277" s="66"/>
      <c r="XA277" s="66"/>
      <c r="XB277" s="66"/>
      <c r="XC277" s="66"/>
      <c r="XD277" s="66"/>
      <c r="XE277" s="66"/>
      <c r="XF277" s="66"/>
      <c r="XG277" s="66"/>
      <c r="XH277" s="66"/>
      <c r="XI277" s="66"/>
      <c r="XJ277" s="66"/>
      <c r="XK277" s="66"/>
      <c r="XL277" s="66"/>
      <c r="XM277" s="66"/>
      <c r="XN277" s="66"/>
      <c r="XO277" s="66"/>
      <c r="XP277" s="66"/>
      <c r="XQ277" s="66"/>
      <c r="XR277" s="66"/>
      <c r="XS277" s="66"/>
      <c r="XT277" s="66"/>
      <c r="XU277" s="66"/>
      <c r="XV277" s="66"/>
      <c r="XW277" s="66"/>
      <c r="XX277" s="66"/>
      <c r="XY277" s="66"/>
      <c r="XZ277" s="66"/>
      <c r="YA277" s="66"/>
      <c r="YB277" s="66"/>
      <c r="YC277" s="66"/>
      <c r="YD277" s="66"/>
      <c r="YE277" s="66"/>
      <c r="YF277" s="66"/>
      <c r="YG277" s="66"/>
      <c r="YH277" s="66"/>
      <c r="YI277" s="66"/>
      <c r="YJ277" s="66"/>
      <c r="YK277" s="66"/>
      <c r="YL277" s="66"/>
      <c r="YM277" s="66"/>
      <c r="YN277" s="66"/>
      <c r="YO277" s="66"/>
      <c r="YP277" s="66"/>
      <c r="YQ277" s="66"/>
      <c r="YR277" s="66"/>
      <c r="YS277" s="66"/>
      <c r="YT277" s="66"/>
      <c r="YU277" s="66"/>
      <c r="YV277" s="66"/>
      <c r="YW277" s="66"/>
      <c r="YX277" s="66"/>
      <c r="YY277" s="66"/>
      <c r="YZ277" s="66"/>
      <c r="ZA277" s="66"/>
      <c r="ZB277" s="66"/>
      <c r="ZC277" s="66"/>
      <c r="ZD277" s="66"/>
      <c r="ZE277" s="66"/>
      <c r="ZF277" s="66"/>
      <c r="ZG277" s="66"/>
      <c r="ZH277" s="66"/>
      <c r="ZI277" s="66"/>
      <c r="ZJ277" s="66"/>
      <c r="ZK277" s="66"/>
      <c r="ZL277" s="66"/>
      <c r="ZM277" s="66"/>
      <c r="ZN277" s="66"/>
      <c r="ZO277" s="66"/>
      <c r="ZP277" s="66"/>
      <c r="ZQ277" s="66"/>
      <c r="ZR277" s="66"/>
      <c r="ZS277" s="66"/>
      <c r="ZT277" s="66"/>
      <c r="ZU277" s="66"/>
      <c r="ZV277" s="66"/>
      <c r="ZW277" s="66"/>
      <c r="ZX277" s="66"/>
      <c r="ZY277" s="66"/>
      <c r="ZZ277" s="66"/>
      <c r="AAA277" s="66"/>
      <c r="AAB277" s="66"/>
      <c r="AAC277" s="66"/>
      <c r="AAD277" s="66"/>
      <c r="AAE277" s="66"/>
      <c r="AAF277" s="66"/>
      <c r="AAG277" s="66"/>
      <c r="AAH277" s="66"/>
      <c r="AAI277" s="66"/>
      <c r="AAJ277" s="66"/>
      <c r="AAK277" s="66"/>
      <c r="AAL277" s="66"/>
      <c r="AAM277" s="66"/>
      <c r="AAN277" s="66"/>
      <c r="AAO277" s="66"/>
      <c r="AAP277" s="66"/>
      <c r="AAQ277" s="66"/>
      <c r="AAR277" s="66"/>
      <c r="AAS277" s="66"/>
      <c r="AAT277" s="66"/>
      <c r="AAU277" s="66"/>
      <c r="AAV277" s="66"/>
      <c r="AAW277" s="66"/>
      <c r="AAX277" s="66"/>
      <c r="AAY277" s="66"/>
      <c r="AAZ277" s="66"/>
      <c r="ABA277" s="66"/>
      <c r="ABB277" s="66"/>
      <c r="ABC277" s="66"/>
      <c r="ABD277" s="66"/>
      <c r="ABE277" s="66"/>
      <c r="ABF277" s="66"/>
      <c r="ABG277" s="66"/>
      <c r="ABH277" s="66"/>
      <c r="ABI277" s="66"/>
      <c r="ABJ277" s="66"/>
      <c r="ABK277" s="66"/>
      <c r="ABL277" s="66"/>
      <c r="ABM277" s="66"/>
      <c r="ABN277" s="66"/>
      <c r="ABO277" s="66"/>
      <c r="ABP277" s="66"/>
      <c r="ABQ277" s="66"/>
      <c r="ABR277" s="66"/>
      <c r="ABS277" s="66"/>
      <c r="ABT277" s="66"/>
      <c r="ABU277" s="66"/>
      <c r="ABV277" s="66"/>
      <c r="ABW277" s="66"/>
      <c r="ABX277" s="66"/>
      <c r="ABY277" s="66"/>
      <c r="ABZ277" s="66"/>
      <c r="ACA277" s="66"/>
      <c r="ACB277" s="66"/>
      <c r="ACC277" s="66"/>
      <c r="ACD277" s="66"/>
      <c r="ACE277" s="66"/>
      <c r="ACF277" s="66"/>
      <c r="ACG277" s="66"/>
      <c r="ACH277" s="66"/>
      <c r="ACI277" s="66"/>
      <c r="ACJ277" s="66"/>
      <c r="ACK277" s="66"/>
      <c r="ACL277" s="66"/>
      <c r="ACM277" s="66"/>
      <c r="ACN277" s="66"/>
      <c r="ACO277" s="66"/>
      <c r="ACP277" s="66"/>
      <c r="ACQ277" s="66"/>
      <c r="ACR277" s="66"/>
      <c r="ACS277" s="66"/>
      <c r="ACT277" s="66"/>
      <c r="ACU277" s="66"/>
      <c r="ACV277" s="66"/>
      <c r="ACW277" s="66"/>
      <c r="ACX277" s="66"/>
      <c r="ACY277" s="66"/>
      <c r="ACZ277" s="66"/>
      <c r="ADA277" s="66"/>
      <c r="ADB277" s="66"/>
      <c r="ADC277" s="66"/>
      <c r="ADD277" s="66"/>
      <c r="ADE277" s="66"/>
      <c r="ADF277" s="66"/>
      <c r="ADG277" s="66"/>
      <c r="ADH277" s="66"/>
      <c r="ADI277" s="66"/>
      <c r="ADJ277" s="66"/>
      <c r="ADK277" s="66"/>
      <c r="ADL277" s="66"/>
      <c r="ADM277" s="66"/>
      <c r="ADN277" s="66"/>
      <c r="ADO277" s="66"/>
      <c r="ADP277" s="66"/>
      <c r="ADQ277" s="66"/>
      <c r="ADR277" s="66"/>
      <c r="ADS277" s="66"/>
      <c r="ADT277" s="66"/>
      <c r="ADU277" s="66"/>
      <c r="ADV277" s="66"/>
      <c r="ADW277" s="66"/>
      <c r="ADX277" s="66"/>
      <c r="ADY277" s="66"/>
      <c r="ADZ277" s="66"/>
      <c r="AEA277" s="66"/>
      <c r="AEB277" s="66"/>
      <c r="AEC277" s="66"/>
      <c r="AED277" s="66"/>
      <c r="AEE277" s="66"/>
      <c r="AEF277" s="66"/>
      <c r="AEG277" s="66"/>
      <c r="AEH277" s="66"/>
      <c r="AEI277" s="66"/>
      <c r="AEJ277" s="66"/>
      <c r="AEK277" s="66"/>
      <c r="AEL277" s="66"/>
      <c r="AEM277" s="66"/>
      <c r="AEN277" s="66"/>
      <c r="AEO277" s="66"/>
      <c r="AEP277" s="66"/>
      <c r="AEQ277" s="66"/>
      <c r="AER277" s="66"/>
      <c r="AES277" s="66"/>
      <c r="AET277" s="66"/>
      <c r="AEU277" s="66"/>
      <c r="AEV277" s="66"/>
      <c r="AEW277" s="66"/>
      <c r="AEX277" s="66"/>
      <c r="AEY277" s="66"/>
      <c r="AEZ277" s="66"/>
      <c r="AFA277" s="66"/>
      <c r="AFB277" s="66"/>
      <c r="AFC277" s="66"/>
      <c r="AFD277" s="66"/>
      <c r="AFE277" s="66"/>
      <c r="AFF277" s="66"/>
      <c r="AFG277" s="66"/>
      <c r="AFH277" s="66"/>
      <c r="AFI277" s="66"/>
      <c r="AFJ277" s="66"/>
      <c r="AFK277" s="66"/>
      <c r="AFL277" s="66"/>
      <c r="AFM277" s="66"/>
      <c r="AFN277" s="66"/>
      <c r="AFO277" s="66"/>
      <c r="AFP277" s="66"/>
      <c r="AFQ277" s="66"/>
      <c r="AFR277" s="66"/>
      <c r="AFS277" s="66"/>
      <c r="AFT277" s="66"/>
      <c r="AFU277" s="66"/>
      <c r="AFV277" s="66"/>
      <c r="AFW277" s="66"/>
      <c r="AFX277" s="66"/>
      <c r="AFY277" s="66"/>
      <c r="AFZ277" s="66"/>
      <c r="AGA277" s="66"/>
      <c r="AGB277" s="66"/>
      <c r="AGC277" s="66"/>
      <c r="AGD277" s="66"/>
      <c r="AGE277" s="66"/>
      <c r="AGF277" s="66"/>
      <c r="AGG277" s="66"/>
      <c r="AGH277" s="66"/>
      <c r="AGI277" s="66"/>
      <c r="AGJ277" s="66"/>
      <c r="AGK277" s="66"/>
      <c r="AGL277" s="66"/>
      <c r="AGM277" s="66"/>
      <c r="AGN277" s="66"/>
      <c r="AGO277" s="66"/>
      <c r="AGP277" s="66"/>
      <c r="AGQ277" s="66"/>
      <c r="AGR277" s="66"/>
      <c r="AGS277" s="66"/>
      <c r="AGT277" s="66"/>
      <c r="AGU277" s="66"/>
      <c r="AGV277" s="66"/>
      <c r="AGW277" s="66"/>
      <c r="AGX277" s="66"/>
      <c r="AGY277" s="66"/>
      <c r="AGZ277" s="66"/>
      <c r="AHA277" s="66"/>
      <c r="AHB277" s="66"/>
      <c r="AHC277" s="66"/>
      <c r="AHD277" s="66"/>
      <c r="AHE277" s="66"/>
      <c r="AHF277" s="66"/>
      <c r="AHG277" s="66"/>
      <c r="AHH277" s="66"/>
      <c r="AHI277" s="66"/>
      <c r="AHJ277" s="66"/>
      <c r="AHK277" s="66"/>
      <c r="AHL277" s="66"/>
      <c r="AHM277" s="66"/>
      <c r="AHN277" s="66"/>
      <c r="AHO277" s="66"/>
      <c r="AHP277" s="66"/>
      <c r="AHQ277" s="66"/>
      <c r="AHR277" s="66"/>
      <c r="AHS277" s="66"/>
      <c r="AHT277" s="66"/>
      <c r="AHU277" s="66"/>
      <c r="AHV277" s="66"/>
      <c r="AHW277" s="66"/>
      <c r="AHX277" s="66"/>
      <c r="AHY277" s="66"/>
      <c r="AHZ277" s="66"/>
      <c r="AIA277" s="66"/>
      <c r="AIB277" s="66"/>
      <c r="AIC277" s="66"/>
      <c r="AID277" s="66"/>
      <c r="AIE277" s="66"/>
      <c r="AIF277" s="66"/>
      <c r="AIG277" s="66"/>
      <c r="AIH277" s="66"/>
      <c r="AII277" s="66"/>
      <c r="AIJ277" s="66"/>
      <c r="AIK277" s="66"/>
      <c r="AIL277" s="66"/>
      <c r="AIM277" s="66"/>
      <c r="AIN277" s="66"/>
      <c r="AIO277" s="66"/>
      <c r="AIP277" s="66"/>
      <c r="AIQ277" s="66"/>
      <c r="AIR277" s="66"/>
      <c r="AIS277" s="66"/>
      <c r="AIT277" s="66"/>
      <c r="AIU277" s="66"/>
      <c r="AIV277" s="66"/>
      <c r="AIW277" s="66"/>
      <c r="AIX277" s="66"/>
      <c r="AIY277" s="66"/>
      <c r="AIZ277" s="66"/>
      <c r="AJA277" s="66"/>
      <c r="AJB277" s="66"/>
      <c r="AJC277" s="66"/>
      <c r="AJD277" s="66"/>
      <c r="AJE277" s="66"/>
      <c r="AJF277" s="66"/>
      <c r="AJG277" s="66"/>
      <c r="AJH277" s="66"/>
      <c r="AJI277" s="66"/>
      <c r="AJJ277" s="66"/>
      <c r="AJK277" s="66"/>
      <c r="AJL277" s="66"/>
      <c r="AJM277" s="66"/>
      <c r="AJN277" s="66"/>
      <c r="AJO277" s="66"/>
      <c r="AJP277" s="66"/>
      <c r="AJQ277" s="66"/>
      <c r="AJR277" s="66"/>
      <c r="AJS277" s="66"/>
      <c r="AJT277" s="66"/>
      <c r="AJU277" s="66"/>
      <c r="AJV277" s="66"/>
      <c r="AJW277" s="66"/>
      <c r="AJX277" s="66"/>
      <c r="AJY277" s="66"/>
      <c r="AJZ277" s="66"/>
      <c r="AKA277" s="66"/>
      <c r="AKB277" s="66"/>
      <c r="AKC277" s="66"/>
      <c r="AKD277" s="66"/>
      <c r="AKE277" s="66"/>
      <c r="AKF277" s="66"/>
      <c r="AKG277" s="66"/>
      <c r="AKH277" s="66"/>
      <c r="AKI277" s="66"/>
      <c r="AKJ277" s="66"/>
      <c r="AKK277" s="66"/>
      <c r="AKL277" s="66"/>
      <c r="AKM277" s="66"/>
      <c r="AKN277" s="66"/>
      <c r="AKO277" s="66"/>
      <c r="AKP277" s="66"/>
      <c r="AKQ277" s="66"/>
      <c r="AKR277" s="66"/>
      <c r="AKS277" s="66"/>
      <c r="AKT277" s="66"/>
      <c r="AKU277" s="66"/>
      <c r="AKV277" s="66"/>
      <c r="AKW277" s="66"/>
      <c r="AKX277" s="66"/>
      <c r="AKY277" s="66"/>
      <c r="AKZ277" s="66"/>
      <c r="ALA277" s="66"/>
      <c r="ALB277" s="66"/>
      <c r="ALC277" s="66"/>
      <c r="ALD277" s="66"/>
      <c r="ALE277" s="66"/>
      <c r="ALF277" s="66"/>
      <c r="ALG277" s="66"/>
      <c r="ALH277" s="66"/>
      <c r="ALI277" s="66"/>
      <c r="ALJ277" s="66"/>
      <c r="ALK277" s="66"/>
      <c r="ALL277" s="66"/>
      <c r="ALM277" s="66"/>
      <c r="ALN277" s="66"/>
      <c r="ALO277" s="66"/>
      <c r="ALP277" s="66"/>
      <c r="ALQ277" s="66"/>
      <c r="ALR277" s="66"/>
      <c r="ALS277" s="66"/>
      <c r="ALT277" s="66"/>
      <c r="ALU277" s="66"/>
      <c r="ALV277" s="66"/>
      <c r="ALW277" s="66"/>
      <c r="ALX277" s="66"/>
      <c r="ALY277" s="66"/>
      <c r="ALZ277" s="66"/>
      <c r="AMA277" s="66"/>
    </row>
    <row r="278" spans="1:1015" ht="24" customHeight="1" x14ac:dyDescent="0.2">
      <c r="A278" s="48" t="s">
        <v>24</v>
      </c>
      <c r="B278" s="28" t="s">
        <v>25</v>
      </c>
      <c r="C278" s="50" t="s">
        <v>87</v>
      </c>
      <c r="D278" s="51">
        <v>0.05</v>
      </c>
      <c r="E278" s="51">
        <v>0.02</v>
      </c>
      <c r="F278" s="51">
        <v>8.32</v>
      </c>
      <c r="G278" s="51">
        <v>33.299999999999997</v>
      </c>
      <c r="H278" s="51">
        <v>0.02</v>
      </c>
      <c r="I278" s="29">
        <v>392</v>
      </c>
    </row>
    <row r="279" spans="1:1015" ht="24" customHeight="1" x14ac:dyDescent="0.2">
      <c r="A279" s="48" t="s">
        <v>24</v>
      </c>
      <c r="B279" s="101" t="s">
        <v>75</v>
      </c>
      <c r="C279" s="29">
        <v>95</v>
      </c>
      <c r="D279" s="30">
        <v>0.38</v>
      </c>
      <c r="E279" s="30">
        <v>0.38</v>
      </c>
      <c r="F279" s="30">
        <v>9.31</v>
      </c>
      <c r="G279" s="30">
        <v>39.299999999999997</v>
      </c>
      <c r="H279" s="30">
        <v>9.5</v>
      </c>
      <c r="I279" s="102">
        <v>368</v>
      </c>
    </row>
    <row r="280" spans="1:1015" s="70" customFormat="1" ht="24" customHeight="1" x14ac:dyDescent="0.2">
      <c r="A280" s="140" t="s">
        <v>169</v>
      </c>
      <c r="B280" s="141"/>
      <c r="C280" s="67">
        <v>452</v>
      </c>
      <c r="D280" s="68">
        <f t="shared" ref="D280:H280" si="44">SUM(D275:D279)</f>
        <v>17.489999999999998</v>
      </c>
      <c r="E280" s="68">
        <f t="shared" si="44"/>
        <v>13.18</v>
      </c>
      <c r="F280" s="68">
        <f t="shared" si="44"/>
        <v>39.86</v>
      </c>
      <c r="G280" s="68">
        <f t="shared" si="44"/>
        <v>347</v>
      </c>
      <c r="H280" s="68">
        <f t="shared" si="44"/>
        <v>12.35</v>
      </c>
      <c r="I280" s="69"/>
    </row>
    <row r="281" spans="1:1015" s="76" customFormat="1" ht="24" customHeight="1" x14ac:dyDescent="0.2">
      <c r="A281" s="72" t="s">
        <v>26</v>
      </c>
      <c r="B281" s="72"/>
      <c r="C281" s="73">
        <f t="shared" ref="C281:H281" si="45">C280+C274+C270+C262+C260</f>
        <v>1699</v>
      </c>
      <c r="D281" s="74">
        <f t="shared" si="45"/>
        <v>47.870000000000005</v>
      </c>
      <c r="E281" s="74">
        <f t="shared" si="45"/>
        <v>46.569999999999993</v>
      </c>
      <c r="F281" s="74">
        <f t="shared" si="45"/>
        <v>208.93999999999997</v>
      </c>
      <c r="G281" s="74">
        <f t="shared" si="45"/>
        <v>1439.0000000000002</v>
      </c>
      <c r="H281" s="74">
        <f t="shared" si="45"/>
        <v>40.9</v>
      </c>
      <c r="I281" s="75"/>
    </row>
    <row r="282" spans="1:1015" s="71" customFormat="1" ht="24" customHeight="1" x14ac:dyDescent="0.2">
      <c r="A282" s="77"/>
      <c r="B282" s="77"/>
      <c r="C282" s="78">
        <f>SUM(C271:C274)</f>
        <v>420</v>
      </c>
      <c r="D282" s="79"/>
      <c r="E282" s="79"/>
      <c r="F282" s="79"/>
      <c r="G282" s="78"/>
      <c r="H282" s="78"/>
      <c r="I282" s="80"/>
    </row>
    <row r="283" spans="1:1015" s="62" customFormat="1" ht="24" customHeight="1" x14ac:dyDescent="0.2">
      <c r="A283" s="131" t="s">
        <v>45</v>
      </c>
      <c r="B283" s="131"/>
      <c r="C283" s="52">
        <f t="shared" ref="C283:H283" si="46">C281+C252+C224+C196+C168+C140+C112+C85+C56+C29</f>
        <v>17122</v>
      </c>
      <c r="D283" s="51">
        <f t="shared" si="46"/>
        <v>471.69000000000011</v>
      </c>
      <c r="E283" s="51">
        <f t="shared" si="46"/>
        <v>495.64</v>
      </c>
      <c r="F283" s="51">
        <f t="shared" si="46"/>
        <v>2037.7499999999998</v>
      </c>
      <c r="G283" s="51">
        <f t="shared" si="46"/>
        <v>14352.4</v>
      </c>
      <c r="H283" s="51">
        <f t="shared" si="46"/>
        <v>395.88000000000005</v>
      </c>
      <c r="I283" s="81"/>
    </row>
    <row r="284" spans="1:1015" s="62" customFormat="1" ht="24" customHeight="1" x14ac:dyDescent="0.2">
      <c r="A284" s="131" t="s">
        <v>46</v>
      </c>
      <c r="B284" s="131"/>
      <c r="C284" s="52">
        <f t="shared" ref="C284:H284" si="47">C283/10</f>
        <v>1712.2</v>
      </c>
      <c r="D284" s="51">
        <f t="shared" si="47"/>
        <v>47.169000000000011</v>
      </c>
      <c r="E284" s="51">
        <f t="shared" si="47"/>
        <v>49.564</v>
      </c>
      <c r="F284" s="51">
        <f t="shared" si="47"/>
        <v>203.77499999999998</v>
      </c>
      <c r="G284" s="51">
        <f t="shared" si="47"/>
        <v>1435.24</v>
      </c>
      <c r="H284" s="51">
        <f t="shared" si="47"/>
        <v>39.588000000000008</v>
      </c>
      <c r="I284" s="81"/>
    </row>
    <row r="285" spans="1:1015" s="62" customFormat="1" ht="24" customHeight="1" x14ac:dyDescent="0.2">
      <c r="A285" s="131" t="s">
        <v>47</v>
      </c>
      <c r="B285" s="131"/>
      <c r="C285" s="51"/>
      <c r="D285" s="114">
        <v>0.13150000000000001</v>
      </c>
      <c r="E285" s="114">
        <v>0.31080000000000002</v>
      </c>
      <c r="F285" s="114">
        <v>0.56789999999999996</v>
      </c>
      <c r="G285" s="51"/>
      <c r="H285" s="51"/>
      <c r="I285" s="81"/>
    </row>
  </sheetData>
  <mergeCells count="122">
    <mergeCell ref="H4:H5"/>
    <mergeCell ref="I4:I5"/>
    <mergeCell ref="A9:B9"/>
    <mergeCell ref="A11:B11"/>
    <mergeCell ref="A18:B18"/>
    <mergeCell ref="A4:A5"/>
    <mergeCell ref="B4:B5"/>
    <mergeCell ref="C4:C5"/>
    <mergeCell ref="D4:F4"/>
    <mergeCell ref="G4:G5"/>
    <mergeCell ref="C32:C33"/>
    <mergeCell ref="D32:F32"/>
    <mergeCell ref="G32:G33"/>
    <mergeCell ref="H32:H33"/>
    <mergeCell ref="I32:I33"/>
    <mergeCell ref="A22:B22"/>
    <mergeCell ref="A28:B28"/>
    <mergeCell ref="A29:B29"/>
    <mergeCell ref="A32:A33"/>
    <mergeCell ref="B32:B33"/>
    <mergeCell ref="H59:H60"/>
    <mergeCell ref="I59:I60"/>
    <mergeCell ref="A88:A89"/>
    <mergeCell ref="B88:B89"/>
    <mergeCell ref="C88:C89"/>
    <mergeCell ref="D88:F88"/>
    <mergeCell ref="G88:G89"/>
    <mergeCell ref="H88:H89"/>
    <mergeCell ref="I88:I89"/>
    <mergeCell ref="A59:A60"/>
    <mergeCell ref="B59:B60"/>
    <mergeCell ref="C59:C60"/>
    <mergeCell ref="D59:F59"/>
    <mergeCell ref="G59:G60"/>
    <mergeCell ref="A78:B78"/>
    <mergeCell ref="A74:B74"/>
    <mergeCell ref="H115:H116"/>
    <mergeCell ref="I115:I116"/>
    <mergeCell ref="A143:A144"/>
    <mergeCell ref="B143:B144"/>
    <mergeCell ref="C143:C144"/>
    <mergeCell ref="D143:F143"/>
    <mergeCell ref="G143:G144"/>
    <mergeCell ref="H143:H144"/>
    <mergeCell ref="I143:I144"/>
    <mergeCell ref="A115:A116"/>
    <mergeCell ref="B115:B116"/>
    <mergeCell ref="C115:C116"/>
    <mergeCell ref="D115:F115"/>
    <mergeCell ref="G115:G116"/>
    <mergeCell ref="A133:B133"/>
    <mergeCell ref="A129:B129"/>
    <mergeCell ref="H171:H172"/>
    <mergeCell ref="I171:I172"/>
    <mergeCell ref="A199:A200"/>
    <mergeCell ref="B199:B200"/>
    <mergeCell ref="C199:C200"/>
    <mergeCell ref="D199:F199"/>
    <mergeCell ref="G199:G200"/>
    <mergeCell ref="H199:H200"/>
    <mergeCell ref="I199:I200"/>
    <mergeCell ref="A171:A172"/>
    <mergeCell ref="B171:B172"/>
    <mergeCell ref="C171:C172"/>
    <mergeCell ref="D171:F171"/>
    <mergeCell ref="G171:G172"/>
    <mergeCell ref="A178:B178"/>
    <mergeCell ref="A185:B185"/>
    <mergeCell ref="A188:B188"/>
    <mergeCell ref="A195:B195"/>
    <mergeCell ref="A283:B283"/>
    <mergeCell ref="A284:B284"/>
    <mergeCell ref="A285:B285"/>
    <mergeCell ref="H227:H228"/>
    <mergeCell ref="I227:I228"/>
    <mergeCell ref="A255:A256"/>
    <mergeCell ref="B255:B256"/>
    <mergeCell ref="C255:C256"/>
    <mergeCell ref="D255:F255"/>
    <mergeCell ref="G255:G256"/>
    <mergeCell ref="H255:H256"/>
    <mergeCell ref="I255:I256"/>
    <mergeCell ref="A227:A228"/>
    <mergeCell ref="B227:B228"/>
    <mergeCell ref="C227:C228"/>
    <mergeCell ref="D227:F227"/>
    <mergeCell ref="G227:G228"/>
    <mergeCell ref="A280:B280"/>
    <mergeCell ref="A49:B49"/>
    <mergeCell ref="A46:B46"/>
    <mergeCell ref="A39:B39"/>
    <mergeCell ref="A37:B37"/>
    <mergeCell ref="A148:B148"/>
    <mergeCell ref="A66:B66"/>
    <mergeCell ref="A64:B64"/>
    <mergeCell ref="A55:B55"/>
    <mergeCell ref="A102:B102"/>
    <mergeCell ref="A95:B95"/>
    <mergeCell ref="A84:B84"/>
    <mergeCell ref="A139:B139"/>
    <mergeCell ref="A122:B122"/>
    <mergeCell ref="A120:B120"/>
    <mergeCell ref="A111:B111"/>
    <mergeCell ref="A106:B106"/>
    <mergeCell ref="A204:B204"/>
    <mergeCell ref="A206:B206"/>
    <mergeCell ref="A150:B150"/>
    <mergeCell ref="A157:B157"/>
    <mergeCell ref="A161:B161"/>
    <mergeCell ref="A167:B167"/>
    <mergeCell ref="A176:B176"/>
    <mergeCell ref="A270:B270"/>
    <mergeCell ref="A274:B274"/>
    <mergeCell ref="A241:B241"/>
    <mergeCell ref="A245:B245"/>
    <mergeCell ref="A260:B260"/>
    <mergeCell ref="A262:B262"/>
    <mergeCell ref="A213:B213"/>
    <mergeCell ref="A217:B217"/>
    <mergeCell ref="A223:B223"/>
    <mergeCell ref="A232:B232"/>
    <mergeCell ref="A234:B234"/>
  </mergeCells>
  <printOptions gridLines="1"/>
  <pageMargins left="0.59027777777777801" right="0.32971014492753625" top="1.3435688405797102" bottom="0.41213768115942029" header="0.69513888888888897" footer="0.511811023622047"/>
  <pageSetup paperSize="9" scale="91" orientation="portrait" horizontalDpi="300" verticalDpi="300" r:id="rId1"/>
  <headerFooter>
    <oddHeader xml:space="preserve">&amp;R&amp;"Times New Roman,полужирный"&amp;12УТВЕРЖДАЮ
Заведующий МДОУ Детский сад №112&amp;"Times New Roman,обычный"
Малафеева В.Н. ____________________ </oddHeader>
  </headerFooter>
  <rowBreaks count="9" manualBreakCount="9">
    <brk id="30" max="16383" man="1"/>
    <brk id="57" max="16383" man="1"/>
    <brk id="86" max="16383" man="1"/>
    <brk id="113" max="16383" man="1"/>
    <brk id="141" max="16383" man="1"/>
    <brk id="169" max="16383" man="1"/>
    <brk id="197" max="16383" man="1"/>
    <brk id="225" max="16383" man="1"/>
    <brk id="2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zoomScale="140" zoomScaleNormal="140" workbookViewId="0">
      <selection activeCell="B4" sqref="B4:G4"/>
    </sheetView>
  </sheetViews>
  <sheetFormatPr defaultColWidth="8.5703125" defaultRowHeight="12.75" x14ac:dyDescent="0.2"/>
  <cols>
    <col min="6" max="6" width="9.140625" customWidth="1"/>
  </cols>
  <sheetData>
    <row r="1" spans="1:7" x14ac:dyDescent="0.2">
      <c r="A1" s="70"/>
      <c r="B1" s="70"/>
      <c r="C1" s="70"/>
      <c r="D1" s="70"/>
      <c r="E1" s="70"/>
      <c r="F1" s="70"/>
      <c r="G1" s="70"/>
    </row>
    <row r="2" spans="1:7" x14ac:dyDescent="0.2">
      <c r="A2" s="17"/>
      <c r="B2" s="50"/>
      <c r="C2" s="51"/>
      <c r="D2" s="51"/>
      <c r="E2" s="51"/>
      <c r="F2" s="51"/>
      <c r="G2" s="17"/>
    </row>
    <row r="3" spans="1:7" x14ac:dyDescent="0.2">
      <c r="A3" s="17"/>
      <c r="B3" s="17"/>
      <c r="C3" s="90"/>
      <c r="D3" s="90"/>
      <c r="E3" s="90"/>
      <c r="F3" s="90"/>
      <c r="G3" s="17"/>
    </row>
    <row r="4" spans="1:7" x14ac:dyDescent="0.2">
      <c r="A4" s="17"/>
      <c r="B4" s="91">
        <v>180</v>
      </c>
      <c r="C4" s="90">
        <f>$B4*C6/$B6</f>
        <v>5.5900000000000007</v>
      </c>
      <c r="D4" s="90">
        <f>$B4*D6/$B6</f>
        <v>6.7199999999999989</v>
      </c>
      <c r="E4" s="90">
        <f>$B4*E6/$B6</f>
        <v>22.580000000000002</v>
      </c>
      <c r="F4" s="90">
        <f>$B4*F6/$B6</f>
        <v>172.58</v>
      </c>
      <c r="G4" s="90">
        <f>$B4*G6/$B6</f>
        <v>1.76</v>
      </c>
    </row>
    <row r="5" spans="1:7" x14ac:dyDescent="0.2">
      <c r="B5">
        <v>200</v>
      </c>
      <c r="C5" s="92">
        <f>$B5*C6/$B6</f>
        <v>6.2111111111111112</v>
      </c>
      <c r="D5" s="92">
        <f>$B5*D6/$B6</f>
        <v>7.4666666666666659</v>
      </c>
      <c r="E5" s="92">
        <f>$B5*E6/$B6</f>
        <v>25.088888888888889</v>
      </c>
      <c r="F5" s="92">
        <f>$B5*F6/$B6</f>
        <v>191.75555555555559</v>
      </c>
      <c r="G5" s="92">
        <f>$B5*G6/$B6</f>
        <v>1.9555555555555557</v>
      </c>
    </row>
    <row r="6" spans="1:7" s="93" customFormat="1" x14ac:dyDescent="0.2">
      <c r="B6" s="29">
        <v>170</v>
      </c>
      <c r="C6" s="30">
        <v>5.2794444444444446</v>
      </c>
      <c r="D6" s="30">
        <v>6.3466666666666658</v>
      </c>
      <c r="E6" s="30">
        <v>21.325555555555557</v>
      </c>
      <c r="F6" s="30">
        <v>162.99222222222224</v>
      </c>
      <c r="G6" s="30">
        <v>1.6622222222222223</v>
      </c>
    </row>
    <row r="7" spans="1:7" x14ac:dyDescent="0.2">
      <c r="D7" s="92"/>
      <c r="E7" s="92"/>
      <c r="F7" s="92"/>
      <c r="G7" s="92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Детский сад</vt:lpstr>
      <vt:lpstr>Лист2</vt:lpstr>
      <vt:lpstr>Ясли</vt:lpstr>
      <vt:lpstr>Лист1</vt:lpstr>
      <vt:lpstr>Лист3</vt:lpstr>
      <vt:lpstr>'Детский сад'!Область_печати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Maрина</dc:creator>
  <cp:lastModifiedBy>Lenovo</cp:lastModifiedBy>
  <cp:revision>12</cp:revision>
  <cp:lastPrinted>2025-02-20T08:10:06Z</cp:lastPrinted>
  <dcterms:created xsi:type="dcterms:W3CDTF">2010-09-29T09:10:17Z</dcterms:created>
  <dcterms:modified xsi:type="dcterms:W3CDTF">2025-12-07T13:18:44Z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