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320" windowHeight="7995" activeTab="9"/>
  </bookViews>
  <sheets>
    <sheet name="День 1" sheetId="1" r:id="rId1"/>
    <sheet name="День 2" sheetId="2" r:id="rId2"/>
    <sheet name="День 3" sheetId="3" r:id="rId3"/>
    <sheet name="День 4" sheetId="4" r:id="rId4"/>
    <sheet name="День 5" sheetId="5" r:id="rId5"/>
    <sheet name="День 6" sheetId="6" r:id="rId6"/>
    <sheet name="День 7" sheetId="7" r:id="rId7"/>
    <sheet name="День 8" sheetId="8" r:id="rId8"/>
    <sheet name="День 9" sheetId="9" r:id="rId9"/>
    <sheet name="День 10" sheetId="10" r:id="rId10"/>
  </sheets>
  <calcPr calcId="125725"/>
</workbook>
</file>

<file path=xl/calcChain.xml><?xml version="1.0" encoding="utf-8"?>
<calcChain xmlns="http://schemas.openxmlformats.org/spreadsheetml/2006/main">
  <c r="D48" i="2"/>
  <c r="E48"/>
  <c r="F48"/>
  <c r="G48"/>
  <c r="H48"/>
  <c r="D47"/>
  <c r="E47"/>
  <c r="F47"/>
  <c r="G47"/>
  <c r="H47"/>
  <c r="C48"/>
  <c r="C47"/>
  <c r="D36" i="5"/>
  <c r="E36"/>
  <c r="F36"/>
  <c r="G36"/>
  <c r="H36"/>
  <c r="D35"/>
  <c r="E35"/>
  <c r="F35"/>
  <c r="G35"/>
  <c r="H35"/>
  <c r="C36"/>
  <c r="C35"/>
  <c r="D42" i="10" l="1"/>
  <c r="E42"/>
  <c r="F42"/>
  <c r="G42"/>
  <c r="H42"/>
  <c r="D41"/>
  <c r="E41"/>
  <c r="F41"/>
  <c r="G41"/>
  <c r="H41"/>
  <c r="C42"/>
  <c r="C41"/>
  <c r="D36"/>
  <c r="E36"/>
  <c r="F36"/>
  <c r="G36"/>
  <c r="H36"/>
  <c r="D35"/>
  <c r="E35"/>
  <c r="F35"/>
  <c r="G35"/>
  <c r="H35"/>
  <c r="C36"/>
  <c r="C35"/>
  <c r="D16"/>
  <c r="E16"/>
  <c r="F16"/>
  <c r="G16"/>
  <c r="H16"/>
  <c r="D15"/>
  <c r="E15"/>
  <c r="F15"/>
  <c r="G15"/>
  <c r="H15"/>
  <c r="C16"/>
  <c r="C15"/>
  <c r="D18" i="9"/>
  <c r="E18"/>
  <c r="F18"/>
  <c r="G18"/>
  <c r="H18"/>
  <c r="D17"/>
  <c r="E17"/>
  <c r="F17"/>
  <c r="G17"/>
  <c r="H17"/>
  <c r="C18"/>
  <c r="C17"/>
  <c r="D40" i="8"/>
  <c r="E40"/>
  <c r="F40"/>
  <c r="G40"/>
  <c r="H40"/>
  <c r="D39"/>
  <c r="E39"/>
  <c r="F39"/>
  <c r="G39"/>
  <c r="H39"/>
  <c r="C40"/>
  <c r="C39"/>
  <c r="D18"/>
  <c r="E18"/>
  <c r="F18"/>
  <c r="G18"/>
  <c r="H18"/>
  <c r="D17"/>
  <c r="E17"/>
  <c r="F17"/>
  <c r="G17"/>
  <c r="H17"/>
  <c r="C18"/>
  <c r="C17"/>
  <c r="D44" i="7"/>
  <c r="E44"/>
  <c r="F44"/>
  <c r="G44"/>
  <c r="H44"/>
  <c r="D43"/>
  <c r="E43"/>
  <c r="F43"/>
  <c r="G43"/>
  <c r="H43"/>
  <c r="C44"/>
  <c r="C43"/>
  <c r="D40" i="6" l="1"/>
  <c r="E40"/>
  <c r="F40"/>
  <c r="G40"/>
  <c r="H40"/>
  <c r="D39"/>
  <c r="E39"/>
  <c r="F39"/>
  <c r="G39"/>
  <c r="H39"/>
  <c r="C40"/>
  <c r="C39"/>
  <c r="D42" i="4"/>
  <c r="E42"/>
  <c r="F42"/>
  <c r="G42"/>
  <c r="H42"/>
  <c r="D41"/>
  <c r="E41"/>
  <c r="F41"/>
  <c r="G41"/>
  <c r="H41"/>
  <c r="C42"/>
  <c r="C41"/>
  <c r="C39" i="3"/>
  <c r="C15"/>
  <c r="C33"/>
  <c r="C35" i="2"/>
  <c r="C35" i="1"/>
  <c r="C41"/>
  <c r="D40" i="3"/>
  <c r="E40"/>
  <c r="F40"/>
  <c r="G40"/>
  <c r="H40"/>
  <c r="D39"/>
  <c r="E39"/>
  <c r="F39"/>
  <c r="G39"/>
  <c r="H39"/>
  <c r="C40"/>
  <c r="D42" i="1"/>
  <c r="E42"/>
  <c r="F42"/>
  <c r="G42"/>
  <c r="H42"/>
  <c r="D41"/>
  <c r="E41"/>
  <c r="F41"/>
  <c r="G41"/>
  <c r="H41"/>
  <c r="C42"/>
  <c r="D36"/>
  <c r="E36"/>
  <c r="F36"/>
  <c r="G36"/>
  <c r="H36"/>
  <c r="D35"/>
  <c r="E35"/>
  <c r="F35"/>
  <c r="G35"/>
  <c r="H35"/>
  <c r="C36"/>
  <c r="D18"/>
  <c r="E18"/>
  <c r="F18"/>
  <c r="G18"/>
  <c r="H18"/>
  <c r="D17"/>
  <c r="E17"/>
  <c r="F17"/>
  <c r="G17"/>
  <c r="H17"/>
  <c r="C18"/>
  <c r="C17"/>
  <c r="D22" i="7"/>
  <c r="E22"/>
  <c r="F22"/>
  <c r="G22"/>
  <c r="H22"/>
  <c r="F21"/>
  <c r="D21"/>
  <c r="D20" i="5"/>
  <c r="E20"/>
  <c r="F20"/>
  <c r="G20"/>
  <c r="H20"/>
  <c r="D19"/>
  <c r="E19"/>
  <c r="F19"/>
  <c r="G19"/>
  <c r="H19"/>
  <c r="C20"/>
  <c r="C19"/>
  <c r="D20" i="2"/>
  <c r="E20"/>
  <c r="F20"/>
  <c r="G20"/>
  <c r="H20"/>
  <c r="D19"/>
  <c r="E19"/>
  <c r="F19"/>
  <c r="G19"/>
  <c r="H19"/>
  <c r="C20"/>
  <c r="C19"/>
  <c r="D34" i="9"/>
  <c r="E34"/>
  <c r="F34"/>
  <c r="G34"/>
  <c r="H34"/>
  <c r="D33"/>
  <c r="E33"/>
  <c r="F33"/>
  <c r="G33"/>
  <c r="H33"/>
  <c r="C34"/>
  <c r="C33"/>
  <c r="D33" i="8"/>
  <c r="D34"/>
  <c r="E34"/>
  <c r="F34"/>
  <c r="G34"/>
  <c r="H34"/>
  <c r="E33"/>
  <c r="F33"/>
  <c r="G33"/>
  <c r="H33"/>
  <c r="C34"/>
  <c r="C33"/>
  <c r="E21" i="7"/>
  <c r="G21"/>
  <c r="H21"/>
  <c r="C22"/>
  <c r="C21"/>
  <c r="D34" i="6"/>
  <c r="E34"/>
  <c r="F34"/>
  <c r="G34"/>
  <c r="H34"/>
  <c r="D33"/>
  <c r="E33"/>
  <c r="F33"/>
  <c r="G33"/>
  <c r="H33"/>
  <c r="C34"/>
  <c r="C33"/>
  <c r="D16" i="3"/>
  <c r="E16"/>
  <c r="F16"/>
  <c r="G16"/>
  <c r="H16"/>
  <c r="D15"/>
  <c r="E15"/>
  <c r="F15"/>
  <c r="G15"/>
  <c r="H15"/>
  <c r="C16"/>
  <c r="D14" i="5" l="1"/>
  <c r="E14"/>
  <c r="F14"/>
  <c r="G14"/>
  <c r="H14"/>
  <c r="D13"/>
  <c r="E13"/>
  <c r="F13"/>
  <c r="G13"/>
  <c r="H13"/>
  <c r="C14"/>
  <c r="C13"/>
  <c r="D42" i="9"/>
  <c r="D41"/>
  <c r="C42"/>
  <c r="C41"/>
  <c r="E13"/>
  <c r="D14"/>
  <c r="D13"/>
  <c r="C14"/>
  <c r="C13"/>
  <c r="D14" i="8"/>
  <c r="E14"/>
  <c r="F14"/>
  <c r="G14"/>
  <c r="H14"/>
  <c r="D13"/>
  <c r="E13"/>
  <c r="F13"/>
  <c r="G13"/>
  <c r="H13"/>
  <c r="C14"/>
  <c r="C13"/>
  <c r="D36" i="7"/>
  <c r="E36"/>
  <c r="F36"/>
  <c r="G36"/>
  <c r="H36"/>
  <c r="D35"/>
  <c r="E35"/>
  <c r="F35"/>
  <c r="G35"/>
  <c r="H35"/>
  <c r="C36"/>
  <c r="C35"/>
  <c r="D16"/>
  <c r="E16"/>
  <c r="F16"/>
  <c r="G16"/>
  <c r="H16"/>
  <c r="D15"/>
  <c r="E15"/>
  <c r="F15"/>
  <c r="G15"/>
  <c r="H15"/>
  <c r="C16"/>
  <c r="C15"/>
  <c r="D14" i="6"/>
  <c r="D13"/>
  <c r="C14"/>
  <c r="C13"/>
  <c r="D42" i="5"/>
  <c r="D41"/>
  <c r="C42"/>
  <c r="C41"/>
  <c r="D34" i="4"/>
  <c r="D33"/>
  <c r="C34"/>
  <c r="C33"/>
  <c r="D19"/>
  <c r="C20"/>
  <c r="C19"/>
  <c r="H14"/>
  <c r="H13"/>
  <c r="D14"/>
  <c r="D13"/>
  <c r="C14"/>
  <c r="C13"/>
  <c r="D34" i="3"/>
  <c r="D33"/>
  <c r="C34"/>
  <c r="D35" i="2"/>
  <c r="C36"/>
  <c r="D14"/>
  <c r="D13"/>
  <c r="C14"/>
  <c r="C13"/>
  <c r="D14" i="1"/>
  <c r="E14"/>
  <c r="F14"/>
  <c r="G14"/>
  <c r="H14"/>
  <c r="D13"/>
  <c r="E13"/>
  <c r="F13"/>
  <c r="G13"/>
  <c r="H13"/>
  <c r="C14"/>
  <c r="C13"/>
  <c r="C43" i="4" l="1"/>
  <c r="C49" i="2"/>
  <c r="C44" i="4"/>
  <c r="D43" i="1"/>
  <c r="C43"/>
  <c r="E42" i="9"/>
  <c r="F42"/>
  <c r="G42"/>
  <c r="H42"/>
  <c r="E41"/>
  <c r="F41"/>
  <c r="G41"/>
  <c r="H41"/>
  <c r="D43"/>
  <c r="E41" i="8"/>
  <c r="G41"/>
  <c r="H41"/>
  <c r="D42"/>
  <c r="C42"/>
  <c r="C41"/>
  <c r="G42"/>
  <c r="D41"/>
  <c r="D44" i="9" l="1"/>
  <c r="E42" i="8"/>
  <c r="F41"/>
  <c r="F42"/>
  <c r="H42"/>
  <c r="E42" i="5"/>
  <c r="E44" s="1"/>
  <c r="F42"/>
  <c r="G42"/>
  <c r="H42"/>
  <c r="E41"/>
  <c r="E43" s="1"/>
  <c r="F41"/>
  <c r="G41"/>
  <c r="H41"/>
  <c r="C44"/>
  <c r="C43"/>
  <c r="E34" i="4"/>
  <c r="F34"/>
  <c r="G34"/>
  <c r="H34"/>
  <c r="E33"/>
  <c r="F33"/>
  <c r="G33"/>
  <c r="H33"/>
  <c r="D20"/>
  <c r="E20"/>
  <c r="F20"/>
  <c r="G20"/>
  <c r="H20"/>
  <c r="E19"/>
  <c r="F19"/>
  <c r="G19"/>
  <c r="H19"/>
  <c r="E14"/>
  <c r="F14"/>
  <c r="G14"/>
  <c r="E13"/>
  <c r="F13"/>
  <c r="G13"/>
  <c r="E34" i="3"/>
  <c r="F34"/>
  <c r="G34"/>
  <c r="H34"/>
  <c r="E33"/>
  <c r="F33"/>
  <c r="G33"/>
  <c r="H33"/>
  <c r="D20"/>
  <c r="E20"/>
  <c r="F20"/>
  <c r="G20"/>
  <c r="H20"/>
  <c r="D19"/>
  <c r="E19"/>
  <c r="F19"/>
  <c r="G19"/>
  <c r="H19"/>
  <c r="C20"/>
  <c r="C42" s="1"/>
  <c r="C19"/>
  <c r="C41" s="1"/>
  <c r="C50" i="2"/>
  <c r="D36"/>
  <c r="E36"/>
  <c r="F36"/>
  <c r="G36"/>
  <c r="H36"/>
  <c r="E35"/>
  <c r="F35"/>
  <c r="G35"/>
  <c r="H35"/>
  <c r="E43" i="1"/>
  <c r="E44" l="1"/>
  <c r="E14" i="9"/>
  <c r="F14"/>
  <c r="G14"/>
  <c r="H14"/>
  <c r="F13"/>
  <c r="G13"/>
  <c r="H13"/>
  <c r="D18" i="6" l="1"/>
  <c r="D42" s="1"/>
  <c r="E18"/>
  <c r="F18"/>
  <c r="G18"/>
  <c r="H18"/>
  <c r="D17"/>
  <c r="D41" s="1"/>
  <c r="E17"/>
  <c r="F17"/>
  <c r="G17"/>
  <c r="H17"/>
  <c r="C18"/>
  <c r="C42" s="1"/>
  <c r="C17"/>
  <c r="C41" s="1"/>
  <c r="E14" i="2"/>
  <c r="F14"/>
  <c r="G14"/>
  <c r="H14"/>
  <c r="E13"/>
  <c r="F13"/>
  <c r="G13"/>
  <c r="H13"/>
  <c r="H22" i="10" l="1"/>
  <c r="G22"/>
  <c r="F22"/>
  <c r="E22"/>
  <c r="D22"/>
  <c r="C22"/>
  <c r="C44" s="1"/>
  <c r="H21"/>
  <c r="G21"/>
  <c r="F21"/>
  <c r="E21"/>
  <c r="E43" s="1"/>
  <c r="D21"/>
  <c r="C21"/>
  <c r="C43" s="1"/>
  <c r="H44" i="9"/>
  <c r="C43"/>
  <c r="H43" l="1"/>
  <c r="G43"/>
  <c r="E44"/>
  <c r="F44"/>
  <c r="E43"/>
  <c r="F43"/>
  <c r="G44"/>
  <c r="C46" i="7"/>
  <c r="H14" i="6"/>
  <c r="H42" s="1"/>
  <c r="G14"/>
  <c r="G42" s="1"/>
  <c r="F14"/>
  <c r="F42" s="1"/>
  <c r="E14"/>
  <c r="E42" s="1"/>
  <c r="H13"/>
  <c r="H41" s="1"/>
  <c r="G13"/>
  <c r="G41" s="1"/>
  <c r="F13"/>
  <c r="F41" s="1"/>
  <c r="E13"/>
  <c r="E41" s="1"/>
  <c r="E41" i="3" l="1"/>
  <c r="G41"/>
  <c r="E42"/>
  <c r="G42"/>
  <c r="D41"/>
  <c r="F41"/>
  <c r="H41"/>
  <c r="D42"/>
  <c r="F42"/>
  <c r="H42"/>
  <c r="C44" i="9" l="1"/>
  <c r="C45" i="7" l="1"/>
  <c r="D44" i="10" l="1"/>
  <c r="E44"/>
  <c r="F44"/>
  <c r="G44"/>
  <c r="H44"/>
  <c r="D43"/>
  <c r="F43"/>
  <c r="G43"/>
  <c r="H43"/>
  <c r="H45" i="7"/>
  <c r="G45"/>
  <c r="E46"/>
  <c r="D45"/>
  <c r="F45"/>
  <c r="G46"/>
  <c r="F46"/>
  <c r="E45"/>
  <c r="D46"/>
  <c r="H46"/>
  <c r="D44" i="5" l="1"/>
  <c r="F44"/>
  <c r="G44"/>
  <c r="H44"/>
  <c r="D43"/>
  <c r="F43"/>
  <c r="G43"/>
  <c r="H43"/>
  <c r="G44" i="4"/>
  <c r="F44"/>
  <c r="D44"/>
  <c r="H43"/>
  <c r="E43"/>
  <c r="D43" l="1"/>
  <c r="H44"/>
  <c r="E44"/>
  <c r="G43"/>
  <c r="F43"/>
  <c r="H49" i="2" l="1"/>
  <c r="G49"/>
  <c r="F49"/>
  <c r="E49"/>
  <c r="E45" i="10" s="1"/>
  <c r="E47" s="1"/>
  <c r="E55" s="1"/>
  <c r="D49" i="2"/>
  <c r="D45" i="10" s="1"/>
  <c r="D50" i="2" l="1"/>
  <c r="E50"/>
  <c r="E46" i="10" s="1"/>
  <c r="E48" s="1"/>
  <c r="E56" s="1"/>
  <c r="F50" i="2"/>
  <c r="G50"/>
  <c r="H50"/>
  <c r="F44" i="1" l="1"/>
  <c r="H44"/>
  <c r="D44"/>
  <c r="D46" i="10" s="1"/>
  <c r="D47"/>
  <c r="D55" s="1"/>
  <c r="F43" i="1"/>
  <c r="H43"/>
  <c r="C44"/>
  <c r="C46" i="10" s="1"/>
  <c r="C48" s="1"/>
  <c r="C56" s="1"/>
  <c r="G44" i="1"/>
  <c r="C45" i="10"/>
  <c r="C47" s="1"/>
  <c r="C55" s="1"/>
  <c r="G43" i="1"/>
  <c r="F46" i="10" l="1"/>
  <c r="F48" s="1"/>
  <c r="F56" s="1"/>
  <c r="H46"/>
  <c r="H48" s="1"/>
  <c r="H56" s="1"/>
  <c r="D48"/>
  <c r="D56" s="1"/>
  <c r="G46"/>
  <c r="G48" s="1"/>
  <c r="G56" s="1"/>
  <c r="G45"/>
  <c r="G47" s="1"/>
  <c r="G55" s="1"/>
  <c r="H45"/>
  <c r="H47" s="1"/>
  <c r="H55" s="1"/>
  <c r="F45"/>
  <c r="F47" s="1"/>
  <c r="F55" s="1"/>
</calcChain>
</file>

<file path=xl/sharedStrings.xml><?xml version="1.0" encoding="utf-8"?>
<sst xmlns="http://schemas.openxmlformats.org/spreadsheetml/2006/main" count="503" uniqueCount="186">
  <si>
    <t>Прием пищи</t>
  </si>
  <si>
    <t>Наименование блюда</t>
  </si>
  <si>
    <t>Выход</t>
  </si>
  <si>
    <t>Химический состав</t>
  </si>
  <si>
    <t>Витамин С</t>
  </si>
  <si>
    <t>№ рецептуры</t>
  </si>
  <si>
    <t>1-3 г.</t>
  </si>
  <si>
    <t>3-7л.</t>
  </si>
  <si>
    <t>Белки, г.</t>
  </si>
  <si>
    <t>Жиры, г.</t>
  </si>
  <si>
    <t>Углеводы, г.</t>
  </si>
  <si>
    <t>Энергетическая ценность, ккал</t>
  </si>
  <si>
    <t>1 день</t>
  </si>
  <si>
    <t>Завтрак</t>
  </si>
  <si>
    <t>№94</t>
  </si>
  <si>
    <t>Чай с лимоном</t>
  </si>
  <si>
    <t>№393</t>
  </si>
  <si>
    <t>Будерброд с маслом</t>
  </si>
  <si>
    <t>№1</t>
  </si>
  <si>
    <t>2 завтрак</t>
  </si>
  <si>
    <t>Сок фруктовый</t>
  </si>
  <si>
    <t>№399</t>
  </si>
  <si>
    <t>Итого</t>
  </si>
  <si>
    <t>п/п</t>
  </si>
  <si>
    <t>Обед</t>
  </si>
  <si>
    <t>Борщ с капустой и картофелем</t>
  </si>
  <si>
    <t>№57</t>
  </si>
  <si>
    <t>№372</t>
  </si>
  <si>
    <t>Компот из сухофруктов</t>
  </si>
  <si>
    <t>Хлеб ржаной</t>
  </si>
  <si>
    <t>Хлеб пшеничный</t>
  </si>
  <si>
    <t>Полдник</t>
  </si>
  <si>
    <t>Чай с молоком</t>
  </si>
  <si>
    <t>№394</t>
  </si>
  <si>
    <t>Итого за день</t>
  </si>
  <si>
    <t>№376</t>
  </si>
  <si>
    <t>3-7 л.</t>
  </si>
  <si>
    <t>2 день</t>
  </si>
  <si>
    <t>Звтрак</t>
  </si>
  <si>
    <t>№392</t>
  </si>
  <si>
    <t>№401</t>
  </si>
  <si>
    <t>Кондитерские изделия (печение)</t>
  </si>
  <si>
    <t>№80</t>
  </si>
  <si>
    <t>Рыба, тушенная с овощами</t>
  </si>
  <si>
    <t>№247</t>
  </si>
  <si>
    <t>Компот из свежих плодов</t>
  </si>
  <si>
    <t>Кофейный напиток с молоком</t>
  </si>
  <si>
    <t>№395</t>
  </si>
  <si>
    <t>№368</t>
  </si>
  <si>
    <t>№ рецептур</t>
  </si>
  <si>
    <t>Бутерброд с сыром</t>
  </si>
  <si>
    <t>№3</t>
  </si>
  <si>
    <t>Салат из свеклы</t>
  </si>
  <si>
    <t>№33</t>
  </si>
  <si>
    <t>Кисель из сока натурального</t>
  </si>
  <si>
    <t>№382</t>
  </si>
  <si>
    <t>№185</t>
  </si>
  <si>
    <t>4 день</t>
  </si>
  <si>
    <t>Фрукты свежие (яблоко)</t>
  </si>
  <si>
    <t>Вареники ленивые</t>
  </si>
  <si>
    <t>Какао с молоком</t>
  </si>
  <si>
    <t>№397</t>
  </si>
  <si>
    <t>Фрукты свежие (банан)</t>
  </si>
  <si>
    <t>5 день</t>
  </si>
  <si>
    <t>7 день</t>
  </si>
  <si>
    <t>8 день</t>
  </si>
  <si>
    <t>9 день</t>
  </si>
  <si>
    <t>№305</t>
  </si>
  <si>
    <t>10 день</t>
  </si>
  <si>
    <t>Чай с сахаром</t>
  </si>
  <si>
    <t>№230</t>
  </si>
  <si>
    <t>Итого за 10 день</t>
  </si>
  <si>
    <t>Среднее за 10 дней</t>
  </si>
  <si>
    <t>№20</t>
  </si>
  <si>
    <t>3 день</t>
  </si>
  <si>
    <t>6 день</t>
  </si>
  <si>
    <t>Каша рассыпчатая гречневая</t>
  </si>
  <si>
    <t>Каша жидкая пшенная</t>
  </si>
  <si>
    <t>№313</t>
  </si>
  <si>
    <t>№298</t>
  </si>
  <si>
    <t>Соус сметанный с томатом</t>
  </si>
  <si>
    <t>№355</t>
  </si>
  <si>
    <t>Картофель отварной</t>
  </si>
  <si>
    <t>№318</t>
  </si>
  <si>
    <t>Салат из свежих огурцов</t>
  </si>
  <si>
    <t>№13</t>
  </si>
  <si>
    <t>Молоко кипяченное</t>
  </si>
  <si>
    <t>№400</t>
  </si>
  <si>
    <t>Салат из свежих помидоров и огурцов</t>
  </si>
  <si>
    <t>№15</t>
  </si>
  <si>
    <t>Жаркое по-домашнему</t>
  </si>
  <si>
    <t>№276</t>
  </si>
  <si>
    <t>Суп молочный манный</t>
  </si>
  <si>
    <t>№92</t>
  </si>
  <si>
    <t>Огурец свежий</t>
  </si>
  <si>
    <t>Салат из свежих помидоров с луком</t>
  </si>
  <si>
    <t>№14</t>
  </si>
  <si>
    <t>Запеканка из творога с морковью</t>
  </si>
  <si>
    <t>№458</t>
  </si>
  <si>
    <t>№282</t>
  </si>
  <si>
    <t>№238</t>
  </si>
  <si>
    <t>Молоко сгущенное</t>
  </si>
  <si>
    <t>Йогурт питьевой</t>
  </si>
  <si>
    <t>Кондитерские изделия (пряники)</t>
  </si>
  <si>
    <t>Кефир</t>
  </si>
  <si>
    <t>№82</t>
  </si>
  <si>
    <t>Каша вязкая гречневая</t>
  </si>
  <si>
    <t>№168</t>
  </si>
  <si>
    <t>Бутерброд с повидлом</t>
  </si>
  <si>
    <t>Борщ с мясом</t>
  </si>
  <si>
    <t>№62</t>
  </si>
  <si>
    <t>Тефтели рыбные тушеные в соусе №354</t>
  </si>
  <si>
    <t>Соус сметанный</t>
  </si>
  <si>
    <t>№261</t>
  </si>
  <si>
    <t>№354</t>
  </si>
  <si>
    <t>Рис отварной</t>
  </si>
  <si>
    <t>№315</t>
  </si>
  <si>
    <t>Суп картофельный с бобовыми</t>
  </si>
  <si>
    <t>№81</t>
  </si>
  <si>
    <t>Котлеты рубленные из птицы</t>
  </si>
  <si>
    <t>Капуста тушенная</t>
  </si>
  <si>
    <t>№132</t>
  </si>
  <si>
    <t>Омлет с сыром</t>
  </si>
  <si>
    <t>№216</t>
  </si>
  <si>
    <t>Салат из капусты белокочанной</t>
  </si>
  <si>
    <t>Суп с макаронными изделиями</t>
  </si>
  <si>
    <t>Суп ломолчный с крупой "Геркулес"</t>
  </si>
  <si>
    <t>Кондитерские изделия (вафли)</t>
  </si>
  <si>
    <t>Каша жидкая пшеничная</t>
  </si>
  <si>
    <t>Салат из соленых огурцов с луком</t>
  </si>
  <si>
    <t>Суп картофельный с мясными фрикадельками</t>
  </si>
  <si>
    <t>№83</t>
  </si>
  <si>
    <t>Котлеты рубленые</t>
  </si>
  <si>
    <t>№19</t>
  </si>
  <si>
    <t>Ватрушки с повидлом</t>
  </si>
  <si>
    <t>Суп молочный гречневый</t>
  </si>
  <si>
    <t>Суп картофельный с крупой</t>
  </si>
  <si>
    <t>Голубцы ленивые с соусом №355</t>
  </si>
  <si>
    <t>Салат из свеклы отварной с зеленым горошком</t>
  </si>
  <si>
    <t>№34</t>
  </si>
  <si>
    <t>Макароы отварные с сыром</t>
  </si>
  <si>
    <t>№206</t>
  </si>
  <si>
    <t>Рассольник ленинградский</t>
  </si>
  <si>
    <t>№76</t>
  </si>
  <si>
    <t>Плов из птицы</t>
  </si>
  <si>
    <t>Сметана</t>
  </si>
  <si>
    <t>Кофейный напиток</t>
  </si>
  <si>
    <t>Суп молочный с макаронными изделиями</t>
  </si>
  <si>
    <t>№93</t>
  </si>
  <si>
    <t>Салат из моркови</t>
  </si>
  <si>
    <t>№41</t>
  </si>
  <si>
    <t>Щи из свежей капусты с картофелем</t>
  </si>
  <si>
    <t>№67</t>
  </si>
  <si>
    <t>Котлеты рыбные запеченные</t>
  </si>
  <si>
    <t>№255</t>
  </si>
  <si>
    <t>Пюре картофельное</t>
  </si>
  <si>
    <t>№321</t>
  </si>
  <si>
    <t>Суп картофельный с рыбными фрикадельками</t>
  </si>
  <si>
    <t>№84</t>
  </si>
  <si>
    <t>Гуляш из отварного мяса</t>
  </si>
  <si>
    <t>№277</t>
  </si>
  <si>
    <t>Макаронные изделия отварные</t>
  </si>
  <si>
    <t>№317</t>
  </si>
  <si>
    <t>Омлет натуральный</t>
  </si>
  <si>
    <t>№215</t>
  </si>
  <si>
    <t>Ряженка</t>
  </si>
  <si>
    <t>Суп картофельный с клецками</t>
  </si>
  <si>
    <t>№85</t>
  </si>
  <si>
    <t>Мясо тушенное с овощами в соусе</t>
  </si>
  <si>
    <t>№274</t>
  </si>
  <si>
    <t>Пирог открытый с повидлом</t>
  </si>
  <si>
    <t>№459</t>
  </si>
  <si>
    <t>Помидоры свежие</t>
  </si>
  <si>
    <t>№304</t>
  </si>
  <si>
    <t>Булочка "Веснушка"</t>
  </si>
  <si>
    <t>№473</t>
  </si>
  <si>
    <t>Крендель сахарный</t>
  </si>
  <si>
    <t>№460</t>
  </si>
  <si>
    <t>Плоды и ягоды свежие (яблоки)</t>
  </si>
  <si>
    <t>№237</t>
  </si>
  <si>
    <t>Запеканка творожная</t>
  </si>
  <si>
    <t>№284</t>
  </si>
  <si>
    <t>Тефтели из печени с рисом с соусом №354</t>
  </si>
  <si>
    <t>Пудинг из творога с яблоками</t>
  </si>
  <si>
    <t>№240</t>
  </si>
  <si>
    <t>Ватрушка с повидлом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</si>
</sst>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1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2" fillId="0" borderId="1" xfId="0" applyNumberFormat="1" applyFont="1" applyBorder="1"/>
    <xf numFmtId="0" fontId="6" fillId="2" borderId="1" xfId="0" applyFont="1" applyFill="1" applyBorder="1" applyAlignment="1">
      <alignment horizontal="center" wrapText="1"/>
    </xf>
    <xf numFmtId="1" fontId="2" fillId="0" borderId="9" xfId="0" applyNumberFormat="1" applyFont="1" applyBorder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2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top"/>
    </xf>
    <xf numFmtId="0" fontId="0" fillId="0" borderId="6" xfId="0" applyFill="1" applyBorder="1" applyAlignment="1">
      <alignment vertical="top"/>
    </xf>
    <xf numFmtId="0" fontId="0" fillId="0" borderId="11" xfId="0" applyFill="1" applyBorder="1" applyAlignment="1">
      <alignment vertical="top"/>
    </xf>
    <xf numFmtId="0" fontId="1" fillId="0" borderId="1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11" xfId="0" applyBorder="1" applyAlignment="1">
      <alignment vertical="top"/>
    </xf>
    <xf numFmtId="0" fontId="2" fillId="0" borderId="1" xfId="0" applyFont="1" applyBorder="1" applyAlignment="1"/>
    <xf numFmtId="0" fontId="2" fillId="0" borderId="9" xfId="0" applyFont="1" applyBorder="1" applyAlignment="1"/>
    <xf numFmtId="0" fontId="1" fillId="0" borderId="1" xfId="0" applyFont="1" applyBorder="1" applyAlignment="1"/>
    <xf numFmtId="0" fontId="6" fillId="2" borderId="1" xfId="0" applyFont="1" applyFill="1" applyBorder="1" applyAlignment="1">
      <alignment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vertical="center"/>
    </xf>
    <xf numFmtId="0" fontId="1" fillId="0" borderId="3" xfId="0" applyFont="1" applyBorder="1" applyAlignment="1">
      <alignment vertical="top"/>
    </xf>
    <xf numFmtId="0" fontId="4" fillId="0" borderId="4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6" fillId="2" borderId="14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/>
    <xf numFmtId="0" fontId="1" fillId="0" borderId="12" xfId="0" applyFont="1" applyBorder="1" applyAlignment="1">
      <alignment horizontal="center" vertical="center"/>
    </xf>
    <xf numFmtId="0" fontId="0" fillId="0" borderId="9" xfId="0" applyBorder="1" applyAlignment="1"/>
    <xf numFmtId="0" fontId="0" fillId="0" borderId="12" xfId="0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top"/>
    </xf>
    <xf numFmtId="0" fontId="4" fillId="0" borderId="14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0" fillId="0" borderId="20" xfId="0" applyBorder="1" applyAlignment="1">
      <alignment vertical="top"/>
    </xf>
    <xf numFmtId="0" fontId="1" fillId="0" borderId="14" xfId="0" applyFont="1" applyBorder="1" applyAlignment="1"/>
    <xf numFmtId="0" fontId="2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4" fillId="0" borderId="1" xfId="0" applyFont="1" applyBorder="1" applyAlignment="1"/>
    <xf numFmtId="0" fontId="4" fillId="0" borderId="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" fillId="0" borderId="19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vertical="top"/>
    </xf>
    <xf numFmtId="0" fontId="1" fillId="0" borderId="4" xfId="0" applyFont="1" applyBorder="1" applyAlignment="1"/>
    <xf numFmtId="0" fontId="1" fillId="3" borderId="3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1" fillId="0" borderId="2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wrapText="1"/>
    </xf>
    <xf numFmtId="0" fontId="0" fillId="0" borderId="13" xfId="0" applyBorder="1" applyAlignment="1">
      <alignment vertical="center"/>
    </xf>
    <xf numFmtId="0" fontId="1" fillId="0" borderId="11" xfId="0" applyFont="1" applyBorder="1" applyAlignment="1">
      <alignment vertical="top"/>
    </xf>
    <xf numFmtId="0" fontId="1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0" fillId="0" borderId="10" xfId="0" applyBorder="1" applyAlignment="1">
      <alignment vertical="top"/>
    </xf>
    <xf numFmtId="0" fontId="5" fillId="0" borderId="7" xfId="0" applyFont="1" applyBorder="1" applyAlignment="1">
      <alignment horizontal="center" vertical="center"/>
    </xf>
    <xf numFmtId="0" fontId="1" fillId="0" borderId="6" xfId="0" applyFont="1" applyBorder="1" applyAlignment="1"/>
    <xf numFmtId="0" fontId="0" fillId="0" borderId="6" xfId="0" applyBorder="1" applyAlignment="1"/>
    <xf numFmtId="0" fontId="0" fillId="0" borderId="11" xfId="0" applyBorder="1" applyAlignment="1"/>
    <xf numFmtId="0" fontId="0" fillId="0" borderId="7" xfId="0" applyBorder="1" applyAlignment="1"/>
    <xf numFmtId="0" fontId="0" fillId="0" borderId="12" xfId="0" applyBorder="1" applyAlignment="1"/>
    <xf numFmtId="0" fontId="2" fillId="0" borderId="1" xfId="0" applyFont="1" applyFill="1" applyBorder="1" applyAlignment="1"/>
    <xf numFmtId="0" fontId="2" fillId="0" borderId="9" xfId="0" applyFont="1" applyFill="1" applyBorder="1" applyAlignment="1"/>
    <xf numFmtId="0" fontId="1" fillId="0" borderId="1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2" xfId="0" applyFont="1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0" fontId="1" fillId="0" borderId="1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5" fillId="0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I44"/>
  <sheetViews>
    <sheetView view="pageBreakPreview" topLeftCell="A10" zoomScale="60" zoomScaleNormal="100" workbookViewId="0">
      <selection activeCell="C9" sqref="C9:I10"/>
    </sheetView>
  </sheetViews>
  <sheetFormatPr defaultRowHeight="15"/>
  <cols>
    <col min="2" max="2" width="25.85546875" customWidth="1"/>
    <col min="4" max="4" width="8.7109375" customWidth="1"/>
    <col min="6" max="6" width="11.5703125" customWidth="1"/>
    <col min="7" max="7" width="15.28515625" customWidth="1"/>
    <col min="9" max="9" width="12.140625" customWidth="1"/>
  </cols>
  <sheetData>
    <row r="3" spans="1:9" ht="15.75" thickBot="1"/>
    <row r="4" spans="1:9" ht="15" customHeight="1">
      <c r="A4" s="67" t="s">
        <v>0</v>
      </c>
      <c r="B4" s="70" t="s">
        <v>1</v>
      </c>
      <c r="C4" s="12" t="s">
        <v>2</v>
      </c>
      <c r="D4" s="70" t="s">
        <v>3</v>
      </c>
      <c r="E4" s="70"/>
      <c r="F4" s="70"/>
      <c r="G4" s="61" t="s">
        <v>11</v>
      </c>
      <c r="H4" s="61" t="s">
        <v>4</v>
      </c>
      <c r="I4" s="64" t="s">
        <v>5</v>
      </c>
    </row>
    <row r="5" spans="1:9">
      <c r="A5" s="68"/>
      <c r="B5" s="71"/>
      <c r="C5" s="11" t="s">
        <v>6</v>
      </c>
      <c r="D5" s="71" t="s">
        <v>8</v>
      </c>
      <c r="E5" s="71" t="s">
        <v>9</v>
      </c>
      <c r="F5" s="71" t="s">
        <v>10</v>
      </c>
      <c r="G5" s="62"/>
      <c r="H5" s="62"/>
      <c r="I5" s="65"/>
    </row>
    <row r="6" spans="1:9" ht="15.75" thickBot="1">
      <c r="A6" s="69"/>
      <c r="B6" s="72"/>
      <c r="C6" s="13" t="s">
        <v>7</v>
      </c>
      <c r="D6" s="72"/>
      <c r="E6" s="72"/>
      <c r="F6" s="72"/>
      <c r="G6" s="63"/>
      <c r="H6" s="63"/>
      <c r="I6" s="66"/>
    </row>
    <row r="7" spans="1:9">
      <c r="A7" s="10" t="s">
        <v>12</v>
      </c>
      <c r="B7" s="91" t="s">
        <v>106</v>
      </c>
      <c r="C7" s="12">
        <v>160</v>
      </c>
      <c r="D7" s="33">
        <v>4.67</v>
      </c>
      <c r="E7" s="33">
        <v>4.8600000000000003</v>
      </c>
      <c r="F7" s="33">
        <v>25.83</v>
      </c>
      <c r="G7" s="33">
        <v>166</v>
      </c>
      <c r="H7" s="33">
        <v>0</v>
      </c>
      <c r="I7" s="78" t="s">
        <v>107</v>
      </c>
    </row>
    <row r="8" spans="1:9">
      <c r="A8" s="82" t="s">
        <v>13</v>
      </c>
      <c r="B8" s="92"/>
      <c r="C8" s="11">
        <v>210</v>
      </c>
      <c r="D8" s="34">
        <v>6.21</v>
      </c>
      <c r="E8" s="34">
        <v>5.28</v>
      </c>
      <c r="F8" s="34">
        <v>32.79</v>
      </c>
      <c r="G8" s="34">
        <v>203</v>
      </c>
      <c r="H8" s="34">
        <v>0</v>
      </c>
      <c r="I8" s="79"/>
    </row>
    <row r="9" spans="1:9" ht="15" customHeight="1">
      <c r="A9" s="83"/>
      <c r="B9" s="87" t="s">
        <v>32</v>
      </c>
      <c r="C9" s="57">
        <v>150</v>
      </c>
      <c r="D9" s="34">
        <v>2.65</v>
      </c>
      <c r="E9" s="34">
        <v>2.33</v>
      </c>
      <c r="F9" s="34">
        <v>11.31</v>
      </c>
      <c r="G9" s="34">
        <v>77</v>
      </c>
      <c r="H9" s="34">
        <v>1.19</v>
      </c>
      <c r="I9" s="79" t="s">
        <v>33</v>
      </c>
    </row>
    <row r="10" spans="1:9">
      <c r="A10" s="83"/>
      <c r="B10" s="87"/>
      <c r="C10" s="57">
        <v>180</v>
      </c>
      <c r="D10" s="34">
        <v>2.67</v>
      </c>
      <c r="E10" s="34">
        <v>2.34</v>
      </c>
      <c r="F10" s="34">
        <v>14.31</v>
      </c>
      <c r="G10" s="34">
        <v>89</v>
      </c>
      <c r="H10" s="34">
        <v>1.2</v>
      </c>
      <c r="I10" s="79"/>
    </row>
    <row r="11" spans="1:9">
      <c r="A11" s="83"/>
      <c r="B11" s="93" t="s">
        <v>108</v>
      </c>
      <c r="C11" s="57">
        <v>55</v>
      </c>
      <c r="D11" s="34">
        <v>2.4900000000000002</v>
      </c>
      <c r="E11" s="34">
        <v>3.93</v>
      </c>
      <c r="F11" s="34">
        <v>27.56</v>
      </c>
      <c r="G11" s="34">
        <v>156</v>
      </c>
      <c r="H11" s="34">
        <v>0.1</v>
      </c>
      <c r="I11" s="79" t="s">
        <v>26</v>
      </c>
    </row>
    <row r="12" spans="1:9">
      <c r="A12" s="83"/>
      <c r="B12" s="93"/>
      <c r="C12" s="57">
        <v>55</v>
      </c>
      <c r="D12" s="34">
        <v>2.4900000000000002</v>
      </c>
      <c r="E12" s="34">
        <v>3.93</v>
      </c>
      <c r="F12" s="34">
        <v>27.56</v>
      </c>
      <c r="G12" s="34">
        <v>156</v>
      </c>
      <c r="H12" s="34">
        <v>0.1</v>
      </c>
      <c r="I12" s="79"/>
    </row>
    <row r="13" spans="1:9">
      <c r="A13" s="83"/>
      <c r="B13" s="85" t="s">
        <v>22</v>
      </c>
      <c r="C13" s="4">
        <f>C7+C9+C11</f>
        <v>365</v>
      </c>
      <c r="D13" s="35">
        <f t="shared" ref="D13:H13" si="0">D7+D9+D11</f>
        <v>9.81</v>
      </c>
      <c r="E13" s="35">
        <f t="shared" si="0"/>
        <v>11.120000000000001</v>
      </c>
      <c r="F13" s="35">
        <f t="shared" si="0"/>
        <v>64.7</v>
      </c>
      <c r="G13" s="35">
        <f t="shared" si="0"/>
        <v>399</v>
      </c>
      <c r="H13" s="35">
        <f t="shared" si="0"/>
        <v>1.29</v>
      </c>
      <c r="I13" s="80"/>
    </row>
    <row r="14" spans="1:9" ht="15.75" thickBot="1">
      <c r="A14" s="84"/>
      <c r="B14" s="86"/>
      <c r="C14" s="1">
        <f>C8+C10+C12</f>
        <v>445</v>
      </c>
      <c r="D14" s="36">
        <f t="shared" ref="D14:H14" si="1">D8+D10+D12</f>
        <v>11.37</v>
      </c>
      <c r="E14" s="36">
        <f t="shared" si="1"/>
        <v>11.55</v>
      </c>
      <c r="F14" s="36">
        <f t="shared" si="1"/>
        <v>74.66</v>
      </c>
      <c r="G14" s="36">
        <f t="shared" si="1"/>
        <v>448</v>
      </c>
      <c r="H14" s="36">
        <f t="shared" si="1"/>
        <v>1.3</v>
      </c>
      <c r="I14" s="81"/>
    </row>
    <row r="15" spans="1:9">
      <c r="A15" s="73" t="s">
        <v>19</v>
      </c>
      <c r="B15" s="76" t="s">
        <v>178</v>
      </c>
      <c r="C15" s="12">
        <v>50</v>
      </c>
      <c r="D15" s="33">
        <v>0.75</v>
      </c>
      <c r="E15" s="33">
        <v>0.25</v>
      </c>
      <c r="F15" s="33">
        <v>4</v>
      </c>
      <c r="G15" s="33">
        <v>47.5</v>
      </c>
      <c r="H15" s="33">
        <v>5</v>
      </c>
      <c r="I15" s="78" t="s">
        <v>48</v>
      </c>
    </row>
    <row r="16" spans="1:9">
      <c r="A16" s="74"/>
      <c r="B16" s="77"/>
      <c r="C16" s="11">
        <v>100</v>
      </c>
      <c r="D16" s="34">
        <v>1.5</v>
      </c>
      <c r="E16" s="34">
        <v>0.5</v>
      </c>
      <c r="F16" s="34">
        <v>8</v>
      </c>
      <c r="G16" s="34">
        <v>95</v>
      </c>
      <c r="H16" s="34">
        <v>10</v>
      </c>
      <c r="I16" s="79"/>
    </row>
    <row r="17" spans="1:9">
      <c r="A17" s="74"/>
      <c r="B17" s="85" t="s">
        <v>22</v>
      </c>
      <c r="C17" s="4">
        <f>C15</f>
        <v>50</v>
      </c>
      <c r="D17" s="35">
        <f t="shared" ref="D17:H17" si="2">D15</f>
        <v>0.75</v>
      </c>
      <c r="E17" s="35">
        <f t="shared" si="2"/>
        <v>0.25</v>
      </c>
      <c r="F17" s="35">
        <f t="shared" si="2"/>
        <v>4</v>
      </c>
      <c r="G17" s="35">
        <f t="shared" si="2"/>
        <v>47.5</v>
      </c>
      <c r="H17" s="35">
        <f t="shared" si="2"/>
        <v>5</v>
      </c>
      <c r="I17" s="80"/>
    </row>
    <row r="18" spans="1:9" ht="15.75" thickBot="1">
      <c r="A18" s="75"/>
      <c r="B18" s="86"/>
      <c r="C18" s="1">
        <f>C16</f>
        <v>100</v>
      </c>
      <c r="D18" s="36">
        <f t="shared" ref="D18:H18" si="3">D16</f>
        <v>1.5</v>
      </c>
      <c r="E18" s="36">
        <f t="shared" si="3"/>
        <v>0.5</v>
      </c>
      <c r="F18" s="36">
        <f t="shared" si="3"/>
        <v>8</v>
      </c>
      <c r="G18" s="36">
        <f t="shared" si="3"/>
        <v>95</v>
      </c>
      <c r="H18" s="36">
        <f t="shared" si="3"/>
        <v>10</v>
      </c>
      <c r="I18" s="81"/>
    </row>
    <row r="19" spans="1:9" ht="15" customHeight="1">
      <c r="A19" s="94" t="s">
        <v>24</v>
      </c>
      <c r="B19" s="102" t="s">
        <v>88</v>
      </c>
      <c r="C19" s="58">
        <v>40</v>
      </c>
      <c r="D19" s="33">
        <v>0.39</v>
      </c>
      <c r="E19" s="33">
        <v>2.46</v>
      </c>
      <c r="F19" s="33">
        <v>1.5</v>
      </c>
      <c r="G19" s="33">
        <v>29.7</v>
      </c>
      <c r="H19" s="33">
        <v>6.7</v>
      </c>
      <c r="I19" s="78" t="s">
        <v>89</v>
      </c>
    </row>
    <row r="20" spans="1:9">
      <c r="A20" s="83"/>
      <c r="B20" s="103"/>
      <c r="C20" s="11">
        <v>60</v>
      </c>
      <c r="D20" s="34">
        <v>0.59</v>
      </c>
      <c r="E20" s="34">
        <v>3.69</v>
      </c>
      <c r="F20" s="34">
        <v>2.2400000000000002</v>
      </c>
      <c r="G20" s="34">
        <v>44.5</v>
      </c>
      <c r="H20" s="34">
        <v>10.050000000000001</v>
      </c>
      <c r="I20" s="104"/>
    </row>
    <row r="21" spans="1:9" ht="15" customHeight="1">
      <c r="A21" s="83"/>
      <c r="B21" s="105" t="s">
        <v>109</v>
      </c>
      <c r="C21" s="28">
        <v>200</v>
      </c>
      <c r="D21" s="34">
        <v>7.8</v>
      </c>
      <c r="E21" s="34">
        <v>5.82</v>
      </c>
      <c r="F21" s="34">
        <v>10.98</v>
      </c>
      <c r="G21" s="34">
        <v>128</v>
      </c>
      <c r="H21" s="34">
        <v>12.5</v>
      </c>
      <c r="I21" s="79" t="s">
        <v>110</v>
      </c>
    </row>
    <row r="22" spans="1:9">
      <c r="A22" s="83"/>
      <c r="B22" s="105"/>
      <c r="C22" s="28">
        <v>200</v>
      </c>
      <c r="D22" s="34">
        <v>7.8</v>
      </c>
      <c r="E22" s="34">
        <v>5.82</v>
      </c>
      <c r="F22" s="34">
        <v>10.98</v>
      </c>
      <c r="G22" s="34">
        <v>128</v>
      </c>
      <c r="H22" s="34">
        <v>12.5</v>
      </c>
      <c r="I22" s="104"/>
    </row>
    <row r="23" spans="1:9" ht="15" customHeight="1">
      <c r="A23" s="83"/>
      <c r="B23" s="88" t="s">
        <v>111</v>
      </c>
      <c r="C23" s="8">
        <v>60</v>
      </c>
      <c r="D23" s="37">
        <v>7.72</v>
      </c>
      <c r="E23" s="37">
        <v>2.95</v>
      </c>
      <c r="F23" s="37">
        <v>8.2799999999999994</v>
      </c>
      <c r="G23" s="37">
        <v>90</v>
      </c>
      <c r="H23" s="37">
        <v>0.19</v>
      </c>
      <c r="I23" s="89" t="s">
        <v>113</v>
      </c>
    </row>
    <row r="24" spans="1:9">
      <c r="A24" s="83"/>
      <c r="B24" s="88"/>
      <c r="C24" s="8">
        <v>80</v>
      </c>
      <c r="D24" s="37">
        <v>10.15</v>
      </c>
      <c r="E24" s="37">
        <v>4.21</v>
      </c>
      <c r="F24" s="37">
        <v>10.67</v>
      </c>
      <c r="G24" s="37">
        <v>121</v>
      </c>
      <c r="H24" s="38">
        <v>0.28000000000000003</v>
      </c>
      <c r="I24" s="90"/>
    </row>
    <row r="25" spans="1:9">
      <c r="A25" s="83"/>
      <c r="B25" s="100" t="s">
        <v>112</v>
      </c>
      <c r="C25" s="8">
        <v>15</v>
      </c>
      <c r="D25" s="37">
        <v>0.21</v>
      </c>
      <c r="E25" s="37">
        <v>0.75</v>
      </c>
      <c r="F25" s="37">
        <v>0.88</v>
      </c>
      <c r="G25" s="37">
        <v>11.1</v>
      </c>
      <c r="H25" s="38">
        <v>6.0000000000000001E-3</v>
      </c>
      <c r="I25" s="89" t="s">
        <v>114</v>
      </c>
    </row>
    <row r="26" spans="1:9">
      <c r="A26" s="83"/>
      <c r="B26" s="101"/>
      <c r="C26" s="8">
        <v>30</v>
      </c>
      <c r="D26" s="37">
        <v>0.42</v>
      </c>
      <c r="E26" s="37">
        <v>1.5</v>
      </c>
      <c r="F26" s="37">
        <v>1.76</v>
      </c>
      <c r="G26" s="37">
        <v>22.2</v>
      </c>
      <c r="H26" s="38">
        <v>1.2E-2</v>
      </c>
      <c r="I26" s="90"/>
    </row>
    <row r="27" spans="1:9" ht="15" customHeight="1">
      <c r="A27" s="83"/>
      <c r="B27" s="87" t="s">
        <v>115</v>
      </c>
      <c r="C27" s="11">
        <v>120</v>
      </c>
      <c r="D27" s="34">
        <v>2.92</v>
      </c>
      <c r="E27" s="34">
        <v>4.29</v>
      </c>
      <c r="F27" s="34">
        <v>29.34</v>
      </c>
      <c r="G27" s="34">
        <v>167.7</v>
      </c>
      <c r="H27" s="34">
        <v>1.42</v>
      </c>
      <c r="I27" s="79" t="s">
        <v>116</v>
      </c>
    </row>
    <row r="28" spans="1:9">
      <c r="A28" s="83"/>
      <c r="B28" s="87"/>
      <c r="C28" s="11">
        <v>150</v>
      </c>
      <c r="D28" s="34">
        <v>3.65</v>
      </c>
      <c r="E28" s="34">
        <v>5.37</v>
      </c>
      <c r="F28" s="34">
        <v>36.68</v>
      </c>
      <c r="G28" s="34">
        <v>209.7</v>
      </c>
      <c r="H28" s="34">
        <v>1.78</v>
      </c>
      <c r="I28" s="79"/>
    </row>
    <row r="29" spans="1:9">
      <c r="A29" s="83"/>
      <c r="B29" s="92" t="s">
        <v>28</v>
      </c>
      <c r="C29" s="11">
        <v>150</v>
      </c>
      <c r="D29" s="34">
        <v>0.33</v>
      </c>
      <c r="E29" s="34">
        <v>0.01</v>
      </c>
      <c r="F29" s="34">
        <v>20.82</v>
      </c>
      <c r="G29" s="34">
        <v>84.75</v>
      </c>
      <c r="H29" s="34">
        <v>0.3</v>
      </c>
      <c r="I29" s="79" t="s">
        <v>35</v>
      </c>
    </row>
    <row r="30" spans="1:9">
      <c r="A30" s="83"/>
      <c r="B30" s="92"/>
      <c r="C30" s="11">
        <v>180</v>
      </c>
      <c r="D30" s="34">
        <v>0.4</v>
      </c>
      <c r="E30" s="34">
        <v>0.02</v>
      </c>
      <c r="F30" s="34">
        <v>24.99</v>
      </c>
      <c r="G30" s="34">
        <v>102</v>
      </c>
      <c r="H30" s="34">
        <v>0.36</v>
      </c>
      <c r="I30" s="98"/>
    </row>
    <row r="31" spans="1:9">
      <c r="A31" s="83"/>
      <c r="B31" s="87" t="s">
        <v>29</v>
      </c>
      <c r="C31" s="11">
        <v>20</v>
      </c>
      <c r="D31" s="34">
        <v>1.32</v>
      </c>
      <c r="E31" s="34">
        <v>0.2</v>
      </c>
      <c r="F31" s="34">
        <v>6.68</v>
      </c>
      <c r="G31" s="34">
        <v>34.799999999999997</v>
      </c>
      <c r="H31" s="34">
        <v>0</v>
      </c>
      <c r="I31" s="79" t="s">
        <v>23</v>
      </c>
    </row>
    <row r="32" spans="1:9">
      <c r="A32" s="83"/>
      <c r="B32" s="106"/>
      <c r="C32" s="11">
        <v>20</v>
      </c>
      <c r="D32" s="34">
        <v>1.32</v>
      </c>
      <c r="E32" s="34">
        <v>0.2</v>
      </c>
      <c r="F32" s="34">
        <v>6.68</v>
      </c>
      <c r="G32" s="34">
        <v>34.799999999999997</v>
      </c>
      <c r="H32" s="34">
        <v>0</v>
      </c>
      <c r="I32" s="98"/>
    </row>
    <row r="33" spans="1:9">
      <c r="A33" s="83"/>
      <c r="B33" s="87" t="s">
        <v>30</v>
      </c>
      <c r="C33" s="11">
        <v>20</v>
      </c>
      <c r="D33" s="34">
        <v>1.58</v>
      </c>
      <c r="E33" s="34">
        <v>0.2</v>
      </c>
      <c r="F33" s="34">
        <v>9.66</v>
      </c>
      <c r="G33" s="34">
        <v>47.2</v>
      </c>
      <c r="H33" s="34">
        <v>0</v>
      </c>
      <c r="I33" s="79" t="s">
        <v>23</v>
      </c>
    </row>
    <row r="34" spans="1:9">
      <c r="A34" s="83"/>
      <c r="B34" s="87"/>
      <c r="C34" s="11">
        <v>30</v>
      </c>
      <c r="D34" s="34">
        <v>2.37</v>
      </c>
      <c r="E34" s="34">
        <v>0.3</v>
      </c>
      <c r="F34" s="34">
        <v>14.49</v>
      </c>
      <c r="G34" s="34">
        <v>70.8</v>
      </c>
      <c r="H34" s="34">
        <v>0</v>
      </c>
      <c r="I34" s="98"/>
    </row>
    <row r="35" spans="1:9">
      <c r="A35" s="83"/>
      <c r="B35" s="85" t="s">
        <v>22</v>
      </c>
      <c r="C35" s="4">
        <f>C19+C21+C23+C25+C27+C29+C31+C33</f>
        <v>625</v>
      </c>
      <c r="D35" s="35">
        <f t="shared" ref="D35:H35" si="4">D19+D21+D23+D25+D27+D29+D31+D33</f>
        <v>22.269999999999996</v>
      </c>
      <c r="E35" s="35">
        <f t="shared" si="4"/>
        <v>16.68</v>
      </c>
      <c r="F35" s="35">
        <f t="shared" si="4"/>
        <v>88.139999999999986</v>
      </c>
      <c r="G35" s="35">
        <f t="shared" si="4"/>
        <v>593.25</v>
      </c>
      <c r="H35" s="35">
        <f t="shared" si="4"/>
        <v>21.116000000000003</v>
      </c>
      <c r="I35" s="79"/>
    </row>
    <row r="36" spans="1:9" ht="15.75" thickBot="1">
      <c r="A36" s="84"/>
      <c r="B36" s="86"/>
      <c r="C36" s="1">
        <f>C20+C22+C24+C26+C28+C30+C32+C34</f>
        <v>750</v>
      </c>
      <c r="D36" s="36">
        <f t="shared" ref="D36:H36" si="5">D20+D22+D24+D26+D28+D30+D32+D34</f>
        <v>26.7</v>
      </c>
      <c r="E36" s="36">
        <f t="shared" si="5"/>
        <v>21.11</v>
      </c>
      <c r="F36" s="36">
        <f t="shared" si="5"/>
        <v>108.49</v>
      </c>
      <c r="G36" s="36">
        <f t="shared" si="5"/>
        <v>732.99999999999989</v>
      </c>
      <c r="H36" s="36">
        <f t="shared" si="5"/>
        <v>24.982000000000003</v>
      </c>
      <c r="I36" s="107"/>
    </row>
    <row r="37" spans="1:9" ht="15" customHeight="1">
      <c r="A37" s="94" t="s">
        <v>31</v>
      </c>
      <c r="B37" s="95" t="s">
        <v>174</v>
      </c>
      <c r="C37" s="5">
        <v>40</v>
      </c>
      <c r="D37" s="39">
        <v>3.12</v>
      </c>
      <c r="E37" s="39">
        <v>2.4500000000000002</v>
      </c>
      <c r="F37" s="39">
        <v>21.54</v>
      </c>
      <c r="G37" s="39">
        <v>120.8</v>
      </c>
      <c r="H37" s="39">
        <v>0</v>
      </c>
      <c r="I37" s="79" t="s">
        <v>175</v>
      </c>
    </row>
    <row r="38" spans="1:9">
      <c r="A38" s="83"/>
      <c r="B38" s="96"/>
      <c r="C38" s="5">
        <v>80</v>
      </c>
      <c r="D38" s="39">
        <v>6.24</v>
      </c>
      <c r="E38" s="39">
        <v>4.8899999999999997</v>
      </c>
      <c r="F38" s="39">
        <v>43.08</v>
      </c>
      <c r="G38" s="39">
        <v>241.6</v>
      </c>
      <c r="H38" s="39">
        <v>0</v>
      </c>
      <c r="I38" s="98"/>
    </row>
    <row r="39" spans="1:9">
      <c r="A39" s="83"/>
      <c r="B39" s="92" t="s">
        <v>86</v>
      </c>
      <c r="C39" s="11">
        <v>150</v>
      </c>
      <c r="D39" s="34">
        <v>4.58</v>
      </c>
      <c r="E39" s="34">
        <v>4.08</v>
      </c>
      <c r="F39" s="34">
        <v>7.58</v>
      </c>
      <c r="G39" s="34">
        <v>85</v>
      </c>
      <c r="H39" s="34">
        <v>2.0499999999999998</v>
      </c>
      <c r="I39" s="79" t="s">
        <v>87</v>
      </c>
    </row>
    <row r="40" spans="1:9">
      <c r="A40" s="83"/>
      <c r="B40" s="92"/>
      <c r="C40" s="11">
        <v>180</v>
      </c>
      <c r="D40" s="34">
        <v>5.48</v>
      </c>
      <c r="E40" s="34">
        <v>4.88</v>
      </c>
      <c r="F40" s="34">
        <v>9.07</v>
      </c>
      <c r="G40" s="34">
        <v>102</v>
      </c>
      <c r="H40" s="34">
        <v>2.46</v>
      </c>
      <c r="I40" s="79"/>
    </row>
    <row r="41" spans="1:9">
      <c r="A41" s="83"/>
      <c r="B41" s="85" t="s">
        <v>22</v>
      </c>
      <c r="C41" s="4">
        <f>C37+C39</f>
        <v>190</v>
      </c>
      <c r="D41" s="35">
        <f t="shared" ref="D41:H41" si="6">D37+D39</f>
        <v>7.7</v>
      </c>
      <c r="E41" s="35">
        <f t="shared" si="6"/>
        <v>6.53</v>
      </c>
      <c r="F41" s="35">
        <f t="shared" si="6"/>
        <v>29.119999999999997</v>
      </c>
      <c r="G41" s="35">
        <f t="shared" si="6"/>
        <v>205.8</v>
      </c>
      <c r="H41" s="35">
        <f t="shared" si="6"/>
        <v>2.0499999999999998</v>
      </c>
      <c r="I41" s="97"/>
    </row>
    <row r="42" spans="1:9">
      <c r="A42" s="83"/>
      <c r="B42" s="85"/>
      <c r="C42" s="4">
        <f>C38+C40</f>
        <v>260</v>
      </c>
      <c r="D42" s="35">
        <f t="shared" ref="D42:H42" si="7">D38+D40</f>
        <v>11.72</v>
      </c>
      <c r="E42" s="35">
        <f t="shared" si="7"/>
        <v>9.77</v>
      </c>
      <c r="F42" s="35">
        <f t="shared" si="7"/>
        <v>52.15</v>
      </c>
      <c r="G42" s="35">
        <f t="shared" si="7"/>
        <v>343.6</v>
      </c>
      <c r="H42" s="35">
        <f t="shared" si="7"/>
        <v>2.46</v>
      </c>
      <c r="I42" s="97"/>
    </row>
    <row r="43" spans="1:9">
      <c r="A43" s="83"/>
      <c r="B43" s="85" t="s">
        <v>34</v>
      </c>
      <c r="C43" s="4">
        <f t="shared" ref="C43:H44" si="8">C13+C17+C35+C41</f>
        <v>1230</v>
      </c>
      <c r="D43" s="35">
        <f t="shared" si="8"/>
        <v>40.53</v>
      </c>
      <c r="E43" s="35">
        <f t="shared" si="8"/>
        <v>34.58</v>
      </c>
      <c r="F43" s="35">
        <f t="shared" si="8"/>
        <v>185.95999999999998</v>
      </c>
      <c r="G43" s="35">
        <f t="shared" si="8"/>
        <v>1245.55</v>
      </c>
      <c r="H43" s="35">
        <f t="shared" si="8"/>
        <v>29.456000000000003</v>
      </c>
      <c r="I43" s="98"/>
    </row>
    <row r="44" spans="1:9" ht="15.75" thickBot="1">
      <c r="A44" s="84"/>
      <c r="B44" s="86"/>
      <c r="C44" s="1">
        <f t="shared" si="8"/>
        <v>1555</v>
      </c>
      <c r="D44" s="36">
        <f t="shared" si="8"/>
        <v>51.29</v>
      </c>
      <c r="E44" s="36">
        <f t="shared" si="8"/>
        <v>42.929999999999993</v>
      </c>
      <c r="F44" s="36">
        <f t="shared" si="8"/>
        <v>243.29999999999998</v>
      </c>
      <c r="G44" s="36">
        <f t="shared" si="8"/>
        <v>1619.6</v>
      </c>
      <c r="H44" s="36">
        <f t="shared" si="8"/>
        <v>38.742000000000004</v>
      </c>
      <c r="I44" s="99"/>
    </row>
  </sheetData>
  <mergeCells count="50">
    <mergeCell ref="A19:A36"/>
    <mergeCell ref="B25:B26"/>
    <mergeCell ref="I25:I26"/>
    <mergeCell ref="B35:B36"/>
    <mergeCell ref="I31:I32"/>
    <mergeCell ref="B19:B20"/>
    <mergeCell ref="I19:I20"/>
    <mergeCell ref="B21:B22"/>
    <mergeCell ref="B31:B32"/>
    <mergeCell ref="I35:I36"/>
    <mergeCell ref="B33:B34"/>
    <mergeCell ref="I33:I34"/>
    <mergeCell ref="I21:I22"/>
    <mergeCell ref="B29:B30"/>
    <mergeCell ref="I29:I30"/>
    <mergeCell ref="B27:B28"/>
    <mergeCell ref="A37:A44"/>
    <mergeCell ref="B43:B44"/>
    <mergeCell ref="B37:B38"/>
    <mergeCell ref="I41:I44"/>
    <mergeCell ref="I37:I38"/>
    <mergeCell ref="B39:B40"/>
    <mergeCell ref="I39:I40"/>
    <mergeCell ref="B41:B42"/>
    <mergeCell ref="I27:I28"/>
    <mergeCell ref="B23:B24"/>
    <mergeCell ref="I23:I24"/>
    <mergeCell ref="B7:B8"/>
    <mergeCell ref="I7:I8"/>
    <mergeCell ref="B11:B12"/>
    <mergeCell ref="I11:I12"/>
    <mergeCell ref="A15:A18"/>
    <mergeCell ref="B15:B16"/>
    <mergeCell ref="I15:I16"/>
    <mergeCell ref="I17:I18"/>
    <mergeCell ref="A8:A14"/>
    <mergeCell ref="B13:B14"/>
    <mergeCell ref="I13:I14"/>
    <mergeCell ref="B17:B18"/>
    <mergeCell ref="B9:B10"/>
    <mergeCell ref="I9:I10"/>
    <mergeCell ref="G4:G6"/>
    <mergeCell ref="H4:H6"/>
    <mergeCell ref="I4:I6"/>
    <mergeCell ref="A4:A6"/>
    <mergeCell ref="B4:B6"/>
    <mergeCell ref="D5:D6"/>
    <mergeCell ref="E5:E6"/>
    <mergeCell ref="F5:F6"/>
    <mergeCell ref="D4:F4"/>
  </mergeCells>
  <pageMargins left="0.31496062992125984" right="0.11811023622047245" top="0.35433070866141736" bottom="0.15748031496062992" header="0.11811023622047245" footer="0.11811023622047245"/>
  <pageSetup paperSize="9" scale="9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I56"/>
  <sheetViews>
    <sheetView tabSelected="1" view="pageBreakPreview" topLeftCell="A22" zoomScale="60" zoomScaleNormal="100" workbookViewId="0">
      <selection activeCell="B37" sqref="B37:B38"/>
    </sheetView>
  </sheetViews>
  <sheetFormatPr defaultRowHeight="15"/>
  <cols>
    <col min="2" max="2" width="26" customWidth="1"/>
    <col min="4" max="5" width="9.42578125" bestFit="1" customWidth="1"/>
    <col min="6" max="6" width="9.5703125" bestFit="1" customWidth="1"/>
    <col min="7" max="7" width="10.7109375" bestFit="1" customWidth="1"/>
    <col min="8" max="8" width="9.42578125" bestFit="1" customWidth="1"/>
    <col min="9" max="9" width="12" customWidth="1"/>
  </cols>
  <sheetData>
    <row r="3" spans="1:9" ht="15.75" thickBot="1"/>
    <row r="4" spans="1:9" ht="15" customHeight="1">
      <c r="A4" s="67" t="s">
        <v>0</v>
      </c>
      <c r="B4" s="70" t="s">
        <v>1</v>
      </c>
      <c r="C4" s="12" t="s">
        <v>2</v>
      </c>
      <c r="D4" s="70" t="s">
        <v>3</v>
      </c>
      <c r="E4" s="70"/>
      <c r="F4" s="70"/>
      <c r="G4" s="61" t="s">
        <v>11</v>
      </c>
      <c r="H4" s="61" t="s">
        <v>4</v>
      </c>
      <c r="I4" s="64" t="s">
        <v>49</v>
      </c>
    </row>
    <row r="5" spans="1:9">
      <c r="A5" s="68"/>
      <c r="B5" s="71"/>
      <c r="C5" s="11" t="s">
        <v>6</v>
      </c>
      <c r="D5" s="71" t="s">
        <v>8</v>
      </c>
      <c r="E5" s="71" t="s">
        <v>9</v>
      </c>
      <c r="F5" s="71" t="s">
        <v>10</v>
      </c>
      <c r="G5" s="62"/>
      <c r="H5" s="62"/>
      <c r="I5" s="65"/>
    </row>
    <row r="6" spans="1:9" ht="15.75" thickBot="1">
      <c r="A6" s="69"/>
      <c r="B6" s="72"/>
      <c r="C6" s="13" t="s">
        <v>36</v>
      </c>
      <c r="D6" s="72"/>
      <c r="E6" s="72"/>
      <c r="F6" s="72"/>
      <c r="G6" s="63"/>
      <c r="H6" s="63"/>
      <c r="I6" s="66"/>
    </row>
    <row r="7" spans="1:9" ht="15" customHeight="1">
      <c r="A7" s="2" t="s">
        <v>68</v>
      </c>
      <c r="B7" s="134" t="s">
        <v>94</v>
      </c>
      <c r="C7" s="5">
        <v>40</v>
      </c>
      <c r="D7" s="39">
        <v>5.6</v>
      </c>
      <c r="E7" s="39">
        <v>0.32</v>
      </c>
      <c r="F7" s="39">
        <v>0.04</v>
      </c>
      <c r="G7" s="39">
        <v>1</v>
      </c>
      <c r="H7" s="39">
        <v>4</v>
      </c>
      <c r="I7" s="116" t="s">
        <v>23</v>
      </c>
    </row>
    <row r="8" spans="1:9">
      <c r="A8" s="112" t="s">
        <v>13</v>
      </c>
      <c r="B8" s="134"/>
      <c r="C8" s="5">
        <v>60</v>
      </c>
      <c r="D8" s="39">
        <v>8.4</v>
      </c>
      <c r="E8" s="39">
        <v>0.48</v>
      </c>
      <c r="F8" s="39">
        <v>0.06</v>
      </c>
      <c r="G8" s="39">
        <v>1.5</v>
      </c>
      <c r="H8" s="39">
        <v>6</v>
      </c>
      <c r="I8" s="116"/>
    </row>
    <row r="9" spans="1:9">
      <c r="A9" s="112"/>
      <c r="B9" s="87" t="s">
        <v>163</v>
      </c>
      <c r="C9" s="11">
        <v>65</v>
      </c>
      <c r="D9" s="11">
        <v>5.75</v>
      </c>
      <c r="E9" s="11">
        <v>10.3</v>
      </c>
      <c r="F9" s="11">
        <v>1.1499999999999999</v>
      </c>
      <c r="G9" s="11">
        <v>120.05</v>
      </c>
      <c r="H9" s="11">
        <v>0.11</v>
      </c>
      <c r="I9" s="79" t="s">
        <v>164</v>
      </c>
    </row>
    <row r="10" spans="1:9">
      <c r="A10" s="112"/>
      <c r="B10" s="87"/>
      <c r="C10" s="11">
        <v>85</v>
      </c>
      <c r="D10" s="11">
        <v>7.52</v>
      </c>
      <c r="E10" s="11">
        <v>3.46</v>
      </c>
      <c r="F10" s="11">
        <v>1.51</v>
      </c>
      <c r="G10" s="11">
        <v>157</v>
      </c>
      <c r="H10" s="11">
        <v>0.15</v>
      </c>
      <c r="I10" s="79"/>
    </row>
    <row r="11" spans="1:9">
      <c r="A11" s="112"/>
      <c r="B11" s="111" t="s">
        <v>15</v>
      </c>
      <c r="C11" s="49">
        <v>150</v>
      </c>
      <c r="D11" s="34">
        <v>7.0000000000000007E-2</v>
      </c>
      <c r="E11" s="34">
        <v>0.01</v>
      </c>
      <c r="F11" s="34">
        <v>7.1</v>
      </c>
      <c r="G11" s="34">
        <v>29</v>
      </c>
      <c r="H11" s="34">
        <v>1.42</v>
      </c>
      <c r="I11" s="79" t="s">
        <v>16</v>
      </c>
    </row>
    <row r="12" spans="1:9">
      <c r="A12" s="112"/>
      <c r="B12" s="111"/>
      <c r="C12" s="49">
        <v>180</v>
      </c>
      <c r="D12" s="34">
        <v>0.12</v>
      </c>
      <c r="E12" s="34">
        <v>0.02</v>
      </c>
      <c r="F12" s="34">
        <v>10.199999999999999</v>
      </c>
      <c r="G12" s="34">
        <v>41</v>
      </c>
      <c r="H12" s="34">
        <v>2.83</v>
      </c>
      <c r="I12" s="79"/>
    </row>
    <row r="13" spans="1:9">
      <c r="A13" s="112"/>
      <c r="B13" s="87" t="s">
        <v>30</v>
      </c>
      <c r="C13" s="49">
        <v>30</v>
      </c>
      <c r="D13" s="34">
        <v>2.37</v>
      </c>
      <c r="E13" s="34">
        <v>0.3</v>
      </c>
      <c r="F13" s="34">
        <v>14.49</v>
      </c>
      <c r="G13" s="34">
        <v>70.8</v>
      </c>
      <c r="H13" s="34">
        <v>0</v>
      </c>
      <c r="I13" s="79" t="s">
        <v>23</v>
      </c>
    </row>
    <row r="14" spans="1:9">
      <c r="A14" s="112"/>
      <c r="B14" s="87"/>
      <c r="C14" s="49">
        <v>40</v>
      </c>
      <c r="D14" s="34">
        <v>3.016</v>
      </c>
      <c r="E14" s="34">
        <v>0.4</v>
      </c>
      <c r="F14" s="34">
        <v>19.32</v>
      </c>
      <c r="G14" s="34">
        <v>94.4</v>
      </c>
      <c r="H14" s="34">
        <v>0</v>
      </c>
      <c r="I14" s="79"/>
    </row>
    <row r="15" spans="1:9">
      <c r="A15" s="112"/>
      <c r="B15" s="85" t="s">
        <v>22</v>
      </c>
      <c r="C15" s="4">
        <f>C7+C9+C11+C13</f>
        <v>285</v>
      </c>
      <c r="D15" s="4">
        <f t="shared" ref="D15:H15" si="0">D7+D9+D11+D13</f>
        <v>13.79</v>
      </c>
      <c r="E15" s="4">
        <f t="shared" si="0"/>
        <v>10.930000000000001</v>
      </c>
      <c r="F15" s="4">
        <f t="shared" si="0"/>
        <v>22.78</v>
      </c>
      <c r="G15" s="4">
        <f t="shared" si="0"/>
        <v>220.85000000000002</v>
      </c>
      <c r="H15" s="4">
        <f t="shared" si="0"/>
        <v>5.53</v>
      </c>
      <c r="I15" s="80"/>
    </row>
    <row r="16" spans="1:9" ht="15.75" thickBot="1">
      <c r="A16" s="149"/>
      <c r="B16" s="86"/>
      <c r="C16" s="1">
        <f>C8+C10+C12+C14</f>
        <v>365</v>
      </c>
      <c r="D16" s="1">
        <f t="shared" ref="D16:H16" si="1">D8+D10+D12+D14</f>
        <v>19.055999999999997</v>
      </c>
      <c r="E16" s="1">
        <f t="shared" si="1"/>
        <v>4.3600000000000003</v>
      </c>
      <c r="F16" s="1">
        <f t="shared" si="1"/>
        <v>31.09</v>
      </c>
      <c r="G16" s="1">
        <f t="shared" si="1"/>
        <v>293.89999999999998</v>
      </c>
      <c r="H16" s="1">
        <f t="shared" si="1"/>
        <v>8.98</v>
      </c>
      <c r="I16" s="81"/>
    </row>
    <row r="17" spans="1:9">
      <c r="A17" s="124" t="s">
        <v>19</v>
      </c>
      <c r="B17" s="164" t="s">
        <v>165</v>
      </c>
      <c r="C17" s="52">
        <v>150</v>
      </c>
      <c r="D17" s="33">
        <v>4.3499999999999996</v>
      </c>
      <c r="E17" s="33">
        <v>3.75</v>
      </c>
      <c r="F17" s="33">
        <v>6</v>
      </c>
      <c r="G17" s="33">
        <v>79.5</v>
      </c>
      <c r="H17" s="33">
        <v>1.05</v>
      </c>
      <c r="I17" s="152" t="s">
        <v>40</v>
      </c>
    </row>
    <row r="18" spans="1:9">
      <c r="A18" s="125"/>
      <c r="B18" s="165"/>
      <c r="C18" s="49">
        <v>180</v>
      </c>
      <c r="D18" s="34">
        <v>5.22</v>
      </c>
      <c r="E18" s="34">
        <v>4.5</v>
      </c>
      <c r="F18" s="34">
        <v>7.2</v>
      </c>
      <c r="G18" s="34">
        <v>95.4</v>
      </c>
      <c r="H18" s="34">
        <v>1.26</v>
      </c>
      <c r="I18" s="153"/>
    </row>
    <row r="19" spans="1:9" ht="15" customHeight="1">
      <c r="A19" s="125"/>
      <c r="B19" s="92" t="s">
        <v>127</v>
      </c>
      <c r="C19" s="49">
        <v>20</v>
      </c>
      <c r="D19" s="34">
        <v>1.1000000000000001</v>
      </c>
      <c r="E19" s="34">
        <v>1.3</v>
      </c>
      <c r="F19" s="34">
        <v>6.98</v>
      </c>
      <c r="G19" s="34">
        <v>42.18</v>
      </c>
      <c r="H19" s="34">
        <v>0.14000000000000001</v>
      </c>
      <c r="I19" s="79" t="s">
        <v>23</v>
      </c>
    </row>
    <row r="20" spans="1:9">
      <c r="A20" s="125"/>
      <c r="B20" s="92"/>
      <c r="C20" s="19">
        <v>40</v>
      </c>
      <c r="D20" s="43">
        <v>2.2000000000000002</v>
      </c>
      <c r="E20" s="43">
        <v>2.6</v>
      </c>
      <c r="F20" s="43">
        <v>13.96</v>
      </c>
      <c r="G20" s="43">
        <v>84.36</v>
      </c>
      <c r="H20" s="43">
        <v>0.28000000000000003</v>
      </c>
      <c r="I20" s="79"/>
    </row>
    <row r="21" spans="1:9">
      <c r="A21" s="125"/>
      <c r="B21" s="85" t="s">
        <v>22</v>
      </c>
      <c r="C21" s="4">
        <f>C19</f>
        <v>20</v>
      </c>
      <c r="D21" s="4">
        <f t="shared" ref="D21:H22" si="2">D19</f>
        <v>1.1000000000000001</v>
      </c>
      <c r="E21" s="4">
        <f t="shared" si="2"/>
        <v>1.3</v>
      </c>
      <c r="F21" s="4">
        <f t="shared" si="2"/>
        <v>6.98</v>
      </c>
      <c r="G21" s="4">
        <f t="shared" si="2"/>
        <v>42.18</v>
      </c>
      <c r="H21" s="4">
        <f t="shared" si="2"/>
        <v>0.14000000000000001</v>
      </c>
      <c r="I21" s="80"/>
    </row>
    <row r="22" spans="1:9" ht="15.75" thickBot="1">
      <c r="A22" s="126"/>
      <c r="B22" s="86"/>
      <c r="C22" s="1">
        <f>C20</f>
        <v>40</v>
      </c>
      <c r="D22" s="1">
        <f t="shared" si="2"/>
        <v>2.2000000000000002</v>
      </c>
      <c r="E22" s="1">
        <f t="shared" si="2"/>
        <v>2.6</v>
      </c>
      <c r="F22" s="1">
        <f t="shared" si="2"/>
        <v>13.96</v>
      </c>
      <c r="G22" s="1">
        <f t="shared" si="2"/>
        <v>84.36</v>
      </c>
      <c r="H22" s="1">
        <f t="shared" si="2"/>
        <v>0.28000000000000003</v>
      </c>
      <c r="I22" s="81"/>
    </row>
    <row r="23" spans="1:9" ht="15" customHeight="1">
      <c r="A23" s="94" t="s">
        <v>24</v>
      </c>
      <c r="B23" s="76" t="s">
        <v>95</v>
      </c>
      <c r="C23" s="48">
        <v>40</v>
      </c>
      <c r="D23" s="33">
        <v>0.45</v>
      </c>
      <c r="E23" s="33">
        <v>2.4700000000000002</v>
      </c>
      <c r="F23" s="33">
        <v>1.9</v>
      </c>
      <c r="G23" s="33">
        <v>31.64</v>
      </c>
      <c r="H23" s="33">
        <v>8.17</v>
      </c>
      <c r="I23" s="78" t="s">
        <v>96</v>
      </c>
    </row>
    <row r="24" spans="1:9">
      <c r="A24" s="83"/>
      <c r="B24" s="77"/>
      <c r="C24" s="49">
        <v>60</v>
      </c>
      <c r="D24" s="34">
        <v>0.68</v>
      </c>
      <c r="E24" s="34">
        <v>3.71</v>
      </c>
      <c r="F24" s="34">
        <v>2.83</v>
      </c>
      <c r="G24" s="34">
        <v>47.46</v>
      </c>
      <c r="H24" s="34">
        <v>12.25</v>
      </c>
      <c r="I24" s="79"/>
    </row>
    <row r="25" spans="1:9" ht="16.5" customHeight="1">
      <c r="A25" s="83"/>
      <c r="B25" s="92" t="s">
        <v>166</v>
      </c>
      <c r="C25" s="53">
        <v>200</v>
      </c>
      <c r="D25" s="53">
        <v>1.67</v>
      </c>
      <c r="E25" s="53">
        <v>2.69</v>
      </c>
      <c r="F25" s="53">
        <v>9.7100000000000009</v>
      </c>
      <c r="G25" s="53">
        <v>69.8</v>
      </c>
      <c r="H25" s="53">
        <v>4.5999999999999996</v>
      </c>
      <c r="I25" s="79" t="s">
        <v>167</v>
      </c>
    </row>
    <row r="26" spans="1:9" ht="15" customHeight="1">
      <c r="A26" s="83"/>
      <c r="B26" s="92"/>
      <c r="C26" s="11">
        <v>200</v>
      </c>
      <c r="D26" s="11">
        <v>1.67</v>
      </c>
      <c r="E26" s="11">
        <v>2.69</v>
      </c>
      <c r="F26" s="11">
        <v>9.7100000000000009</v>
      </c>
      <c r="G26" s="11">
        <v>69.8</v>
      </c>
      <c r="H26" s="11">
        <v>4.5999999999999996</v>
      </c>
      <c r="I26" s="79"/>
    </row>
    <row r="27" spans="1:9" ht="19.5" customHeight="1">
      <c r="A27" s="83"/>
      <c r="B27" s="166" t="s">
        <v>168</v>
      </c>
      <c r="C27" s="5">
        <v>170</v>
      </c>
      <c r="D27" s="5">
        <v>16.2</v>
      </c>
      <c r="E27" s="5">
        <v>13.28</v>
      </c>
      <c r="F27" s="5">
        <v>11.03</v>
      </c>
      <c r="G27" s="5">
        <v>228</v>
      </c>
      <c r="H27" s="5">
        <v>3.71</v>
      </c>
      <c r="I27" s="79" t="s">
        <v>169</v>
      </c>
    </row>
    <row r="28" spans="1:9" ht="18.75" customHeight="1">
      <c r="A28" s="83"/>
      <c r="B28" s="166"/>
      <c r="C28" s="5">
        <v>220</v>
      </c>
      <c r="D28" s="5">
        <v>21.71</v>
      </c>
      <c r="E28" s="5">
        <v>16.55</v>
      </c>
      <c r="F28" s="5">
        <v>15.02</v>
      </c>
      <c r="G28" s="5">
        <v>296</v>
      </c>
      <c r="H28" s="5">
        <v>5.2</v>
      </c>
      <c r="I28" s="79"/>
    </row>
    <row r="29" spans="1:9" ht="15" customHeight="1">
      <c r="A29" s="83"/>
      <c r="B29" s="92" t="s">
        <v>45</v>
      </c>
      <c r="C29" s="49">
        <v>150</v>
      </c>
      <c r="D29" s="34">
        <v>0.12</v>
      </c>
      <c r="E29" s="34">
        <v>0.12</v>
      </c>
      <c r="F29" s="34">
        <v>17.899999999999999</v>
      </c>
      <c r="G29" s="34">
        <v>73.2</v>
      </c>
      <c r="H29" s="34">
        <v>1.29</v>
      </c>
      <c r="I29" s="79" t="s">
        <v>27</v>
      </c>
    </row>
    <row r="30" spans="1:9">
      <c r="A30" s="83"/>
      <c r="B30" s="92"/>
      <c r="C30" s="49">
        <v>180</v>
      </c>
      <c r="D30" s="34">
        <v>0.16</v>
      </c>
      <c r="E30" s="34">
        <v>0.16</v>
      </c>
      <c r="F30" s="34">
        <v>23.9</v>
      </c>
      <c r="G30" s="34">
        <v>97.6</v>
      </c>
      <c r="H30" s="34">
        <v>1.72</v>
      </c>
      <c r="I30" s="98"/>
    </row>
    <row r="31" spans="1:9">
      <c r="A31" s="83"/>
      <c r="B31" s="87" t="s">
        <v>29</v>
      </c>
      <c r="C31" s="17">
        <v>20</v>
      </c>
      <c r="D31" s="17">
        <v>1.32</v>
      </c>
      <c r="E31" s="17">
        <v>0.2</v>
      </c>
      <c r="F31" s="17">
        <v>6.68</v>
      </c>
      <c r="G31" s="17">
        <v>34.799999999999997</v>
      </c>
      <c r="H31" s="17">
        <v>0</v>
      </c>
      <c r="I31" s="79" t="s">
        <v>23</v>
      </c>
    </row>
    <row r="32" spans="1:9">
      <c r="A32" s="83"/>
      <c r="B32" s="106"/>
      <c r="C32" s="17">
        <v>20</v>
      </c>
      <c r="D32" s="17">
        <v>1.32</v>
      </c>
      <c r="E32" s="17">
        <v>0.2</v>
      </c>
      <c r="F32" s="17">
        <v>6.68</v>
      </c>
      <c r="G32" s="17">
        <v>34.799999999999997</v>
      </c>
      <c r="H32" s="17">
        <v>0</v>
      </c>
      <c r="I32" s="98"/>
    </row>
    <row r="33" spans="1:9">
      <c r="A33" s="83"/>
      <c r="B33" s="87" t="s">
        <v>30</v>
      </c>
      <c r="C33" s="17">
        <v>20</v>
      </c>
      <c r="D33" s="17">
        <v>1.58</v>
      </c>
      <c r="E33" s="17">
        <v>0.2</v>
      </c>
      <c r="F33" s="17">
        <v>9.66</v>
      </c>
      <c r="G33" s="17">
        <v>47.2</v>
      </c>
      <c r="H33" s="17">
        <v>0</v>
      </c>
      <c r="I33" s="79" t="s">
        <v>23</v>
      </c>
    </row>
    <row r="34" spans="1:9">
      <c r="A34" s="83"/>
      <c r="B34" s="87"/>
      <c r="C34" s="17">
        <v>30</v>
      </c>
      <c r="D34" s="17">
        <v>2.37</v>
      </c>
      <c r="E34" s="17">
        <v>0.3</v>
      </c>
      <c r="F34" s="17">
        <v>14.49</v>
      </c>
      <c r="G34" s="17">
        <v>70.8</v>
      </c>
      <c r="H34" s="17">
        <v>0</v>
      </c>
      <c r="I34" s="98"/>
    </row>
    <row r="35" spans="1:9">
      <c r="A35" s="83"/>
      <c r="B35" s="85" t="s">
        <v>22</v>
      </c>
      <c r="C35" s="4">
        <f>C23+C25+C27+C29+C31+C33</f>
        <v>600</v>
      </c>
      <c r="D35" s="4">
        <f t="shared" ref="D35:H35" si="3">D23+D25+D27+D29+D31+D33</f>
        <v>21.340000000000003</v>
      </c>
      <c r="E35" s="4">
        <f t="shared" si="3"/>
        <v>18.959999999999997</v>
      </c>
      <c r="F35" s="4">
        <f t="shared" si="3"/>
        <v>56.879999999999995</v>
      </c>
      <c r="G35" s="4">
        <f t="shared" si="3"/>
        <v>484.64</v>
      </c>
      <c r="H35" s="4">
        <f t="shared" si="3"/>
        <v>17.77</v>
      </c>
      <c r="I35" s="80"/>
    </row>
    <row r="36" spans="1:9" ht="15.75" thickBot="1">
      <c r="A36" s="84"/>
      <c r="B36" s="86"/>
      <c r="C36" s="1">
        <f>C24+C26+C28+C30+C32+C34</f>
        <v>710</v>
      </c>
      <c r="D36" s="1">
        <f t="shared" ref="D36:H36" si="4">D24+D26+D28+D30+D32+D34</f>
        <v>27.910000000000004</v>
      </c>
      <c r="E36" s="1">
        <f t="shared" si="4"/>
        <v>23.610000000000003</v>
      </c>
      <c r="F36" s="1">
        <f t="shared" si="4"/>
        <v>72.63</v>
      </c>
      <c r="G36" s="1">
        <f t="shared" si="4"/>
        <v>616.45999999999992</v>
      </c>
      <c r="H36" s="1">
        <f t="shared" si="4"/>
        <v>23.77</v>
      </c>
      <c r="I36" s="81"/>
    </row>
    <row r="37" spans="1:9" ht="15" customHeight="1">
      <c r="A37" s="129" t="s">
        <v>31</v>
      </c>
      <c r="B37" s="102" t="s">
        <v>170</v>
      </c>
      <c r="C37" s="6">
        <v>50</v>
      </c>
      <c r="D37" s="6">
        <v>3.08</v>
      </c>
      <c r="E37" s="6">
        <v>1.6</v>
      </c>
      <c r="F37" s="6">
        <v>27.6</v>
      </c>
      <c r="G37" s="6">
        <v>137.5</v>
      </c>
      <c r="H37" s="6">
        <v>0.04</v>
      </c>
      <c r="I37" s="152" t="s">
        <v>171</v>
      </c>
    </row>
    <row r="38" spans="1:9">
      <c r="A38" s="83"/>
      <c r="B38" s="103"/>
      <c r="C38" s="15">
        <v>100</v>
      </c>
      <c r="D38" s="15">
        <v>6.16</v>
      </c>
      <c r="E38" s="15">
        <v>3.2</v>
      </c>
      <c r="F38" s="15">
        <v>55.2</v>
      </c>
      <c r="G38" s="15">
        <v>275</v>
      </c>
      <c r="H38" s="15">
        <v>0.08</v>
      </c>
      <c r="I38" s="144"/>
    </row>
    <row r="39" spans="1:9">
      <c r="A39" s="83"/>
      <c r="B39" s="92" t="s">
        <v>86</v>
      </c>
      <c r="C39" s="49">
        <v>150</v>
      </c>
      <c r="D39" s="34">
        <v>4.58</v>
      </c>
      <c r="E39" s="34">
        <v>4.08</v>
      </c>
      <c r="F39" s="34">
        <v>7.58</v>
      </c>
      <c r="G39" s="34">
        <v>85</v>
      </c>
      <c r="H39" s="34">
        <v>2.0499999999999998</v>
      </c>
      <c r="I39" s="79" t="s">
        <v>87</v>
      </c>
    </row>
    <row r="40" spans="1:9">
      <c r="A40" s="83"/>
      <c r="B40" s="92"/>
      <c r="C40" s="49">
        <v>180</v>
      </c>
      <c r="D40" s="34">
        <v>5.48</v>
      </c>
      <c r="E40" s="34">
        <v>4.88</v>
      </c>
      <c r="F40" s="34">
        <v>9.07</v>
      </c>
      <c r="G40" s="34">
        <v>102</v>
      </c>
      <c r="H40" s="34">
        <v>2.46</v>
      </c>
      <c r="I40" s="79"/>
    </row>
    <row r="41" spans="1:9">
      <c r="A41" s="83"/>
      <c r="B41" s="85" t="s">
        <v>22</v>
      </c>
      <c r="C41" s="4">
        <f>C37+C39</f>
        <v>200</v>
      </c>
      <c r="D41" s="4">
        <f t="shared" ref="D41:H41" si="5">D37+D39</f>
        <v>7.66</v>
      </c>
      <c r="E41" s="4">
        <f t="shared" si="5"/>
        <v>5.68</v>
      </c>
      <c r="F41" s="4">
        <f t="shared" si="5"/>
        <v>35.18</v>
      </c>
      <c r="G41" s="4">
        <f t="shared" si="5"/>
        <v>222.5</v>
      </c>
      <c r="H41" s="4">
        <f t="shared" si="5"/>
        <v>2.09</v>
      </c>
      <c r="I41" s="80"/>
    </row>
    <row r="42" spans="1:9">
      <c r="A42" s="83"/>
      <c r="B42" s="85"/>
      <c r="C42" s="4">
        <f>C38+C40</f>
        <v>280</v>
      </c>
      <c r="D42" s="4">
        <f t="shared" ref="D42:H42" si="6">D38+D40</f>
        <v>11.64</v>
      </c>
      <c r="E42" s="4">
        <f t="shared" si="6"/>
        <v>8.08</v>
      </c>
      <c r="F42" s="4">
        <f t="shared" si="6"/>
        <v>64.27000000000001</v>
      </c>
      <c r="G42" s="4">
        <f t="shared" si="6"/>
        <v>377</v>
      </c>
      <c r="H42" s="4">
        <f t="shared" si="6"/>
        <v>2.54</v>
      </c>
      <c r="I42" s="80"/>
    </row>
    <row r="43" spans="1:9">
      <c r="A43" s="83"/>
      <c r="B43" s="85" t="s">
        <v>34</v>
      </c>
      <c r="C43" s="4">
        <f t="shared" ref="C43:H44" si="7">C15+C21+C35+C41</f>
        <v>1105</v>
      </c>
      <c r="D43" s="4">
        <f t="shared" si="7"/>
        <v>43.89</v>
      </c>
      <c r="E43" s="4">
        <f t="shared" si="7"/>
        <v>36.869999999999997</v>
      </c>
      <c r="F43" s="4">
        <f t="shared" si="7"/>
        <v>121.82</v>
      </c>
      <c r="G43" s="4">
        <f t="shared" si="7"/>
        <v>970.17000000000007</v>
      </c>
      <c r="H43" s="4">
        <f t="shared" si="7"/>
        <v>25.529999999999998</v>
      </c>
      <c r="I43" s="80"/>
    </row>
    <row r="44" spans="1:9">
      <c r="A44" s="83"/>
      <c r="B44" s="85"/>
      <c r="C44" s="4">
        <f t="shared" si="7"/>
        <v>1395</v>
      </c>
      <c r="D44" s="4">
        <f t="shared" si="7"/>
        <v>60.805999999999997</v>
      </c>
      <c r="E44" s="4">
        <f t="shared" si="7"/>
        <v>38.650000000000006</v>
      </c>
      <c r="F44" s="4">
        <f t="shared" si="7"/>
        <v>181.95</v>
      </c>
      <c r="G44" s="4">
        <f t="shared" si="7"/>
        <v>1371.7199999999998</v>
      </c>
      <c r="H44" s="4">
        <f t="shared" si="7"/>
        <v>35.57</v>
      </c>
      <c r="I44" s="80"/>
    </row>
    <row r="45" spans="1:9">
      <c r="A45" s="157"/>
      <c r="B45" s="85" t="s">
        <v>71</v>
      </c>
      <c r="C45" s="3">
        <f>'День 1'!C43+'День 2'!C49+'День 3'!C41+'День 4'!C43+'День 5'!C43+'День 6'!C41+'День 7'!C45+'День 8'!C41+'День 9'!C43+'День 10'!C43</f>
        <v>13115</v>
      </c>
      <c r="D45" s="7">
        <f>'День 1'!D43+'День 2'!D49+'День 3'!D41+'День 4'!D43+'День 5'!D43+'День 6'!D41+'День 7'!D45+'День 8'!D41+'День 9'!D43+'День 10'!D43</f>
        <v>432.45</v>
      </c>
      <c r="E45" s="7">
        <f>'День 1'!E43+'День 2'!E49+'День 3'!E41+'День 4'!E43+'День 5'!E43+'День 6'!E41+'День 7'!E45+'День 8'!E41+'День 9'!E43+'День 10'!E43</f>
        <v>354.87</v>
      </c>
      <c r="F45" s="7">
        <f>'День 1'!F43+'День 2'!F49+'День 3'!F41+'День 4'!F43+'День 5'!F43+'День 6'!F41+'День 7'!F45+'День 8'!F41+'День 9'!F43+'День 10'!F43</f>
        <v>1656.97</v>
      </c>
      <c r="G45" s="7">
        <f>'День 1'!G43+'День 2'!G49+'День 3'!G41+'День 4'!G43+'День 5'!G43+'День 6'!G41+'День 7'!G45+'День 8'!G41+'День 9'!G43+'День 10'!G43</f>
        <v>11551.74</v>
      </c>
      <c r="H45" s="7">
        <f>'День 1'!H43+'День 2'!H49+'День 3'!H41+'День 4'!H43+'День 5'!H43+'День 6'!H41+'День 7'!H45+'День 8'!H41+'День 9'!H43+'День 10'!H43</f>
        <v>356.04599999999994</v>
      </c>
      <c r="I45" s="160"/>
    </row>
    <row r="46" spans="1:9">
      <c r="A46" s="158"/>
      <c r="B46" s="85"/>
      <c r="C46" s="3">
        <f>'День 1'!C44+'День 2'!C50+'День 3'!C42+'День 4'!C44+'День 5'!C44+'День 6'!C42+'День 7'!C46+'День 8'!C42+'День 9'!C44+'День 10'!C44</f>
        <v>16015</v>
      </c>
      <c r="D46" s="7">
        <f>'День 1'!D44+'День 2'!D50+'День 3'!D42+'День 4'!D44+'День 5'!D44+'День 6'!D42+'День 7'!D46+'День 8'!D42+'День 9'!D44+'День 10'!D44</f>
        <v>566.64</v>
      </c>
      <c r="E46" s="7">
        <f>'День 1'!E44+'День 2'!E50+'День 3'!E42+'День 4'!E44+'День 5'!E44+'День 6'!E42+'День 7'!E46+'День 8'!E42+'День 9'!E44+'День 10'!E44</f>
        <v>450.04999999999995</v>
      </c>
      <c r="F46" s="7">
        <f>'День 1'!F44+'День 2'!F50+'День 3'!F42+'День 4'!F44+'День 5'!F44+'День 6'!F42+'День 7'!F46+'День 8'!F42+'День 9'!F44+'День 10'!F44</f>
        <v>2146.5099999999998</v>
      </c>
      <c r="G46" s="7">
        <f>'День 1'!G44+'День 2'!G50+'День 3'!G42+'День 4'!G44+'День 5'!G44+'День 6'!G42+'День 7'!G46+'День 8'!G42+'День 9'!G44+'День 10'!G44</f>
        <v>14936.739999999998</v>
      </c>
      <c r="H46" s="7">
        <f>'День 1'!H44+'День 2'!H50+'День 3'!H42+'День 4'!H44+'День 5'!H44+'День 6'!H42+'День 7'!H46+'День 8'!H42+'День 9'!H44+'День 10'!H44</f>
        <v>441.12200000000001</v>
      </c>
      <c r="I46" s="160"/>
    </row>
    <row r="47" spans="1:9">
      <c r="A47" s="158"/>
      <c r="B47" s="162" t="s">
        <v>72</v>
      </c>
      <c r="C47" s="7">
        <f t="shared" ref="C47:H48" si="8">C45/10</f>
        <v>1311.5</v>
      </c>
      <c r="D47" s="7">
        <f t="shared" si="8"/>
        <v>43.244999999999997</v>
      </c>
      <c r="E47" s="7">
        <f>E45/10</f>
        <v>35.487000000000002</v>
      </c>
      <c r="F47" s="7">
        <f t="shared" si="8"/>
        <v>165.697</v>
      </c>
      <c r="G47" s="7">
        <f t="shared" si="8"/>
        <v>1155.174</v>
      </c>
      <c r="H47" s="7">
        <f t="shared" si="8"/>
        <v>35.604599999999991</v>
      </c>
      <c r="I47" s="160"/>
    </row>
    <row r="48" spans="1:9" ht="15.75" thickBot="1">
      <c r="A48" s="159"/>
      <c r="B48" s="163"/>
      <c r="C48" s="9">
        <f t="shared" si="8"/>
        <v>1601.5</v>
      </c>
      <c r="D48" s="9">
        <f t="shared" si="8"/>
        <v>56.664000000000001</v>
      </c>
      <c r="E48" s="9">
        <f>E46/10</f>
        <v>45.004999999999995</v>
      </c>
      <c r="F48" s="9">
        <f t="shared" si="8"/>
        <v>214.65099999999998</v>
      </c>
      <c r="G48" s="9">
        <f t="shared" si="8"/>
        <v>1493.6739999999998</v>
      </c>
      <c r="H48" s="9">
        <f t="shared" si="8"/>
        <v>44.112200000000001</v>
      </c>
      <c r="I48" s="161"/>
    </row>
    <row r="52" spans="3:8">
      <c r="C52">
        <v>1100</v>
      </c>
      <c r="D52">
        <v>31.5</v>
      </c>
      <c r="E52">
        <v>35.15</v>
      </c>
      <c r="F52">
        <v>152.30000000000001</v>
      </c>
      <c r="G52">
        <v>1050</v>
      </c>
      <c r="H52">
        <v>33.700000000000003</v>
      </c>
    </row>
    <row r="53" spans="3:8">
      <c r="C53">
        <v>1350</v>
      </c>
      <c r="D53">
        <v>40.5</v>
      </c>
      <c r="E53">
        <v>45</v>
      </c>
      <c r="F53">
        <v>195.7</v>
      </c>
      <c r="G53">
        <v>1350</v>
      </c>
      <c r="H53">
        <v>37.5</v>
      </c>
    </row>
    <row r="55" spans="3:8">
      <c r="C55" s="54">
        <f>C47-C52</f>
        <v>211.5</v>
      </c>
      <c r="D55" s="54">
        <f t="shared" ref="D55:H55" si="9">D47-D52</f>
        <v>11.744999999999997</v>
      </c>
      <c r="E55" s="59">
        <f t="shared" si="9"/>
        <v>0.3370000000000033</v>
      </c>
      <c r="F55" s="54">
        <f t="shared" si="9"/>
        <v>13.396999999999991</v>
      </c>
      <c r="G55" s="54">
        <f t="shared" si="9"/>
        <v>105.17399999999998</v>
      </c>
      <c r="H55" s="56">
        <f t="shared" si="9"/>
        <v>1.9045999999999879</v>
      </c>
    </row>
    <row r="56" spans="3:8">
      <c r="C56" s="54">
        <f>C48-C53</f>
        <v>251.5</v>
      </c>
      <c r="D56" s="54">
        <f t="shared" ref="D56:H56" si="10">D48-D53</f>
        <v>16.164000000000001</v>
      </c>
      <c r="E56" s="55">
        <f>E48-E53</f>
        <v>4.9999999999954525E-3</v>
      </c>
      <c r="F56" s="54">
        <f t="shared" si="10"/>
        <v>18.950999999999993</v>
      </c>
      <c r="G56" s="54">
        <f t="shared" si="10"/>
        <v>143.67399999999975</v>
      </c>
      <c r="H56" s="54">
        <f t="shared" si="10"/>
        <v>6.6122000000000014</v>
      </c>
    </row>
  </sheetData>
  <mergeCells count="53">
    <mergeCell ref="A23:A36"/>
    <mergeCell ref="B29:B30"/>
    <mergeCell ref="B23:B24"/>
    <mergeCell ref="I35:I36"/>
    <mergeCell ref="B35:B36"/>
    <mergeCell ref="I25:I26"/>
    <mergeCell ref="B25:B26"/>
    <mergeCell ref="I29:I30"/>
    <mergeCell ref="B33:B34"/>
    <mergeCell ref="I33:I34"/>
    <mergeCell ref="B27:B28"/>
    <mergeCell ref="B31:B32"/>
    <mergeCell ref="I31:I32"/>
    <mergeCell ref="I27:I28"/>
    <mergeCell ref="B19:B20"/>
    <mergeCell ref="I19:I20"/>
    <mergeCell ref="B21:B22"/>
    <mergeCell ref="I21:I22"/>
    <mergeCell ref="A17:A22"/>
    <mergeCell ref="B17:B18"/>
    <mergeCell ref="A45:A48"/>
    <mergeCell ref="I41:I48"/>
    <mergeCell ref="B45:B46"/>
    <mergeCell ref="B47:B48"/>
    <mergeCell ref="A37:A44"/>
    <mergeCell ref="B41:B42"/>
    <mergeCell ref="B43:B44"/>
    <mergeCell ref="I37:I38"/>
    <mergeCell ref="B39:B40"/>
    <mergeCell ref="I39:I40"/>
    <mergeCell ref="B37:B38"/>
    <mergeCell ref="I4:I6"/>
    <mergeCell ref="D5:D6"/>
    <mergeCell ref="E5:E6"/>
    <mergeCell ref="F5:F6"/>
    <mergeCell ref="I23:I24"/>
    <mergeCell ref="I17:I18"/>
    <mergeCell ref="A4:A6"/>
    <mergeCell ref="B4:B6"/>
    <mergeCell ref="D4:F4"/>
    <mergeCell ref="G4:G6"/>
    <mergeCell ref="H4:H6"/>
    <mergeCell ref="A8:A16"/>
    <mergeCell ref="B9:B10"/>
    <mergeCell ref="I9:I10"/>
    <mergeCell ref="B13:B14"/>
    <mergeCell ref="I13:I14"/>
    <mergeCell ref="B15:B16"/>
    <mergeCell ref="I15:I16"/>
    <mergeCell ref="B7:B8"/>
    <mergeCell ref="I7:I8"/>
    <mergeCell ref="B11:B12"/>
    <mergeCell ref="I11:I12"/>
  </mergeCells>
  <pageMargins left="0.31496062992125984" right="0.11811023622047245" top="0.35433070866141736" bottom="0.15748031496062992" header="0.11811023622047245" footer="0.11811023622047245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50"/>
  <sheetViews>
    <sheetView view="pageBreakPreview" topLeftCell="A13" zoomScale="60" zoomScaleNormal="100" workbookViewId="0">
      <selection activeCell="B39" sqref="B39:B40"/>
    </sheetView>
  </sheetViews>
  <sheetFormatPr defaultRowHeight="15"/>
  <cols>
    <col min="2" max="2" width="21.28515625" customWidth="1"/>
    <col min="6" max="6" width="11.7109375" customWidth="1"/>
    <col min="7" max="7" width="15.42578125" customWidth="1"/>
    <col min="9" max="9" width="10.28515625" customWidth="1"/>
  </cols>
  <sheetData>
    <row r="3" spans="1:9" ht="15.75" thickBot="1"/>
    <row r="4" spans="1:9" ht="15" customHeight="1">
      <c r="A4" s="67" t="s">
        <v>0</v>
      </c>
      <c r="B4" s="70" t="s">
        <v>1</v>
      </c>
      <c r="C4" s="12" t="s">
        <v>2</v>
      </c>
      <c r="D4" s="70" t="s">
        <v>3</v>
      </c>
      <c r="E4" s="70"/>
      <c r="F4" s="70"/>
      <c r="G4" s="61" t="s">
        <v>11</v>
      </c>
      <c r="H4" s="61" t="s">
        <v>4</v>
      </c>
      <c r="I4" s="64" t="s">
        <v>5</v>
      </c>
    </row>
    <row r="5" spans="1:9">
      <c r="A5" s="68"/>
      <c r="B5" s="71"/>
      <c r="C5" s="11" t="s">
        <v>6</v>
      </c>
      <c r="D5" s="71" t="s">
        <v>8</v>
      </c>
      <c r="E5" s="71" t="s">
        <v>9</v>
      </c>
      <c r="F5" s="71" t="s">
        <v>10</v>
      </c>
      <c r="G5" s="62"/>
      <c r="H5" s="62"/>
      <c r="I5" s="65"/>
    </row>
    <row r="6" spans="1:9" ht="15.75" thickBot="1">
      <c r="A6" s="69"/>
      <c r="B6" s="72"/>
      <c r="C6" s="13" t="s">
        <v>36</v>
      </c>
      <c r="D6" s="72"/>
      <c r="E6" s="72"/>
      <c r="F6" s="72"/>
      <c r="G6" s="63"/>
      <c r="H6" s="63"/>
      <c r="I6" s="66"/>
    </row>
    <row r="7" spans="1:9" ht="15" customHeight="1">
      <c r="A7" s="2" t="s">
        <v>37</v>
      </c>
      <c r="B7" s="91" t="s">
        <v>92</v>
      </c>
      <c r="C7" s="12">
        <v>180</v>
      </c>
      <c r="D7" s="33">
        <v>4.93</v>
      </c>
      <c r="E7" s="33">
        <v>4.55</v>
      </c>
      <c r="F7" s="33">
        <v>14.67</v>
      </c>
      <c r="G7" s="33">
        <v>118.62</v>
      </c>
      <c r="H7" s="33">
        <v>0.9</v>
      </c>
      <c r="I7" s="78" t="s">
        <v>93</v>
      </c>
    </row>
    <row r="8" spans="1:9">
      <c r="A8" s="112" t="s">
        <v>38</v>
      </c>
      <c r="B8" s="92"/>
      <c r="C8" s="11">
        <v>200</v>
      </c>
      <c r="D8" s="34">
        <v>5.48</v>
      </c>
      <c r="E8" s="34">
        <v>5.05</v>
      </c>
      <c r="F8" s="34">
        <v>16.3</v>
      </c>
      <c r="G8" s="34">
        <v>131.80000000000001</v>
      </c>
      <c r="H8" s="34">
        <v>1</v>
      </c>
      <c r="I8" s="79"/>
    </row>
    <row r="9" spans="1:9" ht="15" customHeight="1">
      <c r="A9" s="83"/>
      <c r="B9" s="111" t="s">
        <v>15</v>
      </c>
      <c r="C9" s="29">
        <v>150</v>
      </c>
      <c r="D9" s="34">
        <v>7.0000000000000007E-2</v>
      </c>
      <c r="E9" s="34">
        <v>0.01</v>
      </c>
      <c r="F9" s="34">
        <v>7.1</v>
      </c>
      <c r="G9" s="34">
        <v>29</v>
      </c>
      <c r="H9" s="34">
        <v>1.42</v>
      </c>
      <c r="I9" s="79" t="s">
        <v>16</v>
      </c>
    </row>
    <row r="10" spans="1:9">
      <c r="A10" s="83"/>
      <c r="B10" s="111"/>
      <c r="C10" s="29">
        <v>180</v>
      </c>
      <c r="D10" s="34">
        <v>0.12</v>
      </c>
      <c r="E10" s="34">
        <v>0.02</v>
      </c>
      <c r="F10" s="34">
        <v>10.199999999999999</v>
      </c>
      <c r="G10" s="34">
        <v>41</v>
      </c>
      <c r="H10" s="34">
        <v>2.83</v>
      </c>
      <c r="I10" s="79"/>
    </row>
    <row r="11" spans="1:9">
      <c r="A11" s="83"/>
      <c r="B11" s="87" t="s">
        <v>30</v>
      </c>
      <c r="C11" s="11">
        <v>30</v>
      </c>
      <c r="D11" s="34">
        <v>2.37</v>
      </c>
      <c r="E11" s="34">
        <v>0.3</v>
      </c>
      <c r="F11" s="34">
        <v>14.49</v>
      </c>
      <c r="G11" s="34">
        <v>70.8</v>
      </c>
      <c r="H11" s="34">
        <v>0</v>
      </c>
      <c r="I11" s="79" t="s">
        <v>23</v>
      </c>
    </row>
    <row r="12" spans="1:9">
      <c r="A12" s="83"/>
      <c r="B12" s="87"/>
      <c r="C12" s="11">
        <v>30</v>
      </c>
      <c r="D12" s="34">
        <v>2.37</v>
      </c>
      <c r="E12" s="34">
        <v>0.3</v>
      </c>
      <c r="F12" s="34">
        <v>14.49</v>
      </c>
      <c r="G12" s="34">
        <v>70.8</v>
      </c>
      <c r="H12" s="34">
        <v>0</v>
      </c>
      <c r="I12" s="79"/>
    </row>
    <row r="13" spans="1:9">
      <c r="A13" s="83"/>
      <c r="B13" s="85" t="s">
        <v>22</v>
      </c>
      <c r="C13" s="4">
        <f>C7+C9+C11</f>
        <v>360</v>
      </c>
      <c r="D13" s="35">
        <f>D7+D9+D11</f>
        <v>7.37</v>
      </c>
      <c r="E13" s="35">
        <f t="shared" ref="E13:H13" si="0">E7+E9+E11</f>
        <v>4.8599999999999994</v>
      </c>
      <c r="F13" s="35">
        <f t="shared" si="0"/>
        <v>36.26</v>
      </c>
      <c r="G13" s="35">
        <f t="shared" si="0"/>
        <v>218.42000000000002</v>
      </c>
      <c r="H13" s="35">
        <f t="shared" si="0"/>
        <v>2.3199999999999998</v>
      </c>
      <c r="I13" s="79"/>
    </row>
    <row r="14" spans="1:9" ht="15.75" thickBot="1">
      <c r="A14" s="84"/>
      <c r="B14" s="108"/>
      <c r="C14" s="1">
        <f>C8+C10+C12</f>
        <v>410</v>
      </c>
      <c r="D14" s="36">
        <f>D8+D10+D12</f>
        <v>7.9700000000000006</v>
      </c>
      <c r="E14" s="36">
        <f t="shared" ref="E14:H14" si="1">E8+E10+E12</f>
        <v>5.3699999999999992</v>
      </c>
      <c r="F14" s="36">
        <f t="shared" si="1"/>
        <v>40.99</v>
      </c>
      <c r="G14" s="36">
        <f t="shared" si="1"/>
        <v>243.60000000000002</v>
      </c>
      <c r="H14" s="36">
        <f t="shared" si="1"/>
        <v>3.83</v>
      </c>
      <c r="I14" s="109"/>
    </row>
    <row r="15" spans="1:9">
      <c r="A15" s="73" t="s">
        <v>19</v>
      </c>
      <c r="B15" s="110" t="s">
        <v>20</v>
      </c>
      <c r="C15" s="12">
        <v>150</v>
      </c>
      <c r="D15" s="33">
        <v>0.75</v>
      </c>
      <c r="E15" s="33">
        <v>0</v>
      </c>
      <c r="F15" s="33">
        <v>15.1</v>
      </c>
      <c r="G15" s="33">
        <v>64</v>
      </c>
      <c r="H15" s="33">
        <v>3</v>
      </c>
      <c r="I15" s="78" t="s">
        <v>21</v>
      </c>
    </row>
    <row r="16" spans="1:9">
      <c r="A16" s="74"/>
      <c r="B16" s="111"/>
      <c r="C16" s="11">
        <v>180</v>
      </c>
      <c r="D16" s="34">
        <v>0.9</v>
      </c>
      <c r="E16" s="34">
        <v>0</v>
      </c>
      <c r="F16" s="34">
        <v>18.100000000000001</v>
      </c>
      <c r="G16" s="34">
        <v>76.8</v>
      </c>
      <c r="H16" s="34">
        <v>3.06</v>
      </c>
      <c r="I16" s="79"/>
    </row>
    <row r="17" spans="1:9" ht="15" customHeight="1">
      <c r="A17" s="74"/>
      <c r="B17" s="92" t="s">
        <v>41</v>
      </c>
      <c r="C17" s="22">
        <v>20</v>
      </c>
      <c r="D17" s="34">
        <v>1.5</v>
      </c>
      <c r="E17" s="34">
        <v>1.96</v>
      </c>
      <c r="F17" s="34">
        <v>14.87</v>
      </c>
      <c r="G17" s="34">
        <v>83.4</v>
      </c>
      <c r="H17" s="34">
        <v>0</v>
      </c>
      <c r="I17" s="79" t="s">
        <v>23</v>
      </c>
    </row>
    <row r="18" spans="1:9">
      <c r="A18" s="74"/>
      <c r="B18" s="92"/>
      <c r="C18" s="22">
        <v>30</v>
      </c>
      <c r="D18" s="34">
        <v>2.25</v>
      </c>
      <c r="E18" s="34">
        <v>2.94</v>
      </c>
      <c r="F18" s="34">
        <v>22.3</v>
      </c>
      <c r="G18" s="34">
        <v>125.1</v>
      </c>
      <c r="H18" s="34">
        <v>0</v>
      </c>
      <c r="I18" s="79"/>
    </row>
    <row r="19" spans="1:9">
      <c r="A19" s="74"/>
      <c r="B19" s="85" t="s">
        <v>22</v>
      </c>
      <c r="C19" s="4">
        <f>C15+C17</f>
        <v>170</v>
      </c>
      <c r="D19" s="35">
        <f t="shared" ref="D19:H19" si="2">D15+D17</f>
        <v>2.25</v>
      </c>
      <c r="E19" s="35">
        <f t="shared" si="2"/>
        <v>1.96</v>
      </c>
      <c r="F19" s="35">
        <f t="shared" si="2"/>
        <v>29.97</v>
      </c>
      <c r="G19" s="35">
        <f t="shared" si="2"/>
        <v>147.4</v>
      </c>
      <c r="H19" s="35">
        <f t="shared" si="2"/>
        <v>3</v>
      </c>
      <c r="I19" s="79"/>
    </row>
    <row r="20" spans="1:9" ht="15.75" thickBot="1">
      <c r="A20" s="75"/>
      <c r="B20" s="108"/>
      <c r="C20" s="1">
        <f>C16+C18</f>
        <v>210</v>
      </c>
      <c r="D20" s="36">
        <f t="shared" ref="D20:H20" si="3">D16+D18</f>
        <v>3.15</v>
      </c>
      <c r="E20" s="36">
        <f t="shared" si="3"/>
        <v>2.94</v>
      </c>
      <c r="F20" s="36">
        <f t="shared" si="3"/>
        <v>40.400000000000006</v>
      </c>
      <c r="G20" s="36">
        <f t="shared" si="3"/>
        <v>201.89999999999998</v>
      </c>
      <c r="H20" s="36">
        <f t="shared" si="3"/>
        <v>3.06</v>
      </c>
      <c r="I20" s="109"/>
    </row>
    <row r="21" spans="1:9" ht="15" customHeight="1">
      <c r="A21" s="94" t="s">
        <v>24</v>
      </c>
      <c r="B21" s="91" t="s">
        <v>52</v>
      </c>
      <c r="C21" s="12">
        <v>40</v>
      </c>
      <c r="D21" s="33">
        <v>0.56999999999999995</v>
      </c>
      <c r="E21" s="33">
        <v>2.4300000000000002</v>
      </c>
      <c r="F21" s="33">
        <v>3.33</v>
      </c>
      <c r="G21" s="33">
        <v>37.549999999999997</v>
      </c>
      <c r="H21" s="33">
        <v>3.79</v>
      </c>
      <c r="I21" s="78" t="s">
        <v>53</v>
      </c>
    </row>
    <row r="22" spans="1:9">
      <c r="A22" s="83"/>
      <c r="B22" s="115"/>
      <c r="C22" s="11">
        <v>60</v>
      </c>
      <c r="D22" s="34">
        <v>0.85</v>
      </c>
      <c r="E22" s="34">
        <v>3.65</v>
      </c>
      <c r="F22" s="34">
        <v>5</v>
      </c>
      <c r="G22" s="34">
        <v>56.33</v>
      </c>
      <c r="H22" s="34">
        <v>5.69</v>
      </c>
      <c r="I22" s="104"/>
    </row>
    <row r="23" spans="1:9" ht="18.75" customHeight="1">
      <c r="A23" s="83"/>
      <c r="B23" s="113" t="s">
        <v>117</v>
      </c>
      <c r="C23" s="53">
        <v>200</v>
      </c>
      <c r="D23" s="34">
        <v>4.3899999999999997</v>
      </c>
      <c r="E23" s="34">
        <v>4.21</v>
      </c>
      <c r="F23" s="34">
        <v>13.06</v>
      </c>
      <c r="G23" s="34">
        <v>107.8</v>
      </c>
      <c r="H23" s="34">
        <v>4.6500000000000004</v>
      </c>
      <c r="I23" s="79" t="s">
        <v>118</v>
      </c>
    </row>
    <row r="24" spans="1:9" ht="17.25" customHeight="1">
      <c r="A24" s="83"/>
      <c r="B24" s="114"/>
      <c r="C24" s="11">
        <v>200</v>
      </c>
      <c r="D24" s="34">
        <v>4.3899999999999997</v>
      </c>
      <c r="E24" s="34">
        <v>4.21</v>
      </c>
      <c r="F24" s="34">
        <v>13.06</v>
      </c>
      <c r="G24" s="34">
        <v>107.8</v>
      </c>
      <c r="H24" s="34">
        <v>4.6500000000000004</v>
      </c>
      <c r="I24" s="79"/>
    </row>
    <row r="25" spans="1:9" ht="15" customHeight="1">
      <c r="A25" s="83"/>
      <c r="B25" s="88" t="s">
        <v>119</v>
      </c>
      <c r="C25" s="8">
        <v>60</v>
      </c>
      <c r="D25" s="37">
        <v>11.66</v>
      </c>
      <c r="E25" s="37">
        <v>2.75</v>
      </c>
      <c r="F25" s="37">
        <v>9.98</v>
      </c>
      <c r="G25" s="37">
        <v>111</v>
      </c>
      <c r="H25" s="37">
        <v>0.1</v>
      </c>
      <c r="I25" s="89" t="s">
        <v>67</v>
      </c>
    </row>
    <row r="26" spans="1:9">
      <c r="A26" s="83"/>
      <c r="B26" s="88"/>
      <c r="C26" s="8">
        <v>80</v>
      </c>
      <c r="D26" s="37">
        <v>15.64</v>
      </c>
      <c r="E26" s="37">
        <v>3.89</v>
      </c>
      <c r="F26" s="37">
        <v>13.46</v>
      </c>
      <c r="G26" s="37">
        <v>151</v>
      </c>
      <c r="H26" s="38">
        <v>0.14000000000000001</v>
      </c>
      <c r="I26" s="90"/>
    </row>
    <row r="27" spans="1:9">
      <c r="A27" s="83"/>
      <c r="B27" s="92" t="s">
        <v>120</v>
      </c>
      <c r="C27" s="11">
        <v>120</v>
      </c>
      <c r="D27" s="34">
        <v>2.5099999999999998</v>
      </c>
      <c r="E27" s="34">
        <v>4.45</v>
      </c>
      <c r="F27" s="34">
        <v>11.5</v>
      </c>
      <c r="G27" s="34">
        <v>96</v>
      </c>
      <c r="H27" s="34">
        <v>20</v>
      </c>
      <c r="I27" s="79" t="s">
        <v>121</v>
      </c>
    </row>
    <row r="28" spans="1:9">
      <c r="A28" s="83"/>
      <c r="B28" s="92"/>
      <c r="C28" s="11">
        <v>150</v>
      </c>
      <c r="D28" s="34">
        <v>3.13</v>
      </c>
      <c r="E28" s="34">
        <v>5.56</v>
      </c>
      <c r="F28" s="34">
        <v>14.38</v>
      </c>
      <c r="G28" s="34">
        <v>120</v>
      </c>
      <c r="H28" s="34">
        <v>24.99</v>
      </c>
      <c r="I28" s="79"/>
    </row>
    <row r="29" spans="1:9" ht="15" customHeight="1">
      <c r="A29" s="83"/>
      <c r="B29" s="92" t="s">
        <v>45</v>
      </c>
      <c r="C29" s="11">
        <v>150</v>
      </c>
      <c r="D29" s="34">
        <v>0.12</v>
      </c>
      <c r="E29" s="34">
        <v>0.12</v>
      </c>
      <c r="F29" s="34">
        <v>17.899999999999999</v>
      </c>
      <c r="G29" s="34">
        <v>73.2</v>
      </c>
      <c r="H29" s="34">
        <v>1.29</v>
      </c>
      <c r="I29" s="79" t="s">
        <v>27</v>
      </c>
    </row>
    <row r="30" spans="1:9">
      <c r="A30" s="83"/>
      <c r="B30" s="92"/>
      <c r="C30" s="11">
        <v>180</v>
      </c>
      <c r="D30" s="34">
        <v>0.16</v>
      </c>
      <c r="E30" s="34">
        <v>0.16</v>
      </c>
      <c r="F30" s="34">
        <v>23.9</v>
      </c>
      <c r="G30" s="34">
        <v>97.6</v>
      </c>
      <c r="H30" s="34">
        <v>1.72</v>
      </c>
      <c r="I30" s="98"/>
    </row>
    <row r="31" spans="1:9">
      <c r="A31" s="83"/>
      <c r="B31" s="87" t="s">
        <v>29</v>
      </c>
      <c r="C31" s="11">
        <v>20</v>
      </c>
      <c r="D31" s="34">
        <v>1.32</v>
      </c>
      <c r="E31" s="34">
        <v>0.2</v>
      </c>
      <c r="F31" s="34">
        <v>6.68</v>
      </c>
      <c r="G31" s="34">
        <v>34.799999999999997</v>
      </c>
      <c r="H31" s="34">
        <v>0</v>
      </c>
      <c r="I31" s="79" t="s">
        <v>23</v>
      </c>
    </row>
    <row r="32" spans="1:9">
      <c r="A32" s="83"/>
      <c r="B32" s="106"/>
      <c r="C32" s="11">
        <v>20</v>
      </c>
      <c r="D32" s="34">
        <v>1.32</v>
      </c>
      <c r="E32" s="34">
        <v>0.2</v>
      </c>
      <c r="F32" s="34">
        <v>6.68</v>
      </c>
      <c r="G32" s="34">
        <v>34.799999999999997</v>
      </c>
      <c r="H32" s="34">
        <v>0</v>
      </c>
      <c r="I32" s="98"/>
    </row>
    <row r="33" spans="1:9">
      <c r="A33" s="83"/>
      <c r="B33" s="87" t="s">
        <v>30</v>
      </c>
      <c r="C33" s="29">
        <v>20</v>
      </c>
      <c r="D33" s="34">
        <v>1.58</v>
      </c>
      <c r="E33" s="34">
        <v>0.2</v>
      </c>
      <c r="F33" s="34">
        <v>9.66</v>
      </c>
      <c r="G33" s="34">
        <v>47.2</v>
      </c>
      <c r="H33" s="34">
        <v>0</v>
      </c>
      <c r="I33" s="79" t="s">
        <v>23</v>
      </c>
    </row>
    <row r="34" spans="1:9">
      <c r="A34" s="83"/>
      <c r="B34" s="87"/>
      <c r="C34" s="29">
        <v>30</v>
      </c>
      <c r="D34" s="34">
        <v>2.37</v>
      </c>
      <c r="E34" s="34">
        <v>0.3</v>
      </c>
      <c r="F34" s="34">
        <v>14.49</v>
      </c>
      <c r="G34" s="34">
        <v>70.8</v>
      </c>
      <c r="H34" s="34">
        <v>0</v>
      </c>
      <c r="I34" s="97"/>
    </row>
    <row r="35" spans="1:9">
      <c r="A35" s="83"/>
      <c r="B35" s="85" t="s">
        <v>22</v>
      </c>
      <c r="C35" s="4">
        <f>C21+C23+C25+C27+C29+C31+C33</f>
        <v>610</v>
      </c>
      <c r="D35" s="35">
        <f>D21+D23+D25+D27+D29+D31+D33</f>
        <v>22.150000000000006</v>
      </c>
      <c r="E35" s="35">
        <f t="shared" ref="E35:H35" si="4">E21+E23+E25+E27+E29+E31+E33</f>
        <v>14.359999999999998</v>
      </c>
      <c r="F35" s="35">
        <f t="shared" si="4"/>
        <v>72.11</v>
      </c>
      <c r="G35" s="35">
        <f t="shared" si="4"/>
        <v>507.55</v>
      </c>
      <c r="H35" s="35">
        <f t="shared" si="4"/>
        <v>29.83</v>
      </c>
      <c r="I35" s="119"/>
    </row>
    <row r="36" spans="1:9" ht="15.75" thickBot="1">
      <c r="A36" s="117"/>
      <c r="B36" s="118"/>
      <c r="C36" s="30">
        <f>C22+C24+C26+C28+C30+C32+C34</f>
        <v>720</v>
      </c>
      <c r="D36" s="40">
        <f t="shared" ref="D36:H36" si="5">D22+D24+D26+D28+D30+D32+D34</f>
        <v>27.86</v>
      </c>
      <c r="E36" s="40">
        <f t="shared" si="5"/>
        <v>17.97</v>
      </c>
      <c r="F36" s="40">
        <f t="shared" si="5"/>
        <v>90.970000000000013</v>
      </c>
      <c r="G36" s="40">
        <f t="shared" si="5"/>
        <v>638.32999999999993</v>
      </c>
      <c r="H36" s="40">
        <f t="shared" si="5"/>
        <v>37.19</v>
      </c>
      <c r="I36" s="120"/>
    </row>
    <row r="37" spans="1:9" ht="15" customHeight="1">
      <c r="A37" s="124" t="s">
        <v>31</v>
      </c>
      <c r="B37" s="122" t="s">
        <v>94</v>
      </c>
      <c r="C37" s="50">
        <v>40</v>
      </c>
      <c r="D37" s="51">
        <v>5.6</v>
      </c>
      <c r="E37" s="51">
        <v>0.32</v>
      </c>
      <c r="F37" s="51">
        <v>0.04</v>
      </c>
      <c r="G37" s="51">
        <v>1</v>
      </c>
      <c r="H37" s="51">
        <v>4</v>
      </c>
      <c r="I37" s="127" t="s">
        <v>23</v>
      </c>
    </row>
    <row r="38" spans="1:9">
      <c r="A38" s="125"/>
      <c r="B38" s="123"/>
      <c r="C38" s="19">
        <v>60</v>
      </c>
      <c r="D38" s="43">
        <v>8.4</v>
      </c>
      <c r="E38" s="43">
        <v>0.48</v>
      </c>
      <c r="F38" s="43">
        <v>0.06</v>
      </c>
      <c r="G38" s="43">
        <v>1.5</v>
      </c>
      <c r="H38" s="43">
        <v>6</v>
      </c>
      <c r="I38" s="128"/>
    </row>
    <row r="39" spans="1:9" ht="24" customHeight="1">
      <c r="A39" s="125"/>
      <c r="B39" s="167" t="s">
        <v>182</v>
      </c>
      <c r="C39" s="168">
        <v>120</v>
      </c>
      <c r="D39" s="169">
        <v>7.3</v>
      </c>
      <c r="E39" s="169">
        <v>2.83</v>
      </c>
      <c r="F39" s="169">
        <v>12.28</v>
      </c>
      <c r="G39" s="169">
        <v>152</v>
      </c>
      <c r="H39" s="169">
        <v>5.51</v>
      </c>
      <c r="I39" s="170" t="s">
        <v>181</v>
      </c>
    </row>
    <row r="40" spans="1:9" ht="24.75" customHeight="1">
      <c r="A40" s="125"/>
      <c r="B40" s="171"/>
      <c r="C40" s="168">
        <v>160</v>
      </c>
      <c r="D40" s="169">
        <v>9.7799999999999994</v>
      </c>
      <c r="E40" s="169">
        <v>11.66</v>
      </c>
      <c r="F40" s="169">
        <v>16.41</v>
      </c>
      <c r="G40" s="169">
        <v>210</v>
      </c>
      <c r="H40" s="169">
        <v>7.37</v>
      </c>
      <c r="I40" s="172"/>
    </row>
    <row r="41" spans="1:9">
      <c r="A41" s="125"/>
      <c r="B41" s="173" t="s">
        <v>155</v>
      </c>
      <c r="C41" s="174">
        <v>120</v>
      </c>
      <c r="D41" s="175">
        <v>2.4500000000000002</v>
      </c>
      <c r="E41" s="175">
        <v>3.84</v>
      </c>
      <c r="F41" s="175">
        <v>16.350000000000001</v>
      </c>
      <c r="G41" s="175">
        <v>109.8</v>
      </c>
      <c r="H41" s="175">
        <v>14.53</v>
      </c>
      <c r="I41" s="176" t="s">
        <v>156</v>
      </c>
    </row>
    <row r="42" spans="1:9" ht="18" customHeight="1">
      <c r="A42" s="125"/>
      <c r="B42" s="177"/>
      <c r="C42" s="174">
        <v>150</v>
      </c>
      <c r="D42" s="175">
        <v>3.06</v>
      </c>
      <c r="E42" s="175">
        <v>4.8</v>
      </c>
      <c r="F42" s="175">
        <v>20.440000000000001</v>
      </c>
      <c r="G42" s="175">
        <v>137.19999999999999</v>
      </c>
      <c r="H42" s="175">
        <v>18.16</v>
      </c>
      <c r="I42" s="178"/>
    </row>
    <row r="43" spans="1:9" ht="15" customHeight="1">
      <c r="A43" s="125"/>
      <c r="B43" s="121" t="s">
        <v>69</v>
      </c>
      <c r="C43" s="5">
        <v>150</v>
      </c>
      <c r="D43" s="39">
        <v>0.04</v>
      </c>
      <c r="E43" s="39">
        <v>0.01</v>
      </c>
      <c r="F43" s="39">
        <v>6.99</v>
      </c>
      <c r="G43" s="39">
        <v>28</v>
      </c>
      <c r="H43" s="39">
        <v>0.02</v>
      </c>
      <c r="I43" s="116" t="s">
        <v>39</v>
      </c>
    </row>
    <row r="44" spans="1:9">
      <c r="A44" s="125"/>
      <c r="B44" s="121"/>
      <c r="C44" s="5">
        <v>180</v>
      </c>
      <c r="D44" s="39">
        <v>0.06</v>
      </c>
      <c r="E44" s="39">
        <v>0.02</v>
      </c>
      <c r="F44" s="39">
        <v>9.99</v>
      </c>
      <c r="G44" s="39">
        <v>40</v>
      </c>
      <c r="H44" s="39">
        <v>0.03</v>
      </c>
      <c r="I44" s="116"/>
    </row>
    <row r="45" spans="1:9" ht="15" customHeight="1">
      <c r="A45" s="125"/>
      <c r="B45" s="87" t="s">
        <v>30</v>
      </c>
      <c r="C45" s="57">
        <v>20</v>
      </c>
      <c r="D45" s="34">
        <v>1.58</v>
      </c>
      <c r="E45" s="34">
        <v>0.2</v>
      </c>
      <c r="F45" s="34">
        <v>9.66</v>
      </c>
      <c r="G45" s="34">
        <v>47.2</v>
      </c>
      <c r="H45" s="34">
        <v>0</v>
      </c>
      <c r="I45" s="79" t="s">
        <v>23</v>
      </c>
    </row>
    <row r="46" spans="1:9">
      <c r="A46" s="125"/>
      <c r="B46" s="87"/>
      <c r="C46" s="57">
        <v>30</v>
      </c>
      <c r="D46" s="34">
        <v>2.37</v>
      </c>
      <c r="E46" s="34">
        <v>0.3</v>
      </c>
      <c r="F46" s="34">
        <v>14.49</v>
      </c>
      <c r="G46" s="34">
        <v>70.8</v>
      </c>
      <c r="H46" s="34">
        <v>0</v>
      </c>
      <c r="I46" s="97"/>
    </row>
    <row r="47" spans="1:9">
      <c r="A47" s="125"/>
      <c r="B47" s="85" t="s">
        <v>22</v>
      </c>
      <c r="C47" s="4">
        <f>C37+C39+C41+C43+C45</f>
        <v>450</v>
      </c>
      <c r="D47" s="4">
        <f t="shared" ref="D47:H47" si="6">D37+D39+D41+D43+D45</f>
        <v>16.97</v>
      </c>
      <c r="E47" s="4">
        <f t="shared" si="6"/>
        <v>7.2</v>
      </c>
      <c r="F47" s="4">
        <f t="shared" si="6"/>
        <v>45.320000000000007</v>
      </c>
      <c r="G47" s="4">
        <f t="shared" si="6"/>
        <v>338</v>
      </c>
      <c r="H47" s="4">
        <f t="shared" si="6"/>
        <v>24.06</v>
      </c>
      <c r="I47" s="79"/>
    </row>
    <row r="48" spans="1:9">
      <c r="A48" s="125"/>
      <c r="B48" s="106"/>
      <c r="C48" s="4">
        <f>C38+C40+C42+C44+C46</f>
        <v>580</v>
      </c>
      <c r="D48" s="4">
        <f t="shared" ref="D48:H48" si="7">D38+D40+D42+D44+D46</f>
        <v>23.669999999999998</v>
      </c>
      <c r="E48" s="4">
        <f t="shared" si="7"/>
        <v>17.260000000000002</v>
      </c>
      <c r="F48" s="4">
        <f t="shared" si="7"/>
        <v>61.39</v>
      </c>
      <c r="G48" s="4">
        <f t="shared" si="7"/>
        <v>459.5</v>
      </c>
      <c r="H48" s="4">
        <f t="shared" si="7"/>
        <v>31.560000000000002</v>
      </c>
      <c r="I48" s="79"/>
    </row>
    <row r="49" spans="1:9">
      <c r="A49" s="125"/>
      <c r="B49" s="85" t="s">
        <v>34</v>
      </c>
      <c r="C49" s="4">
        <f t="shared" ref="C49:H50" si="8">C13+C19+C35+C47</f>
        <v>1590</v>
      </c>
      <c r="D49" s="35">
        <f t="shared" si="8"/>
        <v>48.740000000000009</v>
      </c>
      <c r="E49" s="35">
        <f t="shared" si="8"/>
        <v>28.379999999999995</v>
      </c>
      <c r="F49" s="35">
        <f t="shared" si="8"/>
        <v>183.65999999999997</v>
      </c>
      <c r="G49" s="35">
        <f t="shared" si="8"/>
        <v>1211.3700000000001</v>
      </c>
      <c r="H49" s="35">
        <f t="shared" si="8"/>
        <v>59.209999999999994</v>
      </c>
      <c r="I49" s="104"/>
    </row>
    <row r="50" spans="1:9" ht="15.75" thickBot="1">
      <c r="A50" s="126"/>
      <c r="B50" s="108"/>
      <c r="C50" s="1">
        <f t="shared" si="8"/>
        <v>1920</v>
      </c>
      <c r="D50" s="36">
        <f t="shared" si="8"/>
        <v>62.650000000000006</v>
      </c>
      <c r="E50" s="36">
        <f t="shared" si="8"/>
        <v>43.54</v>
      </c>
      <c r="F50" s="36">
        <f t="shared" si="8"/>
        <v>233.75</v>
      </c>
      <c r="G50" s="36">
        <f t="shared" si="8"/>
        <v>1543.33</v>
      </c>
      <c r="H50" s="36">
        <f t="shared" si="8"/>
        <v>75.64</v>
      </c>
      <c r="I50" s="109"/>
    </row>
  </sheetData>
  <mergeCells count="56">
    <mergeCell ref="A21:A36"/>
    <mergeCell ref="B35:B36"/>
    <mergeCell ref="I35:I36"/>
    <mergeCell ref="B45:B46"/>
    <mergeCell ref="B43:B44"/>
    <mergeCell ref="B31:B32"/>
    <mergeCell ref="I31:I32"/>
    <mergeCell ref="B37:B38"/>
    <mergeCell ref="B41:B42"/>
    <mergeCell ref="A37:A50"/>
    <mergeCell ref="I37:I38"/>
    <mergeCell ref="I41:I42"/>
    <mergeCell ref="I33:I34"/>
    <mergeCell ref="I29:I30"/>
    <mergeCell ref="B25:B26"/>
    <mergeCell ref="I23:I24"/>
    <mergeCell ref="B47:B48"/>
    <mergeCell ref="B23:B24"/>
    <mergeCell ref="B21:B22"/>
    <mergeCell ref="I21:I22"/>
    <mergeCell ref="B49:B50"/>
    <mergeCell ref="I47:I50"/>
    <mergeCell ref="I25:I26"/>
    <mergeCell ref="B27:B28"/>
    <mergeCell ref="I27:I28"/>
    <mergeCell ref="B29:B30"/>
    <mergeCell ref="B33:B34"/>
    <mergeCell ref="I43:I44"/>
    <mergeCell ref="I45:I46"/>
    <mergeCell ref="B39:B40"/>
    <mergeCell ref="I39:I40"/>
    <mergeCell ref="F5:F6"/>
    <mergeCell ref="D4:F4"/>
    <mergeCell ref="B9:B10"/>
    <mergeCell ref="I9:I10"/>
    <mergeCell ref="A8:A14"/>
    <mergeCell ref="G4:G6"/>
    <mergeCell ref="H4:H6"/>
    <mergeCell ref="I4:I6"/>
    <mergeCell ref="A4:A6"/>
    <mergeCell ref="B4:B6"/>
    <mergeCell ref="D5:D6"/>
    <mergeCell ref="E5:E6"/>
    <mergeCell ref="B7:B8"/>
    <mergeCell ref="I7:I8"/>
    <mergeCell ref="A15:A20"/>
    <mergeCell ref="B11:B12"/>
    <mergeCell ref="I11:I12"/>
    <mergeCell ref="B13:B14"/>
    <mergeCell ref="I13:I14"/>
    <mergeCell ref="B19:B20"/>
    <mergeCell ref="I19:I20"/>
    <mergeCell ref="B15:B16"/>
    <mergeCell ref="I15:I16"/>
    <mergeCell ref="B17:B18"/>
    <mergeCell ref="I17:I18"/>
  </mergeCells>
  <pageMargins left="0.31496062992125984" right="0.11811023622047245" top="0.35433070866141736" bottom="0.15748031496062992" header="0.11811023622047245" footer="0.11811023622047245"/>
  <pageSetup paperSize="9" scale="9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I42"/>
  <sheetViews>
    <sheetView view="pageBreakPreview" topLeftCell="A4" zoomScale="60" zoomScaleNormal="100" workbookViewId="0">
      <selection activeCell="F28" sqref="F28"/>
    </sheetView>
  </sheetViews>
  <sheetFormatPr defaultRowHeight="15"/>
  <cols>
    <col min="1" max="1" width="10.140625" customWidth="1"/>
    <col min="2" max="2" width="23" customWidth="1"/>
    <col min="3" max="3" width="12.85546875" bestFit="1" customWidth="1"/>
    <col min="6" max="6" width="10.85546875" customWidth="1"/>
    <col min="7" max="7" width="15.42578125" customWidth="1"/>
    <col min="8" max="8" width="8.7109375" customWidth="1"/>
    <col min="9" max="9" width="9.85546875" customWidth="1"/>
  </cols>
  <sheetData>
    <row r="3" spans="1:9" ht="15.75" thickBot="1"/>
    <row r="4" spans="1:9" ht="15" customHeight="1">
      <c r="A4" s="67" t="s">
        <v>0</v>
      </c>
      <c r="B4" s="70" t="s">
        <v>1</v>
      </c>
      <c r="C4" s="12" t="s">
        <v>2</v>
      </c>
      <c r="D4" s="70" t="s">
        <v>3</v>
      </c>
      <c r="E4" s="70"/>
      <c r="F4" s="70"/>
      <c r="G4" s="61" t="s">
        <v>11</v>
      </c>
      <c r="H4" s="61" t="s">
        <v>4</v>
      </c>
      <c r="I4" s="64" t="s">
        <v>5</v>
      </c>
    </row>
    <row r="5" spans="1:9">
      <c r="A5" s="68"/>
      <c r="B5" s="71"/>
      <c r="C5" s="11" t="s">
        <v>6</v>
      </c>
      <c r="D5" s="71" t="s">
        <v>8</v>
      </c>
      <c r="E5" s="71" t="s">
        <v>9</v>
      </c>
      <c r="F5" s="71" t="s">
        <v>10</v>
      </c>
      <c r="G5" s="62"/>
      <c r="H5" s="62"/>
      <c r="I5" s="65"/>
    </row>
    <row r="6" spans="1:9" ht="15.75" thickBot="1">
      <c r="A6" s="69"/>
      <c r="B6" s="72"/>
      <c r="C6" s="13" t="s">
        <v>7</v>
      </c>
      <c r="D6" s="72"/>
      <c r="E6" s="72"/>
      <c r="F6" s="72"/>
      <c r="G6" s="63"/>
      <c r="H6" s="63"/>
      <c r="I6" s="66"/>
    </row>
    <row r="7" spans="1:9" ht="15" customHeight="1">
      <c r="A7" s="10" t="s">
        <v>74</v>
      </c>
      <c r="B7" s="76" t="s">
        <v>95</v>
      </c>
      <c r="C7" s="12">
        <v>40</v>
      </c>
      <c r="D7" s="33">
        <v>0.45</v>
      </c>
      <c r="E7" s="33">
        <v>2.4700000000000002</v>
      </c>
      <c r="F7" s="33">
        <v>1.9</v>
      </c>
      <c r="G7" s="33">
        <v>31.64</v>
      </c>
      <c r="H7" s="33">
        <v>8.17</v>
      </c>
      <c r="I7" s="78" t="s">
        <v>96</v>
      </c>
    </row>
    <row r="8" spans="1:9">
      <c r="A8" s="82" t="s">
        <v>13</v>
      </c>
      <c r="B8" s="77"/>
      <c r="C8" s="11">
        <v>60</v>
      </c>
      <c r="D8" s="34">
        <v>0.68</v>
      </c>
      <c r="E8" s="34">
        <v>3.71</v>
      </c>
      <c r="F8" s="34">
        <v>2.83</v>
      </c>
      <c r="G8" s="34">
        <v>47.46</v>
      </c>
      <c r="H8" s="34">
        <v>12.25</v>
      </c>
      <c r="I8" s="79"/>
    </row>
    <row r="9" spans="1:9" ht="15" customHeight="1">
      <c r="A9" s="83"/>
      <c r="B9" s="134" t="s">
        <v>122</v>
      </c>
      <c r="C9" s="5">
        <v>65</v>
      </c>
      <c r="D9" s="34">
        <v>6.95</v>
      </c>
      <c r="E9" s="34">
        <v>12.87</v>
      </c>
      <c r="F9" s="34">
        <v>1.07</v>
      </c>
      <c r="G9" s="34">
        <v>148</v>
      </c>
      <c r="H9" s="34">
        <v>0.13</v>
      </c>
      <c r="I9" s="116" t="s">
        <v>123</v>
      </c>
    </row>
    <row r="10" spans="1:9">
      <c r="A10" s="83"/>
      <c r="B10" s="134"/>
      <c r="C10" s="5">
        <v>85</v>
      </c>
      <c r="D10" s="34">
        <v>9.1</v>
      </c>
      <c r="E10" s="34">
        <v>15.8</v>
      </c>
      <c r="F10" s="34">
        <v>1.4</v>
      </c>
      <c r="G10" s="34">
        <v>184</v>
      </c>
      <c r="H10" s="34">
        <v>0.17</v>
      </c>
      <c r="I10" s="116"/>
    </row>
    <row r="11" spans="1:9">
      <c r="A11" s="83"/>
      <c r="B11" s="92" t="s">
        <v>46</v>
      </c>
      <c r="C11" s="57">
        <v>150</v>
      </c>
      <c r="D11" s="34">
        <v>2.34</v>
      </c>
      <c r="E11" s="34">
        <v>2</v>
      </c>
      <c r="F11" s="34">
        <v>10.63</v>
      </c>
      <c r="G11" s="34">
        <v>70</v>
      </c>
      <c r="H11" s="34">
        <v>0.98</v>
      </c>
      <c r="I11" s="79" t="s">
        <v>47</v>
      </c>
    </row>
    <row r="12" spans="1:9">
      <c r="A12" s="83"/>
      <c r="B12" s="92"/>
      <c r="C12" s="57">
        <v>180</v>
      </c>
      <c r="D12" s="34">
        <v>2.85</v>
      </c>
      <c r="E12" s="34">
        <v>2.41</v>
      </c>
      <c r="F12" s="34">
        <v>14.36</v>
      </c>
      <c r="G12" s="34">
        <v>91</v>
      </c>
      <c r="H12" s="34">
        <v>1.17</v>
      </c>
      <c r="I12" s="79"/>
    </row>
    <row r="13" spans="1:9" ht="15" customHeight="1">
      <c r="A13" s="83"/>
      <c r="B13" s="87" t="s">
        <v>30</v>
      </c>
      <c r="C13" s="57">
        <v>30</v>
      </c>
      <c r="D13" s="34">
        <v>2.37</v>
      </c>
      <c r="E13" s="34">
        <v>0.3</v>
      </c>
      <c r="F13" s="34">
        <v>14.49</v>
      </c>
      <c r="G13" s="34">
        <v>70.8</v>
      </c>
      <c r="H13" s="34">
        <v>0</v>
      </c>
      <c r="I13" s="79" t="s">
        <v>23</v>
      </c>
    </row>
    <row r="14" spans="1:9">
      <c r="A14" s="83"/>
      <c r="B14" s="87"/>
      <c r="C14" s="57">
        <v>40</v>
      </c>
      <c r="D14" s="34">
        <v>3.016</v>
      </c>
      <c r="E14" s="34">
        <v>0.4</v>
      </c>
      <c r="F14" s="34">
        <v>19.32</v>
      </c>
      <c r="G14" s="34">
        <v>94.4</v>
      </c>
      <c r="H14" s="34">
        <v>0</v>
      </c>
      <c r="I14" s="79"/>
    </row>
    <row r="15" spans="1:9">
      <c r="A15" s="83"/>
      <c r="B15" s="85" t="s">
        <v>22</v>
      </c>
      <c r="C15" s="4">
        <f>C7+C9+C11+C13</f>
        <v>285</v>
      </c>
      <c r="D15" s="35">
        <f t="shared" ref="D15:H15" si="0">D7+D9+D11+D13</f>
        <v>12.11</v>
      </c>
      <c r="E15" s="35">
        <f t="shared" si="0"/>
        <v>17.64</v>
      </c>
      <c r="F15" s="35">
        <f t="shared" si="0"/>
        <v>28.090000000000003</v>
      </c>
      <c r="G15" s="35">
        <f t="shared" si="0"/>
        <v>320.44</v>
      </c>
      <c r="H15" s="35">
        <f t="shared" si="0"/>
        <v>9.2800000000000011</v>
      </c>
      <c r="I15" s="80"/>
    </row>
    <row r="16" spans="1:9" ht="15.75" thickBot="1">
      <c r="A16" s="84"/>
      <c r="B16" s="108"/>
      <c r="C16" s="1">
        <f>C8+C10+C12+C14</f>
        <v>365</v>
      </c>
      <c r="D16" s="36">
        <f t="shared" ref="D16:H16" si="1">D8+D10+D12+D14</f>
        <v>15.645999999999999</v>
      </c>
      <c r="E16" s="36">
        <f t="shared" si="1"/>
        <v>22.32</v>
      </c>
      <c r="F16" s="36">
        <f t="shared" si="1"/>
        <v>37.909999999999997</v>
      </c>
      <c r="G16" s="36">
        <f t="shared" si="1"/>
        <v>416.86</v>
      </c>
      <c r="H16" s="36">
        <f t="shared" si="1"/>
        <v>13.59</v>
      </c>
      <c r="I16" s="81"/>
    </row>
    <row r="17" spans="1:9" ht="15" customHeight="1">
      <c r="A17" s="131" t="s">
        <v>19</v>
      </c>
      <c r="B17" s="130" t="s">
        <v>58</v>
      </c>
      <c r="C17" s="12">
        <v>100</v>
      </c>
      <c r="D17" s="33">
        <v>0.4</v>
      </c>
      <c r="E17" s="33">
        <v>0.4</v>
      </c>
      <c r="F17" s="33">
        <v>9.8000000000000007</v>
      </c>
      <c r="G17" s="33">
        <v>44</v>
      </c>
      <c r="H17" s="33">
        <v>10</v>
      </c>
      <c r="I17" s="78" t="s">
        <v>48</v>
      </c>
    </row>
    <row r="18" spans="1:9">
      <c r="A18" s="132"/>
      <c r="B18" s="87"/>
      <c r="C18" s="11">
        <v>100</v>
      </c>
      <c r="D18" s="34">
        <v>0.4</v>
      </c>
      <c r="E18" s="34">
        <v>0.4</v>
      </c>
      <c r="F18" s="34">
        <v>9.8000000000000007</v>
      </c>
      <c r="G18" s="34">
        <v>44</v>
      </c>
      <c r="H18" s="34">
        <v>10</v>
      </c>
      <c r="I18" s="79"/>
    </row>
    <row r="19" spans="1:9">
      <c r="A19" s="132"/>
      <c r="B19" s="85" t="s">
        <v>22</v>
      </c>
      <c r="C19" s="4">
        <f>C17</f>
        <v>100</v>
      </c>
      <c r="D19" s="35">
        <f t="shared" ref="D19:H19" si="2">D17</f>
        <v>0.4</v>
      </c>
      <c r="E19" s="35">
        <f t="shared" si="2"/>
        <v>0.4</v>
      </c>
      <c r="F19" s="35">
        <f t="shared" si="2"/>
        <v>9.8000000000000007</v>
      </c>
      <c r="G19" s="35">
        <f t="shared" si="2"/>
        <v>44</v>
      </c>
      <c r="H19" s="35">
        <f t="shared" si="2"/>
        <v>10</v>
      </c>
      <c r="I19" s="80"/>
    </row>
    <row r="20" spans="1:9" ht="15.75" thickBot="1">
      <c r="A20" s="133"/>
      <c r="B20" s="86"/>
      <c r="C20" s="1">
        <f>C18</f>
        <v>100</v>
      </c>
      <c r="D20" s="36">
        <f t="shared" ref="D20:H20" si="3">D18</f>
        <v>0.4</v>
      </c>
      <c r="E20" s="36">
        <f t="shared" si="3"/>
        <v>0.4</v>
      </c>
      <c r="F20" s="36">
        <f t="shared" si="3"/>
        <v>9.8000000000000007</v>
      </c>
      <c r="G20" s="36">
        <f t="shared" si="3"/>
        <v>44</v>
      </c>
      <c r="H20" s="36">
        <f t="shared" si="3"/>
        <v>10</v>
      </c>
      <c r="I20" s="81"/>
    </row>
    <row r="21" spans="1:9" ht="15" customHeight="1">
      <c r="A21" s="94" t="s">
        <v>24</v>
      </c>
      <c r="B21" s="91" t="s">
        <v>124</v>
      </c>
      <c r="C21" s="12">
        <v>40</v>
      </c>
      <c r="D21" s="33">
        <v>0.56000000000000005</v>
      </c>
      <c r="E21" s="33">
        <v>2.0299999999999998</v>
      </c>
      <c r="F21" s="33">
        <v>3.61</v>
      </c>
      <c r="G21" s="33">
        <v>34.96</v>
      </c>
      <c r="H21" s="33">
        <v>13</v>
      </c>
      <c r="I21" s="78" t="s">
        <v>73</v>
      </c>
    </row>
    <row r="22" spans="1:9">
      <c r="A22" s="83"/>
      <c r="B22" s="92"/>
      <c r="C22" s="11">
        <v>60</v>
      </c>
      <c r="D22" s="34">
        <v>0.84</v>
      </c>
      <c r="E22" s="34">
        <v>3.04</v>
      </c>
      <c r="F22" s="34">
        <v>5.41</v>
      </c>
      <c r="G22" s="34">
        <v>52.44</v>
      </c>
      <c r="H22" s="34">
        <v>19.5</v>
      </c>
      <c r="I22" s="79"/>
    </row>
    <row r="23" spans="1:9" ht="15" customHeight="1">
      <c r="A23" s="83"/>
      <c r="B23" s="92" t="s">
        <v>125</v>
      </c>
      <c r="C23" s="53">
        <v>200</v>
      </c>
      <c r="D23" s="34">
        <v>2.15</v>
      </c>
      <c r="E23" s="34">
        <v>2.27</v>
      </c>
      <c r="F23" s="34">
        <v>13.71</v>
      </c>
      <c r="G23" s="34">
        <v>83.8</v>
      </c>
      <c r="H23" s="34">
        <v>6.6</v>
      </c>
      <c r="I23" s="79" t="s">
        <v>105</v>
      </c>
    </row>
    <row r="24" spans="1:9">
      <c r="A24" s="83"/>
      <c r="B24" s="92"/>
      <c r="C24" s="11">
        <v>200</v>
      </c>
      <c r="D24" s="34">
        <v>2.15</v>
      </c>
      <c r="E24" s="34">
        <v>2.27</v>
      </c>
      <c r="F24" s="34">
        <v>13.71</v>
      </c>
      <c r="G24" s="34">
        <v>83.8</v>
      </c>
      <c r="H24" s="34">
        <v>6.6</v>
      </c>
      <c r="I24" s="79"/>
    </row>
    <row r="25" spans="1:9" ht="15" customHeight="1">
      <c r="A25" s="83"/>
      <c r="B25" s="92" t="s">
        <v>90</v>
      </c>
      <c r="C25" s="11">
        <v>170</v>
      </c>
      <c r="D25" s="34">
        <v>20.8</v>
      </c>
      <c r="E25" s="34">
        <v>5.33</v>
      </c>
      <c r="F25" s="34">
        <v>18.5</v>
      </c>
      <c r="G25" s="34">
        <v>205</v>
      </c>
      <c r="H25" s="34">
        <v>7.26</v>
      </c>
      <c r="I25" s="79" t="s">
        <v>91</v>
      </c>
    </row>
    <row r="26" spans="1:9">
      <c r="A26" s="83"/>
      <c r="B26" s="92"/>
      <c r="C26" s="11">
        <v>220</v>
      </c>
      <c r="D26" s="34">
        <v>27.53</v>
      </c>
      <c r="E26" s="34">
        <v>7.47</v>
      </c>
      <c r="F26" s="34">
        <v>21.95</v>
      </c>
      <c r="G26" s="34">
        <v>265</v>
      </c>
      <c r="H26" s="34">
        <v>8.9700000000000006</v>
      </c>
      <c r="I26" s="79"/>
    </row>
    <row r="27" spans="1:9" ht="15" customHeight="1">
      <c r="A27" s="83"/>
      <c r="B27" s="92" t="s">
        <v>54</v>
      </c>
      <c r="C27" s="11">
        <v>150</v>
      </c>
      <c r="D27" s="34">
        <v>0.43</v>
      </c>
      <c r="E27" s="34">
        <v>0.04</v>
      </c>
      <c r="F27" s="34">
        <v>22.65</v>
      </c>
      <c r="G27" s="34">
        <v>92.7</v>
      </c>
      <c r="H27" s="34">
        <v>0.82</v>
      </c>
      <c r="I27" s="79" t="s">
        <v>55</v>
      </c>
    </row>
    <row r="28" spans="1:9">
      <c r="A28" s="83"/>
      <c r="B28" s="92"/>
      <c r="C28" s="11">
        <v>180</v>
      </c>
      <c r="D28" s="34">
        <v>0.52</v>
      </c>
      <c r="E28" s="34">
        <v>0.05</v>
      </c>
      <c r="F28" s="34">
        <v>27.18</v>
      </c>
      <c r="G28" s="34">
        <v>111.24</v>
      </c>
      <c r="H28" s="34">
        <v>0.98</v>
      </c>
      <c r="I28" s="98"/>
    </row>
    <row r="29" spans="1:9" ht="15" customHeight="1">
      <c r="A29" s="83"/>
      <c r="B29" s="87" t="s">
        <v>29</v>
      </c>
      <c r="C29" s="11">
        <v>20</v>
      </c>
      <c r="D29" s="34">
        <v>1.32</v>
      </c>
      <c r="E29" s="34">
        <v>0.2</v>
      </c>
      <c r="F29" s="34">
        <v>6.68</v>
      </c>
      <c r="G29" s="34">
        <v>34.799999999999997</v>
      </c>
      <c r="H29" s="34">
        <v>0</v>
      </c>
      <c r="I29" s="79" t="s">
        <v>23</v>
      </c>
    </row>
    <row r="30" spans="1:9">
      <c r="A30" s="83"/>
      <c r="B30" s="106"/>
      <c r="C30" s="11">
        <v>20</v>
      </c>
      <c r="D30" s="34">
        <v>1.32</v>
      </c>
      <c r="E30" s="34">
        <v>0.2</v>
      </c>
      <c r="F30" s="34">
        <v>6.68</v>
      </c>
      <c r="G30" s="34">
        <v>34.799999999999997</v>
      </c>
      <c r="H30" s="34">
        <v>0</v>
      </c>
      <c r="I30" s="98"/>
    </row>
    <row r="31" spans="1:9" ht="15" customHeight="1">
      <c r="A31" s="83"/>
      <c r="B31" s="87" t="s">
        <v>30</v>
      </c>
      <c r="C31" s="11">
        <v>20</v>
      </c>
      <c r="D31" s="34">
        <v>1.58</v>
      </c>
      <c r="E31" s="34">
        <v>0.2</v>
      </c>
      <c r="F31" s="34">
        <v>9.66</v>
      </c>
      <c r="G31" s="34">
        <v>47.2</v>
      </c>
      <c r="H31" s="34">
        <v>0</v>
      </c>
      <c r="I31" s="79" t="s">
        <v>23</v>
      </c>
    </row>
    <row r="32" spans="1:9">
      <c r="A32" s="83"/>
      <c r="B32" s="87"/>
      <c r="C32" s="11">
        <v>30</v>
      </c>
      <c r="D32" s="34">
        <v>2.37</v>
      </c>
      <c r="E32" s="34">
        <v>0.3</v>
      </c>
      <c r="F32" s="34">
        <v>14.49</v>
      </c>
      <c r="G32" s="34">
        <v>70.8</v>
      </c>
      <c r="H32" s="34">
        <v>0</v>
      </c>
      <c r="I32" s="98"/>
    </row>
    <row r="33" spans="1:9" ht="15" customHeight="1">
      <c r="A33" s="83"/>
      <c r="B33" s="85" t="s">
        <v>22</v>
      </c>
      <c r="C33" s="4">
        <f>C21+C23+C25+C27+C29+C31</f>
        <v>600</v>
      </c>
      <c r="D33" s="35">
        <f>D21+D23+D25+D27+D29+D31</f>
        <v>26.840000000000003</v>
      </c>
      <c r="E33" s="35">
        <f t="shared" ref="E33:H33" si="4">E21+E23+E25+E27+E29+E31</f>
        <v>10.069999999999997</v>
      </c>
      <c r="F33" s="35">
        <f t="shared" si="4"/>
        <v>74.81</v>
      </c>
      <c r="G33" s="35">
        <f t="shared" si="4"/>
        <v>498.46</v>
      </c>
      <c r="H33" s="35">
        <f t="shared" si="4"/>
        <v>27.68</v>
      </c>
      <c r="I33" s="79"/>
    </row>
    <row r="34" spans="1:9" ht="15.75" thickBot="1">
      <c r="A34" s="84"/>
      <c r="B34" s="86"/>
      <c r="C34" s="1">
        <f>C22+C24+C26+C28+C30+C32</f>
        <v>710</v>
      </c>
      <c r="D34" s="36">
        <f>D22+D24+D26+D28+D30+D32</f>
        <v>34.729999999999997</v>
      </c>
      <c r="E34" s="36">
        <f t="shared" ref="E34:H34" si="5">E22+E24+E26+E28+E30+E32</f>
        <v>13.330000000000002</v>
      </c>
      <c r="F34" s="36">
        <f t="shared" si="5"/>
        <v>89.42</v>
      </c>
      <c r="G34" s="36">
        <f t="shared" si="5"/>
        <v>618.07999999999993</v>
      </c>
      <c r="H34" s="36">
        <f t="shared" si="5"/>
        <v>36.049999999999997</v>
      </c>
      <c r="I34" s="107"/>
    </row>
    <row r="35" spans="1:9" s="182" customFormat="1" ht="15" customHeight="1">
      <c r="A35" s="129" t="s">
        <v>31</v>
      </c>
      <c r="B35" s="179" t="s">
        <v>183</v>
      </c>
      <c r="C35" s="180">
        <v>50</v>
      </c>
      <c r="D35" s="181">
        <v>6.82</v>
      </c>
      <c r="E35" s="181">
        <v>6.03</v>
      </c>
      <c r="F35" s="181">
        <v>7.37</v>
      </c>
      <c r="G35" s="181">
        <v>111</v>
      </c>
      <c r="H35" s="181">
        <v>0.69</v>
      </c>
      <c r="I35" s="178" t="s">
        <v>184</v>
      </c>
    </row>
    <row r="36" spans="1:9" s="182" customFormat="1">
      <c r="A36" s="83"/>
      <c r="B36" s="183"/>
      <c r="C36" s="174">
        <v>100</v>
      </c>
      <c r="D36" s="175">
        <v>13.61</v>
      </c>
      <c r="E36" s="175">
        <v>10.67</v>
      </c>
      <c r="F36" s="175">
        <v>14.63</v>
      </c>
      <c r="G36" s="175">
        <v>209</v>
      </c>
      <c r="H36" s="175">
        <v>1.33</v>
      </c>
      <c r="I36" s="184"/>
    </row>
    <row r="37" spans="1:9" ht="15" customHeight="1">
      <c r="A37" s="83"/>
      <c r="B37" s="92" t="s">
        <v>32</v>
      </c>
      <c r="C37" s="29">
        <v>150</v>
      </c>
      <c r="D37" s="34">
        <v>2.65</v>
      </c>
      <c r="E37" s="34">
        <v>2.33</v>
      </c>
      <c r="F37" s="34">
        <v>11.31</v>
      </c>
      <c r="G37" s="34">
        <v>77</v>
      </c>
      <c r="H37" s="34">
        <v>1.19</v>
      </c>
      <c r="I37" s="79" t="s">
        <v>33</v>
      </c>
    </row>
    <row r="38" spans="1:9">
      <c r="A38" s="83"/>
      <c r="B38" s="92"/>
      <c r="C38" s="29">
        <v>180</v>
      </c>
      <c r="D38" s="34">
        <v>2.67</v>
      </c>
      <c r="E38" s="34">
        <v>2.34</v>
      </c>
      <c r="F38" s="34">
        <v>14.31</v>
      </c>
      <c r="G38" s="34">
        <v>89</v>
      </c>
      <c r="H38" s="34">
        <v>1.2</v>
      </c>
      <c r="I38" s="79"/>
    </row>
    <row r="39" spans="1:9">
      <c r="A39" s="83"/>
      <c r="B39" s="85" t="s">
        <v>22</v>
      </c>
      <c r="C39" s="4">
        <f>C35+C37</f>
        <v>200</v>
      </c>
      <c r="D39" s="35">
        <f t="shared" ref="D39:H39" si="6">D35+D37</f>
        <v>9.4700000000000006</v>
      </c>
      <c r="E39" s="35">
        <f t="shared" si="6"/>
        <v>8.36</v>
      </c>
      <c r="F39" s="35">
        <f t="shared" si="6"/>
        <v>18.68</v>
      </c>
      <c r="G39" s="35">
        <f t="shared" si="6"/>
        <v>188</v>
      </c>
      <c r="H39" s="35">
        <f t="shared" si="6"/>
        <v>1.88</v>
      </c>
      <c r="I39" s="97"/>
    </row>
    <row r="40" spans="1:9">
      <c r="A40" s="83"/>
      <c r="B40" s="85"/>
      <c r="C40" s="4">
        <f>C36+C38</f>
        <v>280</v>
      </c>
      <c r="D40" s="35">
        <f t="shared" ref="D40:H40" si="7">D36+D38</f>
        <v>16.28</v>
      </c>
      <c r="E40" s="35">
        <f t="shared" si="7"/>
        <v>13.01</v>
      </c>
      <c r="F40" s="35">
        <f t="shared" si="7"/>
        <v>28.94</v>
      </c>
      <c r="G40" s="35">
        <f t="shared" si="7"/>
        <v>298</v>
      </c>
      <c r="H40" s="35">
        <f t="shared" si="7"/>
        <v>2.5300000000000002</v>
      </c>
      <c r="I40" s="97"/>
    </row>
    <row r="41" spans="1:9">
      <c r="A41" s="83"/>
      <c r="B41" s="85" t="s">
        <v>34</v>
      </c>
      <c r="C41" s="4">
        <f t="shared" ref="C41:H42" si="8">C15+C19+C33+C39</f>
        <v>1185</v>
      </c>
      <c r="D41" s="35">
        <f t="shared" si="8"/>
        <v>48.82</v>
      </c>
      <c r="E41" s="35">
        <f t="shared" si="8"/>
        <v>36.47</v>
      </c>
      <c r="F41" s="35">
        <f t="shared" si="8"/>
        <v>131.38</v>
      </c>
      <c r="G41" s="35">
        <f t="shared" si="8"/>
        <v>1050.9000000000001</v>
      </c>
      <c r="H41" s="35">
        <f t="shared" si="8"/>
        <v>48.84</v>
      </c>
      <c r="I41" s="98"/>
    </row>
    <row r="42" spans="1:9" ht="15.75" thickBot="1">
      <c r="A42" s="84"/>
      <c r="B42" s="86"/>
      <c r="C42" s="1">
        <f t="shared" si="8"/>
        <v>1455</v>
      </c>
      <c r="D42" s="36">
        <f t="shared" si="8"/>
        <v>67.055999999999997</v>
      </c>
      <c r="E42" s="36">
        <f t="shared" si="8"/>
        <v>49.059999999999995</v>
      </c>
      <c r="F42" s="36">
        <f t="shared" si="8"/>
        <v>166.07</v>
      </c>
      <c r="G42" s="36">
        <f t="shared" si="8"/>
        <v>1376.94</v>
      </c>
      <c r="H42" s="36">
        <f t="shared" si="8"/>
        <v>62.17</v>
      </c>
      <c r="I42" s="99"/>
    </row>
  </sheetData>
  <mergeCells count="48">
    <mergeCell ref="I29:I30"/>
    <mergeCell ref="G4:G6"/>
    <mergeCell ref="H4:H6"/>
    <mergeCell ref="I4:I6"/>
    <mergeCell ref="B9:B10"/>
    <mergeCell ref="I9:I10"/>
    <mergeCell ref="I7:I8"/>
    <mergeCell ref="A4:A6"/>
    <mergeCell ref="B4:B6"/>
    <mergeCell ref="D4:F4"/>
    <mergeCell ref="D5:D6"/>
    <mergeCell ref="E5:E6"/>
    <mergeCell ref="F5:F6"/>
    <mergeCell ref="A8:A16"/>
    <mergeCell ref="I15:I16"/>
    <mergeCell ref="B17:B18"/>
    <mergeCell ref="I17:I18"/>
    <mergeCell ref="B7:B8"/>
    <mergeCell ref="B11:B12"/>
    <mergeCell ref="I11:I12"/>
    <mergeCell ref="B15:B16"/>
    <mergeCell ref="A17:A20"/>
    <mergeCell ref="B13:B14"/>
    <mergeCell ref="I13:I14"/>
    <mergeCell ref="A35:A42"/>
    <mergeCell ref="I35:I36"/>
    <mergeCell ref="I37:I38"/>
    <mergeCell ref="B39:B40"/>
    <mergeCell ref="I39:I42"/>
    <mergeCell ref="B41:B42"/>
    <mergeCell ref="B37:B38"/>
    <mergeCell ref="B35:B36"/>
    <mergeCell ref="A21:A34"/>
    <mergeCell ref="B21:B22"/>
    <mergeCell ref="I21:I22"/>
    <mergeCell ref="B19:B20"/>
    <mergeCell ref="I19:I20"/>
    <mergeCell ref="B25:B26"/>
    <mergeCell ref="I25:I26"/>
    <mergeCell ref="B27:B28"/>
    <mergeCell ref="I23:I24"/>
    <mergeCell ref="B23:B24"/>
    <mergeCell ref="B33:B34"/>
    <mergeCell ref="I33:I34"/>
    <mergeCell ref="B31:B32"/>
    <mergeCell ref="I27:I28"/>
    <mergeCell ref="I31:I32"/>
    <mergeCell ref="B29:B30"/>
  </mergeCells>
  <pageMargins left="0.31496062992125984" right="0.11811023622047245" top="0.35433070866141736" bottom="0.15748031496062992" header="0.11811023622047245" footer="0.11811023622047245"/>
  <pageSetup paperSize="9" scale="9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I44"/>
  <sheetViews>
    <sheetView view="pageBreakPreview" topLeftCell="A7" zoomScale="60" zoomScaleNormal="100" workbookViewId="0">
      <selection activeCell="B35" sqref="B35:B36"/>
    </sheetView>
  </sheetViews>
  <sheetFormatPr defaultRowHeight="15"/>
  <cols>
    <col min="2" max="2" width="22.85546875" customWidth="1"/>
    <col min="6" max="6" width="11.7109375" customWidth="1"/>
    <col min="7" max="7" width="15.42578125" customWidth="1"/>
    <col min="9" max="9" width="10.5703125" customWidth="1"/>
  </cols>
  <sheetData>
    <row r="3" spans="1:9" ht="15.75" thickBot="1"/>
    <row r="4" spans="1:9" ht="15" customHeight="1">
      <c r="A4" s="67" t="s">
        <v>0</v>
      </c>
      <c r="B4" s="70" t="s">
        <v>1</v>
      </c>
      <c r="C4" s="12" t="s">
        <v>2</v>
      </c>
      <c r="D4" s="70" t="s">
        <v>3</v>
      </c>
      <c r="E4" s="70"/>
      <c r="F4" s="70"/>
      <c r="G4" s="61" t="s">
        <v>11</v>
      </c>
      <c r="H4" s="61" t="s">
        <v>4</v>
      </c>
      <c r="I4" s="64" t="s">
        <v>5</v>
      </c>
    </row>
    <row r="5" spans="1:9">
      <c r="A5" s="68"/>
      <c r="B5" s="71"/>
      <c r="C5" s="11" t="s">
        <v>6</v>
      </c>
      <c r="D5" s="71" t="s">
        <v>8</v>
      </c>
      <c r="E5" s="71" t="s">
        <v>9</v>
      </c>
      <c r="F5" s="71" t="s">
        <v>10</v>
      </c>
      <c r="G5" s="62"/>
      <c r="H5" s="62"/>
      <c r="I5" s="65"/>
    </row>
    <row r="6" spans="1:9" ht="15.75" thickBot="1">
      <c r="A6" s="69"/>
      <c r="B6" s="72"/>
      <c r="C6" s="13" t="s">
        <v>7</v>
      </c>
      <c r="D6" s="72"/>
      <c r="E6" s="72"/>
      <c r="F6" s="72"/>
      <c r="G6" s="63"/>
      <c r="H6" s="63"/>
      <c r="I6" s="66"/>
    </row>
    <row r="7" spans="1:9" ht="15" customHeight="1">
      <c r="A7" s="10" t="s">
        <v>57</v>
      </c>
      <c r="B7" s="136" t="s">
        <v>126</v>
      </c>
      <c r="C7" s="18">
        <v>180</v>
      </c>
      <c r="D7" s="42">
        <v>5.37</v>
      </c>
      <c r="E7" s="42">
        <v>4.93</v>
      </c>
      <c r="F7" s="42">
        <v>15.37</v>
      </c>
      <c r="G7" s="42">
        <v>127.44</v>
      </c>
      <c r="H7" s="42">
        <v>0.82</v>
      </c>
      <c r="I7" s="78" t="s">
        <v>14</v>
      </c>
    </row>
    <row r="8" spans="1:9">
      <c r="A8" s="82" t="s">
        <v>13</v>
      </c>
      <c r="B8" s="137"/>
      <c r="C8" s="31">
        <v>200</v>
      </c>
      <c r="D8" s="34">
        <v>5.97</v>
      </c>
      <c r="E8" s="34">
        <v>5.48</v>
      </c>
      <c r="F8" s="34">
        <v>17.079999999999998</v>
      </c>
      <c r="G8" s="34">
        <v>141.6</v>
      </c>
      <c r="H8" s="34">
        <v>0.91</v>
      </c>
      <c r="I8" s="79"/>
    </row>
    <row r="9" spans="1:9" ht="15" customHeight="1">
      <c r="A9" s="83"/>
      <c r="B9" s="121" t="s">
        <v>69</v>
      </c>
      <c r="C9" s="5">
        <v>150</v>
      </c>
      <c r="D9" s="39">
        <v>0.04</v>
      </c>
      <c r="E9" s="39">
        <v>0.01</v>
      </c>
      <c r="F9" s="39">
        <v>6.99</v>
      </c>
      <c r="G9" s="39">
        <v>28</v>
      </c>
      <c r="H9" s="39">
        <v>0.02</v>
      </c>
      <c r="I9" s="116" t="s">
        <v>39</v>
      </c>
    </row>
    <row r="10" spans="1:9">
      <c r="A10" s="83"/>
      <c r="B10" s="121"/>
      <c r="C10" s="5">
        <v>180</v>
      </c>
      <c r="D10" s="39">
        <v>0.06</v>
      </c>
      <c r="E10" s="39">
        <v>0.02</v>
      </c>
      <c r="F10" s="39">
        <v>9.99</v>
      </c>
      <c r="G10" s="39">
        <v>40</v>
      </c>
      <c r="H10" s="39">
        <v>0.03</v>
      </c>
      <c r="I10" s="116"/>
    </row>
    <row r="11" spans="1:9" ht="15" customHeight="1">
      <c r="A11" s="83"/>
      <c r="B11" s="138" t="s">
        <v>50</v>
      </c>
      <c r="C11" s="57">
        <v>45</v>
      </c>
      <c r="D11" s="34">
        <v>5.04</v>
      </c>
      <c r="E11" s="34">
        <v>6.59</v>
      </c>
      <c r="F11" s="34">
        <v>14.56</v>
      </c>
      <c r="G11" s="34">
        <v>138</v>
      </c>
      <c r="H11" s="34">
        <v>7.0000000000000007E-2</v>
      </c>
      <c r="I11" s="79" t="s">
        <v>51</v>
      </c>
    </row>
    <row r="12" spans="1:9">
      <c r="A12" s="83"/>
      <c r="B12" s="138"/>
      <c r="C12" s="57">
        <v>60</v>
      </c>
      <c r="D12" s="34">
        <v>7.15</v>
      </c>
      <c r="E12" s="34">
        <v>8.02</v>
      </c>
      <c r="F12" s="34">
        <v>19.39</v>
      </c>
      <c r="G12" s="34">
        <v>178</v>
      </c>
      <c r="H12" s="34">
        <v>0.11</v>
      </c>
      <c r="I12" s="104"/>
    </row>
    <row r="13" spans="1:9">
      <c r="A13" s="83"/>
      <c r="B13" s="85" t="s">
        <v>22</v>
      </c>
      <c r="C13" s="4">
        <f>C7+C9+C11</f>
        <v>375</v>
      </c>
      <c r="D13" s="35">
        <f>D7+D9+D11</f>
        <v>10.45</v>
      </c>
      <c r="E13" s="35">
        <f t="shared" ref="E13:G13" si="0">E7+E9+E11</f>
        <v>11.53</v>
      </c>
      <c r="F13" s="35">
        <f t="shared" si="0"/>
        <v>36.92</v>
      </c>
      <c r="G13" s="35">
        <f t="shared" si="0"/>
        <v>293.44</v>
      </c>
      <c r="H13" s="35">
        <f>H7+H9+H11</f>
        <v>0.90999999999999992</v>
      </c>
      <c r="I13" s="80"/>
    </row>
    <row r="14" spans="1:9" ht="15.75" thickBot="1">
      <c r="A14" s="84"/>
      <c r="B14" s="108"/>
      <c r="C14" s="1">
        <f>C8+C10+C12</f>
        <v>440</v>
      </c>
      <c r="D14" s="36">
        <f>D8+D10+D12</f>
        <v>13.18</v>
      </c>
      <c r="E14" s="36">
        <f t="shared" ref="E14:G14" si="1">E8+E10+E12</f>
        <v>13.52</v>
      </c>
      <c r="F14" s="36">
        <f t="shared" si="1"/>
        <v>46.46</v>
      </c>
      <c r="G14" s="36">
        <f t="shared" si="1"/>
        <v>359.6</v>
      </c>
      <c r="H14" s="36">
        <f>H8+H10+H12</f>
        <v>1.05</v>
      </c>
      <c r="I14" s="81"/>
    </row>
    <row r="15" spans="1:9">
      <c r="A15" s="131" t="s">
        <v>19</v>
      </c>
      <c r="B15" s="130" t="s">
        <v>102</v>
      </c>
      <c r="C15" s="18">
        <v>150</v>
      </c>
      <c r="D15" s="42">
        <v>4.8</v>
      </c>
      <c r="E15" s="42">
        <v>3.6</v>
      </c>
      <c r="F15" s="42">
        <v>6.75</v>
      </c>
      <c r="G15" s="42">
        <v>78</v>
      </c>
      <c r="H15" s="42">
        <v>1.05</v>
      </c>
      <c r="I15" s="78" t="s">
        <v>23</v>
      </c>
    </row>
    <row r="16" spans="1:9">
      <c r="A16" s="132"/>
      <c r="B16" s="106"/>
      <c r="C16" s="16">
        <v>180</v>
      </c>
      <c r="D16" s="34">
        <v>5.76</v>
      </c>
      <c r="E16" s="34">
        <v>4.32</v>
      </c>
      <c r="F16" s="34">
        <v>8.1</v>
      </c>
      <c r="G16" s="34">
        <v>93.6</v>
      </c>
      <c r="H16" s="34">
        <v>1.05</v>
      </c>
      <c r="I16" s="104"/>
    </row>
    <row r="17" spans="1:9">
      <c r="A17" s="132"/>
      <c r="B17" s="92" t="s">
        <v>127</v>
      </c>
      <c r="C17" s="16">
        <v>20</v>
      </c>
      <c r="D17" s="34">
        <v>1.1000000000000001</v>
      </c>
      <c r="E17" s="34">
        <v>1.3</v>
      </c>
      <c r="F17" s="34">
        <v>6.98</v>
      </c>
      <c r="G17" s="34">
        <v>42.18</v>
      </c>
      <c r="H17" s="34">
        <v>0.14000000000000001</v>
      </c>
      <c r="I17" s="79" t="s">
        <v>23</v>
      </c>
    </row>
    <row r="18" spans="1:9">
      <c r="A18" s="132"/>
      <c r="B18" s="92"/>
      <c r="C18" s="19">
        <v>40</v>
      </c>
      <c r="D18" s="43">
        <v>2.2000000000000002</v>
      </c>
      <c r="E18" s="43">
        <v>2.6</v>
      </c>
      <c r="F18" s="43">
        <v>13.96</v>
      </c>
      <c r="G18" s="43">
        <v>84.36</v>
      </c>
      <c r="H18" s="43">
        <v>0.28000000000000003</v>
      </c>
      <c r="I18" s="79"/>
    </row>
    <row r="19" spans="1:9">
      <c r="A19" s="132"/>
      <c r="B19" s="85" t="s">
        <v>22</v>
      </c>
      <c r="C19" s="4">
        <f>C15+C17</f>
        <v>170</v>
      </c>
      <c r="D19" s="35">
        <f>D15+D17</f>
        <v>5.9</v>
      </c>
      <c r="E19" s="35">
        <f t="shared" ref="E19:H19" si="2">E15+E17</f>
        <v>4.9000000000000004</v>
      </c>
      <c r="F19" s="35">
        <f t="shared" si="2"/>
        <v>13.73</v>
      </c>
      <c r="G19" s="35">
        <f t="shared" si="2"/>
        <v>120.18</v>
      </c>
      <c r="H19" s="35">
        <f t="shared" si="2"/>
        <v>1.19</v>
      </c>
      <c r="I19" s="80"/>
    </row>
    <row r="20" spans="1:9" ht="15.75" thickBot="1">
      <c r="A20" s="133"/>
      <c r="B20" s="86"/>
      <c r="C20" s="1">
        <f>C16+C18</f>
        <v>220</v>
      </c>
      <c r="D20" s="36">
        <f t="shared" ref="D20:H20" si="3">D16+D18</f>
        <v>7.96</v>
      </c>
      <c r="E20" s="36">
        <f t="shared" si="3"/>
        <v>6.92</v>
      </c>
      <c r="F20" s="36">
        <f t="shared" si="3"/>
        <v>22.060000000000002</v>
      </c>
      <c r="G20" s="36">
        <f t="shared" si="3"/>
        <v>177.95999999999998</v>
      </c>
      <c r="H20" s="36">
        <f t="shared" si="3"/>
        <v>1.33</v>
      </c>
      <c r="I20" s="81"/>
    </row>
    <row r="21" spans="1:9" ht="15" customHeight="1">
      <c r="A21" s="94" t="s">
        <v>24</v>
      </c>
      <c r="B21" s="102" t="s">
        <v>84</v>
      </c>
      <c r="C21" s="12">
        <v>40</v>
      </c>
      <c r="D21" s="33">
        <v>0.31</v>
      </c>
      <c r="E21" s="33">
        <v>2.4300000000000002</v>
      </c>
      <c r="F21" s="33">
        <v>0.95</v>
      </c>
      <c r="G21" s="33">
        <v>26.92</v>
      </c>
      <c r="H21" s="33">
        <v>3.8</v>
      </c>
      <c r="I21" s="78" t="s">
        <v>85</v>
      </c>
    </row>
    <row r="22" spans="1:9">
      <c r="A22" s="83"/>
      <c r="B22" s="103"/>
      <c r="C22" s="11">
        <v>60</v>
      </c>
      <c r="D22" s="34">
        <v>0.46</v>
      </c>
      <c r="E22" s="34">
        <v>3.65</v>
      </c>
      <c r="F22" s="34">
        <v>1.42</v>
      </c>
      <c r="G22" s="34">
        <v>40.380000000000003</v>
      </c>
      <c r="H22" s="34">
        <v>5.7</v>
      </c>
      <c r="I22" s="104"/>
    </row>
    <row r="23" spans="1:9" ht="23.25" customHeight="1">
      <c r="A23" s="83"/>
      <c r="B23" s="92" t="s">
        <v>130</v>
      </c>
      <c r="C23" s="53">
        <v>200</v>
      </c>
      <c r="D23" s="34">
        <v>5.31</v>
      </c>
      <c r="E23" s="34">
        <v>4.1399999999999997</v>
      </c>
      <c r="F23" s="34">
        <v>12.35</v>
      </c>
      <c r="G23" s="34">
        <v>108</v>
      </c>
      <c r="H23" s="34">
        <v>8.9600000000000009</v>
      </c>
      <c r="I23" s="79" t="s">
        <v>131</v>
      </c>
    </row>
    <row r="24" spans="1:9" ht="23.25" customHeight="1">
      <c r="A24" s="83"/>
      <c r="B24" s="92"/>
      <c r="C24" s="11">
        <v>200</v>
      </c>
      <c r="D24" s="34">
        <v>5.31</v>
      </c>
      <c r="E24" s="34">
        <v>4.1399999999999997</v>
      </c>
      <c r="F24" s="34">
        <v>12.35</v>
      </c>
      <c r="G24" s="34">
        <v>108</v>
      </c>
      <c r="H24" s="34">
        <v>8.9600000000000009</v>
      </c>
      <c r="I24" s="79"/>
    </row>
    <row r="25" spans="1:9" ht="15" customHeight="1">
      <c r="A25" s="83"/>
      <c r="B25" s="92" t="s">
        <v>43</v>
      </c>
      <c r="C25" s="11">
        <v>60</v>
      </c>
      <c r="D25" s="34">
        <v>5.94</v>
      </c>
      <c r="E25" s="34">
        <v>3.42</v>
      </c>
      <c r="F25" s="34">
        <v>1.54</v>
      </c>
      <c r="G25" s="34">
        <v>61</v>
      </c>
      <c r="H25" s="34">
        <v>1.1299999999999999</v>
      </c>
      <c r="I25" s="79" t="s">
        <v>44</v>
      </c>
    </row>
    <row r="26" spans="1:9">
      <c r="A26" s="83"/>
      <c r="B26" s="92"/>
      <c r="C26" s="31">
        <v>80</v>
      </c>
      <c r="D26" s="34">
        <v>7.66</v>
      </c>
      <c r="E26" s="34">
        <v>3.85</v>
      </c>
      <c r="F26" s="34">
        <v>2.2000000000000002</v>
      </c>
      <c r="G26" s="34">
        <v>74</v>
      </c>
      <c r="H26" s="34">
        <v>1.96</v>
      </c>
      <c r="I26" s="79"/>
    </row>
    <row r="27" spans="1:9" ht="15" customHeight="1">
      <c r="A27" s="83"/>
      <c r="B27" s="92" t="s">
        <v>82</v>
      </c>
      <c r="C27" s="11">
        <v>120</v>
      </c>
      <c r="D27" s="34">
        <v>2.29</v>
      </c>
      <c r="E27" s="34">
        <v>3.45</v>
      </c>
      <c r="F27" s="34">
        <v>18.41</v>
      </c>
      <c r="G27" s="34">
        <v>113.88</v>
      </c>
      <c r="H27" s="34">
        <v>16.8</v>
      </c>
      <c r="I27" s="79" t="s">
        <v>83</v>
      </c>
    </row>
    <row r="28" spans="1:9">
      <c r="A28" s="83"/>
      <c r="B28" s="92"/>
      <c r="C28" s="11">
        <v>150</v>
      </c>
      <c r="D28" s="34">
        <v>2.86</v>
      </c>
      <c r="E28" s="34">
        <v>4.32</v>
      </c>
      <c r="F28" s="34">
        <v>23.01</v>
      </c>
      <c r="G28" s="34">
        <v>142.35</v>
      </c>
      <c r="H28" s="34">
        <v>21</v>
      </c>
      <c r="I28" s="79"/>
    </row>
    <row r="29" spans="1:9" ht="15" customHeight="1">
      <c r="A29" s="83"/>
      <c r="B29" s="105" t="s">
        <v>54</v>
      </c>
      <c r="C29" s="11">
        <v>150</v>
      </c>
      <c r="D29" s="34">
        <v>0.43</v>
      </c>
      <c r="E29" s="34">
        <v>0.04</v>
      </c>
      <c r="F29" s="34">
        <v>22.65</v>
      </c>
      <c r="G29" s="34">
        <v>92.7</v>
      </c>
      <c r="H29" s="34">
        <v>0.82</v>
      </c>
      <c r="I29" s="79" t="s">
        <v>55</v>
      </c>
    </row>
    <row r="30" spans="1:9">
      <c r="A30" s="83"/>
      <c r="B30" s="105"/>
      <c r="C30" s="11">
        <v>180</v>
      </c>
      <c r="D30" s="34">
        <v>0.51</v>
      </c>
      <c r="E30" s="34">
        <v>0.05</v>
      </c>
      <c r="F30" s="34">
        <v>27.18</v>
      </c>
      <c r="G30" s="34">
        <v>111.24</v>
      </c>
      <c r="H30" s="34">
        <v>0.98</v>
      </c>
      <c r="I30" s="104"/>
    </row>
    <row r="31" spans="1:9">
      <c r="A31" s="83"/>
      <c r="B31" s="87" t="s">
        <v>29</v>
      </c>
      <c r="C31" s="11">
        <v>40</v>
      </c>
      <c r="D31" s="34">
        <v>2.64</v>
      </c>
      <c r="E31" s="34">
        <v>0.4</v>
      </c>
      <c r="F31" s="34">
        <v>13.36</v>
      </c>
      <c r="G31" s="34">
        <v>69.599999999999994</v>
      </c>
      <c r="H31" s="34">
        <v>0</v>
      </c>
      <c r="I31" s="79" t="s">
        <v>23</v>
      </c>
    </row>
    <row r="32" spans="1:9">
      <c r="A32" s="83"/>
      <c r="B32" s="87"/>
      <c r="C32" s="11">
        <v>50</v>
      </c>
      <c r="D32" s="34">
        <v>3.3</v>
      </c>
      <c r="E32" s="34">
        <v>0.5</v>
      </c>
      <c r="F32" s="34">
        <v>16.7</v>
      </c>
      <c r="G32" s="34">
        <v>87</v>
      </c>
      <c r="H32" s="34">
        <v>0</v>
      </c>
      <c r="I32" s="98"/>
    </row>
    <row r="33" spans="1:9">
      <c r="A33" s="83"/>
      <c r="B33" s="85" t="s">
        <v>22</v>
      </c>
      <c r="C33" s="4">
        <f>C21+C23+C25+C27+C29+C31</f>
        <v>610</v>
      </c>
      <c r="D33" s="35">
        <f>D21+D23+D25+D27+D29+D31</f>
        <v>16.919999999999998</v>
      </c>
      <c r="E33" s="35">
        <f t="shared" ref="E33:H33" si="4">E21+E23+E25+E27+E29+E31</f>
        <v>13.88</v>
      </c>
      <c r="F33" s="35">
        <f t="shared" si="4"/>
        <v>69.259999999999991</v>
      </c>
      <c r="G33" s="35">
        <f t="shared" si="4"/>
        <v>472.1</v>
      </c>
      <c r="H33" s="35">
        <f t="shared" si="4"/>
        <v>31.51</v>
      </c>
      <c r="I33" s="79"/>
    </row>
    <row r="34" spans="1:9" ht="15.75" thickBot="1">
      <c r="A34" s="84"/>
      <c r="B34" s="86"/>
      <c r="C34" s="1">
        <f>C22+C24+C26+C28+C30+C32</f>
        <v>720</v>
      </c>
      <c r="D34" s="36">
        <f>D22+D24+D26+D28+D30+D32</f>
        <v>20.100000000000001</v>
      </c>
      <c r="E34" s="36">
        <f t="shared" ref="E34:H34" si="5">E22+E24+E26+E28+E30+E32</f>
        <v>16.509999999999998</v>
      </c>
      <c r="F34" s="36">
        <f t="shared" si="5"/>
        <v>82.86</v>
      </c>
      <c r="G34" s="36">
        <f t="shared" si="5"/>
        <v>562.97</v>
      </c>
      <c r="H34" s="36">
        <f t="shared" si="5"/>
        <v>38.6</v>
      </c>
      <c r="I34" s="107"/>
    </row>
    <row r="35" spans="1:9" ht="15" customHeight="1">
      <c r="A35" s="129" t="s">
        <v>31</v>
      </c>
      <c r="B35" s="139" t="s">
        <v>97</v>
      </c>
      <c r="C35" s="5">
        <v>50</v>
      </c>
      <c r="D35" s="39">
        <v>5.83</v>
      </c>
      <c r="E35" s="39">
        <v>5.14</v>
      </c>
      <c r="F35" s="39">
        <v>11.89</v>
      </c>
      <c r="G35" s="39">
        <v>117</v>
      </c>
      <c r="H35" s="39">
        <v>0.35</v>
      </c>
      <c r="I35" s="135" t="s">
        <v>100</v>
      </c>
    </row>
    <row r="36" spans="1:9">
      <c r="A36" s="83"/>
      <c r="B36" s="140"/>
      <c r="C36" s="5">
        <v>100</v>
      </c>
      <c r="D36" s="39">
        <v>11.66</v>
      </c>
      <c r="E36" s="39">
        <v>10.29</v>
      </c>
      <c r="F36" s="39">
        <v>23.78</v>
      </c>
      <c r="G36" s="39">
        <v>234</v>
      </c>
      <c r="H36" s="39">
        <v>0.71</v>
      </c>
      <c r="I36" s="116"/>
    </row>
    <row r="37" spans="1:9">
      <c r="A37" s="83"/>
      <c r="B37" s="141" t="s">
        <v>101</v>
      </c>
      <c r="C37" s="31">
        <v>15</v>
      </c>
      <c r="D37" s="34">
        <v>1.05</v>
      </c>
      <c r="E37" s="34">
        <v>1.28</v>
      </c>
      <c r="F37" s="34">
        <v>8.4</v>
      </c>
      <c r="G37" s="34">
        <v>37.049999999999997</v>
      </c>
      <c r="H37" s="34">
        <v>0</v>
      </c>
      <c r="I37" s="79" t="s">
        <v>23</v>
      </c>
    </row>
    <row r="38" spans="1:9">
      <c r="A38" s="83"/>
      <c r="B38" s="142"/>
      <c r="C38" s="31">
        <v>30</v>
      </c>
      <c r="D38" s="34">
        <v>2.1</v>
      </c>
      <c r="E38" s="34">
        <v>2.5499999999999998</v>
      </c>
      <c r="F38" s="34">
        <v>16.8</v>
      </c>
      <c r="G38" s="34">
        <v>74.099999999999994</v>
      </c>
      <c r="H38" s="34">
        <v>0</v>
      </c>
      <c r="I38" s="104"/>
    </row>
    <row r="39" spans="1:9" ht="15" customHeight="1">
      <c r="A39" s="83"/>
      <c r="B39" s="92" t="s">
        <v>60</v>
      </c>
      <c r="C39" s="31">
        <v>150</v>
      </c>
      <c r="D39" s="34">
        <v>3.15</v>
      </c>
      <c r="E39" s="34">
        <v>2.72</v>
      </c>
      <c r="F39" s="34">
        <v>12.96</v>
      </c>
      <c r="G39" s="34">
        <v>89</v>
      </c>
      <c r="H39" s="34">
        <v>1.2</v>
      </c>
      <c r="I39" s="79" t="s">
        <v>61</v>
      </c>
    </row>
    <row r="40" spans="1:9">
      <c r="A40" s="83"/>
      <c r="B40" s="92"/>
      <c r="C40" s="31">
        <v>180</v>
      </c>
      <c r="D40" s="34">
        <v>3.67</v>
      </c>
      <c r="E40" s="34">
        <v>3.19</v>
      </c>
      <c r="F40" s="34">
        <v>15.82</v>
      </c>
      <c r="G40" s="34">
        <v>107</v>
      </c>
      <c r="H40" s="34">
        <v>1.43</v>
      </c>
      <c r="I40" s="79"/>
    </row>
    <row r="41" spans="1:9">
      <c r="A41" s="83"/>
      <c r="B41" s="85" t="s">
        <v>22</v>
      </c>
      <c r="C41" s="4">
        <f>C35+C37+C39</f>
        <v>215</v>
      </c>
      <c r="D41" s="35">
        <f t="shared" ref="D41:H41" si="6">D35+D37+D39</f>
        <v>10.029999999999999</v>
      </c>
      <c r="E41" s="35">
        <f t="shared" si="6"/>
        <v>9.14</v>
      </c>
      <c r="F41" s="35">
        <f t="shared" si="6"/>
        <v>33.25</v>
      </c>
      <c r="G41" s="35">
        <f t="shared" si="6"/>
        <v>243.05</v>
      </c>
      <c r="H41" s="35">
        <f t="shared" si="6"/>
        <v>1.5499999999999998</v>
      </c>
      <c r="I41" s="97"/>
    </row>
    <row r="42" spans="1:9">
      <c r="A42" s="83"/>
      <c r="B42" s="85"/>
      <c r="C42" s="4">
        <f>C36+C38+C40</f>
        <v>310</v>
      </c>
      <c r="D42" s="35">
        <f t="shared" ref="D42:H42" si="7">D36+D38+D40</f>
        <v>17.43</v>
      </c>
      <c r="E42" s="35">
        <f t="shared" si="7"/>
        <v>16.03</v>
      </c>
      <c r="F42" s="35">
        <f t="shared" si="7"/>
        <v>56.4</v>
      </c>
      <c r="G42" s="35">
        <f t="shared" si="7"/>
        <v>415.1</v>
      </c>
      <c r="H42" s="35">
        <f t="shared" si="7"/>
        <v>2.1399999999999997</v>
      </c>
      <c r="I42" s="97"/>
    </row>
    <row r="43" spans="1:9">
      <c r="A43" s="83"/>
      <c r="B43" s="85" t="s">
        <v>34</v>
      </c>
      <c r="C43" s="4">
        <f t="shared" ref="C43:H44" si="8">C13+C19+C33+C41</f>
        <v>1370</v>
      </c>
      <c r="D43" s="35">
        <f t="shared" si="8"/>
        <v>43.3</v>
      </c>
      <c r="E43" s="35">
        <f t="shared" si="8"/>
        <v>39.450000000000003</v>
      </c>
      <c r="F43" s="35">
        <f t="shared" si="8"/>
        <v>153.16</v>
      </c>
      <c r="G43" s="35">
        <f t="shared" si="8"/>
        <v>1128.77</v>
      </c>
      <c r="H43" s="35">
        <f t="shared" si="8"/>
        <v>35.159999999999997</v>
      </c>
      <c r="I43" s="98"/>
    </row>
    <row r="44" spans="1:9" ht="15.75" thickBot="1">
      <c r="A44" s="84"/>
      <c r="B44" s="86"/>
      <c r="C44" s="1">
        <f t="shared" si="8"/>
        <v>1690</v>
      </c>
      <c r="D44" s="36">
        <f t="shared" si="8"/>
        <v>58.67</v>
      </c>
      <c r="E44" s="36">
        <f t="shared" si="8"/>
        <v>52.98</v>
      </c>
      <c r="F44" s="36">
        <f t="shared" si="8"/>
        <v>207.78</v>
      </c>
      <c r="G44" s="36">
        <f t="shared" si="8"/>
        <v>1515.63</v>
      </c>
      <c r="H44" s="36">
        <f t="shared" si="8"/>
        <v>43.120000000000005</v>
      </c>
      <c r="I44" s="99"/>
    </row>
  </sheetData>
  <mergeCells count="50">
    <mergeCell ref="B37:B38"/>
    <mergeCell ref="I37:I38"/>
    <mergeCell ref="B41:B42"/>
    <mergeCell ref="I41:I44"/>
    <mergeCell ref="B43:B44"/>
    <mergeCell ref="A35:A44"/>
    <mergeCell ref="A21:A34"/>
    <mergeCell ref="B21:B22"/>
    <mergeCell ref="I21:I22"/>
    <mergeCell ref="B23:B24"/>
    <mergeCell ref="I23:I24"/>
    <mergeCell ref="B27:B28"/>
    <mergeCell ref="I27:I28"/>
    <mergeCell ref="B31:B32"/>
    <mergeCell ref="I31:I32"/>
    <mergeCell ref="B33:B34"/>
    <mergeCell ref="I39:I40"/>
    <mergeCell ref="B39:B40"/>
    <mergeCell ref="B25:B26"/>
    <mergeCell ref="I25:I26"/>
    <mergeCell ref="B35:B36"/>
    <mergeCell ref="A15:A20"/>
    <mergeCell ref="B15:B16"/>
    <mergeCell ref="I15:I16"/>
    <mergeCell ref="B19:B20"/>
    <mergeCell ref="I19:I20"/>
    <mergeCell ref="A8:A14"/>
    <mergeCell ref="B9:B10"/>
    <mergeCell ref="I4:I6"/>
    <mergeCell ref="D5:D6"/>
    <mergeCell ref="E5:E6"/>
    <mergeCell ref="F5:F6"/>
    <mergeCell ref="A4:A6"/>
    <mergeCell ref="B4:B6"/>
    <mergeCell ref="D4:F4"/>
    <mergeCell ref="G4:G6"/>
    <mergeCell ref="H4:H6"/>
    <mergeCell ref="I9:I10"/>
    <mergeCell ref="B13:B14"/>
    <mergeCell ref="I13:I14"/>
    <mergeCell ref="B11:B12"/>
    <mergeCell ref="I11:I12"/>
    <mergeCell ref="I35:I36"/>
    <mergeCell ref="B7:B8"/>
    <mergeCell ref="I7:I8"/>
    <mergeCell ref="B17:B18"/>
    <mergeCell ref="I17:I18"/>
    <mergeCell ref="I33:I34"/>
    <mergeCell ref="B29:B30"/>
    <mergeCell ref="I29:I30"/>
  </mergeCells>
  <pageMargins left="0.31496062992125984" right="0.11811023622047245" top="0.35433070866141736" bottom="0.15748031496062992" header="0.11811023622047245" footer="0.11811023622047245"/>
  <pageSetup paperSize="9" scale="9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I44"/>
  <sheetViews>
    <sheetView view="pageBreakPreview" topLeftCell="A10" zoomScale="60" zoomScaleNormal="100" workbookViewId="0">
      <selection activeCell="B39" sqref="B39:B40"/>
    </sheetView>
  </sheetViews>
  <sheetFormatPr defaultRowHeight="15"/>
  <cols>
    <col min="2" max="2" width="21.85546875" customWidth="1"/>
    <col min="3" max="3" width="12.85546875" bestFit="1" customWidth="1"/>
    <col min="6" max="6" width="12" customWidth="1"/>
    <col min="7" max="7" width="15.7109375" customWidth="1"/>
    <col min="9" max="9" width="11" customWidth="1"/>
  </cols>
  <sheetData>
    <row r="3" spans="1:9" ht="15.75" thickBot="1"/>
    <row r="4" spans="1:9" ht="15" customHeight="1">
      <c r="A4" s="67" t="s">
        <v>0</v>
      </c>
      <c r="B4" s="70" t="s">
        <v>1</v>
      </c>
      <c r="C4" s="12" t="s">
        <v>2</v>
      </c>
      <c r="D4" s="70" t="s">
        <v>3</v>
      </c>
      <c r="E4" s="70"/>
      <c r="F4" s="70"/>
      <c r="G4" s="61" t="s">
        <v>11</v>
      </c>
      <c r="H4" s="61" t="s">
        <v>4</v>
      </c>
      <c r="I4" s="64" t="s">
        <v>5</v>
      </c>
    </row>
    <row r="5" spans="1:9">
      <c r="A5" s="68"/>
      <c r="B5" s="71"/>
      <c r="C5" s="11" t="s">
        <v>6</v>
      </c>
      <c r="D5" s="71" t="s">
        <v>8</v>
      </c>
      <c r="E5" s="71" t="s">
        <v>9</v>
      </c>
      <c r="F5" s="71" t="s">
        <v>10</v>
      </c>
      <c r="G5" s="62"/>
      <c r="H5" s="62"/>
      <c r="I5" s="65"/>
    </row>
    <row r="6" spans="1:9" ht="15.75" thickBot="1">
      <c r="A6" s="69"/>
      <c r="B6" s="72"/>
      <c r="C6" s="13" t="s">
        <v>7</v>
      </c>
      <c r="D6" s="72"/>
      <c r="E6" s="72"/>
      <c r="F6" s="72"/>
      <c r="G6" s="63"/>
      <c r="H6" s="63"/>
      <c r="I6" s="66"/>
    </row>
    <row r="7" spans="1:9" ht="15" customHeight="1">
      <c r="A7" s="10" t="s">
        <v>63</v>
      </c>
      <c r="B7" s="136" t="s">
        <v>128</v>
      </c>
      <c r="C7" s="12">
        <v>160</v>
      </c>
      <c r="D7" s="12">
        <v>3.46</v>
      </c>
      <c r="E7" s="12">
        <v>4.57</v>
      </c>
      <c r="F7" s="12">
        <v>24.7</v>
      </c>
      <c r="G7" s="12">
        <v>154</v>
      </c>
      <c r="H7" s="12">
        <v>0</v>
      </c>
      <c r="I7" s="78" t="s">
        <v>56</v>
      </c>
    </row>
    <row r="8" spans="1:9">
      <c r="A8" s="82" t="s">
        <v>13</v>
      </c>
      <c r="B8" s="137"/>
      <c r="C8" s="11">
        <v>210</v>
      </c>
      <c r="D8" s="11">
        <v>4.59</v>
      </c>
      <c r="E8" s="11">
        <v>4.9000000000000004</v>
      </c>
      <c r="F8" s="11">
        <v>31.26</v>
      </c>
      <c r="G8" s="11">
        <v>187</v>
      </c>
      <c r="H8" s="11">
        <v>0</v>
      </c>
      <c r="I8" s="79"/>
    </row>
    <row r="9" spans="1:9" ht="15" customHeight="1">
      <c r="A9" s="83"/>
      <c r="B9" s="92" t="s">
        <v>60</v>
      </c>
      <c r="C9" s="57">
        <v>150</v>
      </c>
      <c r="D9" s="57">
        <v>3.15</v>
      </c>
      <c r="E9" s="57">
        <v>2.72</v>
      </c>
      <c r="F9" s="57">
        <v>12.96</v>
      </c>
      <c r="G9" s="57">
        <v>89</v>
      </c>
      <c r="H9" s="57">
        <v>1.2</v>
      </c>
      <c r="I9" s="79" t="s">
        <v>61</v>
      </c>
    </row>
    <row r="10" spans="1:9">
      <c r="A10" s="83"/>
      <c r="B10" s="92"/>
      <c r="C10" s="57">
        <v>180</v>
      </c>
      <c r="D10" s="57">
        <v>3.67</v>
      </c>
      <c r="E10" s="57">
        <v>3.19</v>
      </c>
      <c r="F10" s="57">
        <v>15.82</v>
      </c>
      <c r="G10" s="57">
        <v>107</v>
      </c>
      <c r="H10" s="57">
        <v>1.43</v>
      </c>
      <c r="I10" s="79"/>
    </row>
    <row r="11" spans="1:9">
      <c r="A11" s="83"/>
      <c r="B11" s="118" t="s">
        <v>17</v>
      </c>
      <c r="C11" s="57">
        <v>40</v>
      </c>
      <c r="D11" s="57">
        <v>2.4500000000000002</v>
      </c>
      <c r="E11" s="57">
        <v>7.55</v>
      </c>
      <c r="F11" s="57">
        <v>14.62</v>
      </c>
      <c r="G11" s="57">
        <v>136</v>
      </c>
      <c r="H11" s="57">
        <v>0</v>
      </c>
      <c r="I11" s="146" t="s">
        <v>18</v>
      </c>
    </row>
    <row r="12" spans="1:9">
      <c r="A12" s="83"/>
      <c r="B12" s="143"/>
      <c r="C12" s="57">
        <v>40</v>
      </c>
      <c r="D12" s="57">
        <v>2.4500000000000002</v>
      </c>
      <c r="E12" s="57">
        <v>7.55</v>
      </c>
      <c r="F12" s="57">
        <v>14.62</v>
      </c>
      <c r="G12" s="57">
        <v>136</v>
      </c>
      <c r="H12" s="57">
        <v>0</v>
      </c>
      <c r="I12" s="144"/>
    </row>
    <row r="13" spans="1:9">
      <c r="A13" s="83"/>
      <c r="B13" s="85" t="s">
        <v>22</v>
      </c>
      <c r="C13" s="4">
        <f>C7+C9+C11</f>
        <v>350</v>
      </c>
      <c r="D13" s="4">
        <f t="shared" ref="D13:H13" si="0">D7+D9+D11</f>
        <v>9.0599999999999987</v>
      </c>
      <c r="E13" s="4">
        <f t="shared" si="0"/>
        <v>14.84</v>
      </c>
      <c r="F13" s="4">
        <f t="shared" si="0"/>
        <v>52.279999999999994</v>
      </c>
      <c r="G13" s="4">
        <f t="shared" si="0"/>
        <v>379</v>
      </c>
      <c r="H13" s="4">
        <f t="shared" si="0"/>
        <v>1.2</v>
      </c>
      <c r="I13" s="80"/>
    </row>
    <row r="14" spans="1:9" ht="15.75" thickBot="1">
      <c r="A14" s="84"/>
      <c r="B14" s="108"/>
      <c r="C14" s="1">
        <f>C8+C10+C12</f>
        <v>430</v>
      </c>
      <c r="D14" s="1">
        <f t="shared" ref="D14:H14" si="1">D8+D10+D12</f>
        <v>10.71</v>
      </c>
      <c r="E14" s="1">
        <f t="shared" si="1"/>
        <v>15.64</v>
      </c>
      <c r="F14" s="1">
        <f t="shared" si="1"/>
        <v>61.699999999999996</v>
      </c>
      <c r="G14" s="1">
        <f t="shared" si="1"/>
        <v>430</v>
      </c>
      <c r="H14" s="1">
        <f t="shared" si="1"/>
        <v>1.43</v>
      </c>
      <c r="I14" s="81"/>
    </row>
    <row r="15" spans="1:9">
      <c r="A15" s="94" t="s">
        <v>19</v>
      </c>
      <c r="B15" s="110" t="s">
        <v>20</v>
      </c>
      <c r="C15" s="20">
        <v>150</v>
      </c>
      <c r="D15" s="20">
        <v>0.75</v>
      </c>
      <c r="E15" s="20">
        <v>0</v>
      </c>
      <c r="F15" s="20">
        <v>15.1</v>
      </c>
      <c r="G15" s="20">
        <v>64</v>
      </c>
      <c r="H15" s="20">
        <v>3</v>
      </c>
      <c r="I15" s="78" t="s">
        <v>21</v>
      </c>
    </row>
    <row r="16" spans="1:9">
      <c r="A16" s="83"/>
      <c r="B16" s="111"/>
      <c r="C16" s="21">
        <v>180</v>
      </c>
      <c r="D16" s="21">
        <v>0.9</v>
      </c>
      <c r="E16" s="21">
        <v>0</v>
      </c>
      <c r="F16" s="21">
        <v>18.100000000000001</v>
      </c>
      <c r="G16" s="21">
        <v>76.8</v>
      </c>
      <c r="H16" s="21">
        <v>3.06</v>
      </c>
      <c r="I16" s="79"/>
    </row>
    <row r="17" spans="1:9">
      <c r="A17" s="83"/>
      <c r="B17" s="92" t="s">
        <v>103</v>
      </c>
      <c r="C17" s="21">
        <v>30</v>
      </c>
      <c r="D17" s="21">
        <v>1.32</v>
      </c>
      <c r="E17" s="21">
        <v>0.87</v>
      </c>
      <c r="F17" s="21">
        <v>21.13</v>
      </c>
      <c r="G17" s="21">
        <v>9.9</v>
      </c>
      <c r="H17" s="21">
        <v>0</v>
      </c>
      <c r="I17" s="79" t="s">
        <v>23</v>
      </c>
    </row>
    <row r="18" spans="1:9">
      <c r="A18" s="83"/>
      <c r="B18" s="92"/>
      <c r="C18" s="21">
        <v>30</v>
      </c>
      <c r="D18" s="21">
        <v>1.32</v>
      </c>
      <c r="E18" s="21">
        <v>0.87</v>
      </c>
      <c r="F18" s="21">
        <v>21.13</v>
      </c>
      <c r="G18" s="21">
        <v>9.9</v>
      </c>
      <c r="H18" s="21">
        <v>0</v>
      </c>
      <c r="I18" s="79"/>
    </row>
    <row r="19" spans="1:9">
      <c r="A19" s="83"/>
      <c r="B19" s="85" t="s">
        <v>22</v>
      </c>
      <c r="C19" s="4">
        <f>C15+C17</f>
        <v>180</v>
      </c>
      <c r="D19" s="4">
        <f t="shared" ref="D19:H19" si="2">D15+D17</f>
        <v>2.0700000000000003</v>
      </c>
      <c r="E19" s="4">
        <f t="shared" si="2"/>
        <v>0.87</v>
      </c>
      <c r="F19" s="4">
        <f t="shared" si="2"/>
        <v>36.229999999999997</v>
      </c>
      <c r="G19" s="4">
        <f t="shared" si="2"/>
        <v>73.900000000000006</v>
      </c>
      <c r="H19" s="4">
        <f t="shared" si="2"/>
        <v>3</v>
      </c>
      <c r="I19" s="80"/>
    </row>
    <row r="20" spans="1:9" ht="15.75" thickBot="1">
      <c r="A20" s="84"/>
      <c r="B20" s="86"/>
      <c r="C20" s="1">
        <f>C16+C18</f>
        <v>210</v>
      </c>
      <c r="D20" s="1">
        <f t="shared" ref="D20:H20" si="3">D16+D18</f>
        <v>2.2200000000000002</v>
      </c>
      <c r="E20" s="1">
        <f t="shared" si="3"/>
        <v>0.87</v>
      </c>
      <c r="F20" s="1">
        <f t="shared" si="3"/>
        <v>39.230000000000004</v>
      </c>
      <c r="G20" s="1">
        <f t="shared" si="3"/>
        <v>86.7</v>
      </c>
      <c r="H20" s="1">
        <f t="shared" si="3"/>
        <v>3.06</v>
      </c>
      <c r="I20" s="81"/>
    </row>
    <row r="21" spans="1:9" ht="15" customHeight="1">
      <c r="A21" s="94" t="s">
        <v>24</v>
      </c>
      <c r="B21" s="91" t="s">
        <v>129</v>
      </c>
      <c r="C21" s="14">
        <v>40</v>
      </c>
      <c r="D21" s="14">
        <v>0.34</v>
      </c>
      <c r="E21" s="14">
        <v>2.04</v>
      </c>
      <c r="F21" s="14">
        <v>1.04</v>
      </c>
      <c r="G21" s="14">
        <v>23.92</v>
      </c>
      <c r="H21" s="14">
        <v>2.2000000000000002</v>
      </c>
      <c r="I21" s="78" t="s">
        <v>133</v>
      </c>
    </row>
    <row r="22" spans="1:9" ht="15.75" customHeight="1">
      <c r="A22" s="83"/>
      <c r="B22" s="92"/>
      <c r="C22" s="11">
        <v>60</v>
      </c>
      <c r="D22" s="11">
        <v>0.51</v>
      </c>
      <c r="E22" s="11">
        <v>3.06</v>
      </c>
      <c r="F22" s="11">
        <v>1.56</v>
      </c>
      <c r="G22" s="11">
        <v>35.880000000000003</v>
      </c>
      <c r="H22" s="11">
        <v>3.3</v>
      </c>
      <c r="I22" s="79"/>
    </row>
    <row r="23" spans="1:9" ht="15" customHeight="1">
      <c r="A23" s="83"/>
      <c r="B23" s="92" t="s">
        <v>25</v>
      </c>
      <c r="C23" s="53">
        <v>200</v>
      </c>
      <c r="D23" s="34">
        <v>1.45</v>
      </c>
      <c r="E23" s="34">
        <v>3.93</v>
      </c>
      <c r="F23" s="34">
        <v>10.199999999999999</v>
      </c>
      <c r="G23" s="34">
        <v>82</v>
      </c>
      <c r="H23" s="34">
        <v>8.23</v>
      </c>
      <c r="I23" s="79" t="s">
        <v>26</v>
      </c>
    </row>
    <row r="24" spans="1:9">
      <c r="A24" s="83"/>
      <c r="B24" s="92"/>
      <c r="C24" s="31">
        <v>200</v>
      </c>
      <c r="D24" s="34">
        <v>1.45</v>
      </c>
      <c r="E24" s="34">
        <v>3.93</v>
      </c>
      <c r="F24" s="34">
        <v>10.199999999999999</v>
      </c>
      <c r="G24" s="34">
        <v>82</v>
      </c>
      <c r="H24" s="34">
        <v>8.23</v>
      </c>
      <c r="I24" s="79"/>
    </row>
    <row r="25" spans="1:9" ht="15" customHeight="1">
      <c r="A25" s="83"/>
      <c r="B25" s="92" t="s">
        <v>132</v>
      </c>
      <c r="C25" s="5">
        <v>60</v>
      </c>
      <c r="D25" s="11">
        <v>9.32</v>
      </c>
      <c r="E25" s="11">
        <v>7.07</v>
      </c>
      <c r="F25" s="11">
        <v>9.64</v>
      </c>
      <c r="G25" s="11">
        <v>139</v>
      </c>
      <c r="H25" s="11">
        <v>0.09</v>
      </c>
      <c r="I25" s="79" t="s">
        <v>99</v>
      </c>
    </row>
    <row r="26" spans="1:9">
      <c r="A26" s="83"/>
      <c r="B26" s="92"/>
      <c r="C26" s="5">
        <v>80</v>
      </c>
      <c r="D26" s="11">
        <v>12.44</v>
      </c>
      <c r="E26" s="11">
        <v>9.24</v>
      </c>
      <c r="F26" s="11">
        <v>12.56</v>
      </c>
      <c r="G26" s="11">
        <v>183</v>
      </c>
      <c r="H26" s="11">
        <v>0.12</v>
      </c>
      <c r="I26" s="79"/>
    </row>
    <row r="27" spans="1:9" ht="15" customHeight="1">
      <c r="A27" s="83"/>
      <c r="B27" s="92" t="s">
        <v>76</v>
      </c>
      <c r="C27" s="11">
        <v>120</v>
      </c>
      <c r="D27" s="11">
        <v>6.88</v>
      </c>
      <c r="E27" s="11">
        <v>4.87</v>
      </c>
      <c r="F27" s="11">
        <v>30.91</v>
      </c>
      <c r="G27" s="11">
        <v>195</v>
      </c>
      <c r="H27" s="11">
        <v>0</v>
      </c>
      <c r="I27" s="79" t="s">
        <v>78</v>
      </c>
    </row>
    <row r="28" spans="1:9">
      <c r="A28" s="83"/>
      <c r="B28" s="92"/>
      <c r="C28" s="11">
        <v>150</v>
      </c>
      <c r="D28" s="11">
        <v>8.6</v>
      </c>
      <c r="E28" s="11">
        <v>6.09</v>
      </c>
      <c r="F28" s="11">
        <v>38.64</v>
      </c>
      <c r="G28" s="11">
        <v>243.75</v>
      </c>
      <c r="H28" s="11">
        <v>0</v>
      </c>
      <c r="I28" s="98"/>
    </row>
    <row r="29" spans="1:9" ht="15" customHeight="1">
      <c r="A29" s="83"/>
      <c r="B29" s="92" t="s">
        <v>45</v>
      </c>
      <c r="C29" s="57">
        <v>150</v>
      </c>
      <c r="D29" s="34">
        <v>0.12</v>
      </c>
      <c r="E29" s="34">
        <v>0.12</v>
      </c>
      <c r="F29" s="34">
        <v>17.899999999999999</v>
      </c>
      <c r="G29" s="34">
        <v>73.2</v>
      </c>
      <c r="H29" s="34">
        <v>1.29</v>
      </c>
      <c r="I29" s="79" t="s">
        <v>27</v>
      </c>
    </row>
    <row r="30" spans="1:9">
      <c r="A30" s="83"/>
      <c r="B30" s="92"/>
      <c r="C30" s="57">
        <v>180</v>
      </c>
      <c r="D30" s="34">
        <v>0.16</v>
      </c>
      <c r="E30" s="34">
        <v>0.16</v>
      </c>
      <c r="F30" s="34">
        <v>23.9</v>
      </c>
      <c r="G30" s="34">
        <v>97.6</v>
      </c>
      <c r="H30" s="34">
        <v>1.72</v>
      </c>
      <c r="I30" s="98"/>
    </row>
    <row r="31" spans="1:9" ht="15" customHeight="1">
      <c r="A31" s="83"/>
      <c r="B31" s="87" t="s">
        <v>29</v>
      </c>
      <c r="C31" s="11">
        <v>20</v>
      </c>
      <c r="D31" s="11">
        <v>1.32</v>
      </c>
      <c r="E31" s="11">
        <v>0.2</v>
      </c>
      <c r="F31" s="11">
        <v>6.68</v>
      </c>
      <c r="G31" s="11">
        <v>34.799999999999997</v>
      </c>
      <c r="H31" s="11">
        <v>0</v>
      </c>
      <c r="I31" s="79" t="s">
        <v>23</v>
      </c>
    </row>
    <row r="32" spans="1:9">
      <c r="A32" s="83"/>
      <c r="B32" s="106"/>
      <c r="C32" s="11">
        <v>20</v>
      </c>
      <c r="D32" s="11">
        <v>1.32</v>
      </c>
      <c r="E32" s="11">
        <v>0.2</v>
      </c>
      <c r="F32" s="11">
        <v>6.68</v>
      </c>
      <c r="G32" s="11">
        <v>34.799999999999997</v>
      </c>
      <c r="H32" s="11">
        <v>0</v>
      </c>
      <c r="I32" s="98"/>
    </row>
    <row r="33" spans="1:9">
      <c r="A33" s="83"/>
      <c r="B33" s="87" t="s">
        <v>30</v>
      </c>
      <c r="C33" s="11">
        <v>20</v>
      </c>
      <c r="D33" s="11">
        <v>1.58</v>
      </c>
      <c r="E33" s="11">
        <v>0.2</v>
      </c>
      <c r="F33" s="11">
        <v>9.66</v>
      </c>
      <c r="G33" s="11">
        <v>47.2</v>
      </c>
      <c r="H33" s="11">
        <v>0</v>
      </c>
      <c r="I33" s="79" t="s">
        <v>23</v>
      </c>
    </row>
    <row r="34" spans="1:9">
      <c r="A34" s="83"/>
      <c r="B34" s="87"/>
      <c r="C34" s="11">
        <v>30</v>
      </c>
      <c r="D34" s="11">
        <v>2.37</v>
      </c>
      <c r="E34" s="11">
        <v>0.3</v>
      </c>
      <c r="F34" s="11">
        <v>14.49</v>
      </c>
      <c r="G34" s="11">
        <v>70.8</v>
      </c>
      <c r="H34" s="11">
        <v>0</v>
      </c>
      <c r="I34" s="98"/>
    </row>
    <row r="35" spans="1:9">
      <c r="A35" s="83"/>
      <c r="B35" s="85" t="s">
        <v>22</v>
      </c>
      <c r="C35" s="4">
        <f>C21+C23+C25+C27+C29+C31+C33</f>
        <v>610</v>
      </c>
      <c r="D35" s="4">
        <f t="shared" ref="D35:H35" si="4">D21+D23+D25+D27+D29+D31+D33</f>
        <v>21.009999999999998</v>
      </c>
      <c r="E35" s="4">
        <f t="shared" si="4"/>
        <v>18.43</v>
      </c>
      <c r="F35" s="4">
        <f t="shared" si="4"/>
        <v>86.03</v>
      </c>
      <c r="G35" s="4">
        <f t="shared" si="4"/>
        <v>595.12</v>
      </c>
      <c r="H35" s="4">
        <f t="shared" si="4"/>
        <v>11.809999999999999</v>
      </c>
      <c r="I35" s="79"/>
    </row>
    <row r="36" spans="1:9" ht="15.75" thickBot="1">
      <c r="A36" s="84"/>
      <c r="B36" s="86"/>
      <c r="C36" s="1">
        <f>C22+C24+C26+C28+C30+C32+C34</f>
        <v>720</v>
      </c>
      <c r="D36" s="1">
        <f t="shared" ref="D36:H36" si="5">D22+D24+D26+D28+D30+D32+D34</f>
        <v>26.85</v>
      </c>
      <c r="E36" s="1">
        <f t="shared" si="5"/>
        <v>22.98</v>
      </c>
      <c r="F36" s="1">
        <f t="shared" si="5"/>
        <v>108.02999999999999</v>
      </c>
      <c r="G36" s="1">
        <f t="shared" si="5"/>
        <v>747.82999999999993</v>
      </c>
      <c r="H36" s="1">
        <f t="shared" si="5"/>
        <v>13.370000000000001</v>
      </c>
      <c r="I36" s="107"/>
    </row>
    <row r="37" spans="1:9" ht="15" customHeight="1">
      <c r="A37" s="129" t="s">
        <v>31</v>
      </c>
      <c r="B37" s="145" t="s">
        <v>134</v>
      </c>
      <c r="C37" s="6">
        <v>35</v>
      </c>
      <c r="D37" s="6">
        <v>2.23</v>
      </c>
      <c r="E37" s="6">
        <v>1.49</v>
      </c>
      <c r="F37" s="6">
        <v>22.06</v>
      </c>
      <c r="G37" s="6">
        <v>111</v>
      </c>
      <c r="H37" s="6">
        <v>0.04</v>
      </c>
      <c r="I37" s="144" t="s">
        <v>98</v>
      </c>
    </row>
    <row r="38" spans="1:9">
      <c r="A38" s="83"/>
      <c r="B38" s="111"/>
      <c r="C38" s="11">
        <v>50</v>
      </c>
      <c r="D38" s="11">
        <v>3.2</v>
      </c>
      <c r="E38" s="11">
        <v>2.13</v>
      </c>
      <c r="F38" s="11">
        <v>31.51</v>
      </c>
      <c r="G38" s="11">
        <v>158.6</v>
      </c>
      <c r="H38" s="11">
        <v>0.06</v>
      </c>
      <c r="I38" s="98"/>
    </row>
    <row r="39" spans="1:9" ht="15" customHeight="1">
      <c r="A39" s="83"/>
      <c r="B39" s="92" t="s">
        <v>32</v>
      </c>
      <c r="C39" s="60">
        <v>150</v>
      </c>
      <c r="D39" s="34">
        <v>2.65</v>
      </c>
      <c r="E39" s="34">
        <v>2.33</v>
      </c>
      <c r="F39" s="34">
        <v>11.31</v>
      </c>
      <c r="G39" s="34">
        <v>77</v>
      </c>
      <c r="H39" s="34">
        <v>1.19</v>
      </c>
      <c r="I39" s="79" t="s">
        <v>33</v>
      </c>
    </row>
    <row r="40" spans="1:9">
      <c r="A40" s="83"/>
      <c r="B40" s="92"/>
      <c r="C40" s="60">
        <v>180</v>
      </c>
      <c r="D40" s="34">
        <v>2.67</v>
      </c>
      <c r="E40" s="34">
        <v>2.34</v>
      </c>
      <c r="F40" s="34">
        <v>14.31</v>
      </c>
      <c r="G40" s="34">
        <v>89</v>
      </c>
      <c r="H40" s="34">
        <v>1.2</v>
      </c>
      <c r="I40" s="79"/>
    </row>
    <row r="41" spans="1:9">
      <c r="A41" s="83"/>
      <c r="B41" s="85" t="s">
        <v>22</v>
      </c>
      <c r="C41" s="4">
        <f>C37+C39</f>
        <v>185</v>
      </c>
      <c r="D41" s="4">
        <f>D37+D39</f>
        <v>4.88</v>
      </c>
      <c r="E41" s="4">
        <f t="shared" ref="E41:H41" si="6">E37+E39</f>
        <v>3.8200000000000003</v>
      </c>
      <c r="F41" s="4">
        <f t="shared" si="6"/>
        <v>33.369999999999997</v>
      </c>
      <c r="G41" s="4">
        <f t="shared" si="6"/>
        <v>188</v>
      </c>
      <c r="H41" s="4">
        <f t="shared" si="6"/>
        <v>1.23</v>
      </c>
      <c r="I41" s="97"/>
    </row>
    <row r="42" spans="1:9">
      <c r="A42" s="83"/>
      <c r="B42" s="85"/>
      <c r="C42" s="4">
        <f>C38+C40</f>
        <v>230</v>
      </c>
      <c r="D42" s="4">
        <f>D38+D40</f>
        <v>5.87</v>
      </c>
      <c r="E42" s="4">
        <f t="shared" ref="E42:H42" si="7">E38+E40</f>
        <v>4.47</v>
      </c>
      <c r="F42" s="4">
        <f t="shared" si="7"/>
        <v>45.82</v>
      </c>
      <c r="G42" s="4">
        <f t="shared" si="7"/>
        <v>247.6</v>
      </c>
      <c r="H42" s="4">
        <f t="shared" si="7"/>
        <v>1.26</v>
      </c>
      <c r="I42" s="97"/>
    </row>
    <row r="43" spans="1:9">
      <c r="A43" s="83"/>
      <c r="B43" s="85" t="s">
        <v>34</v>
      </c>
      <c r="C43" s="4">
        <f t="shared" ref="C43:H44" si="8">C13+C19+C35+C41</f>
        <v>1325</v>
      </c>
      <c r="D43" s="4">
        <f t="shared" si="8"/>
        <v>37.020000000000003</v>
      </c>
      <c r="E43" s="4">
        <f t="shared" si="8"/>
        <v>37.96</v>
      </c>
      <c r="F43" s="4">
        <f t="shared" si="8"/>
        <v>207.91</v>
      </c>
      <c r="G43" s="4">
        <f t="shared" si="8"/>
        <v>1236.02</v>
      </c>
      <c r="H43" s="4">
        <f t="shared" si="8"/>
        <v>17.239999999999998</v>
      </c>
      <c r="I43" s="98"/>
    </row>
    <row r="44" spans="1:9" ht="15.75" thickBot="1">
      <c r="A44" s="84"/>
      <c r="B44" s="86"/>
      <c r="C44" s="1">
        <f t="shared" si="8"/>
        <v>1590</v>
      </c>
      <c r="D44" s="1">
        <f t="shared" si="8"/>
        <v>45.65</v>
      </c>
      <c r="E44" s="1">
        <f t="shared" si="8"/>
        <v>43.96</v>
      </c>
      <c r="F44" s="1">
        <f t="shared" si="8"/>
        <v>254.77999999999997</v>
      </c>
      <c r="G44" s="1">
        <f t="shared" si="8"/>
        <v>1512.1299999999999</v>
      </c>
      <c r="H44" s="1">
        <f t="shared" si="8"/>
        <v>19.12</v>
      </c>
      <c r="I44" s="99"/>
    </row>
  </sheetData>
  <mergeCells count="50">
    <mergeCell ref="I15:I16"/>
    <mergeCell ref="B17:B18"/>
    <mergeCell ref="A21:A36"/>
    <mergeCell ref="I25:I26"/>
    <mergeCell ref="I19:I20"/>
    <mergeCell ref="I31:I32"/>
    <mergeCell ref="A15:A20"/>
    <mergeCell ref="B29:B30"/>
    <mergeCell ref="I29:I30"/>
    <mergeCell ref="I33:I34"/>
    <mergeCell ref="B15:B16"/>
    <mergeCell ref="B33:B34"/>
    <mergeCell ref="I4:I6"/>
    <mergeCell ref="D5:D6"/>
    <mergeCell ref="E5:E6"/>
    <mergeCell ref="F5:F6"/>
    <mergeCell ref="H4:H6"/>
    <mergeCell ref="I9:I10"/>
    <mergeCell ref="I7:I8"/>
    <mergeCell ref="B35:B36"/>
    <mergeCell ref="I35:I36"/>
    <mergeCell ref="B21:B22"/>
    <mergeCell ref="I21:I22"/>
    <mergeCell ref="B23:B24"/>
    <mergeCell ref="B19:B20"/>
    <mergeCell ref="I23:I24"/>
    <mergeCell ref="B25:B26"/>
    <mergeCell ref="B27:B28"/>
    <mergeCell ref="I27:I28"/>
    <mergeCell ref="B31:B32"/>
    <mergeCell ref="I17:I18"/>
    <mergeCell ref="I13:I14"/>
    <mergeCell ref="I11:I12"/>
    <mergeCell ref="I37:I38"/>
    <mergeCell ref="B39:B40"/>
    <mergeCell ref="I39:I40"/>
    <mergeCell ref="I41:I44"/>
    <mergeCell ref="A37:A44"/>
    <mergeCell ref="B37:B38"/>
    <mergeCell ref="B41:B42"/>
    <mergeCell ref="B43:B44"/>
    <mergeCell ref="A4:A6"/>
    <mergeCell ref="B4:B6"/>
    <mergeCell ref="D4:F4"/>
    <mergeCell ref="G4:G6"/>
    <mergeCell ref="A8:A14"/>
    <mergeCell ref="B9:B10"/>
    <mergeCell ref="B13:B14"/>
    <mergeCell ref="B7:B8"/>
    <mergeCell ref="B11:B12"/>
  </mergeCells>
  <pageMargins left="0.31496062992125984" right="0.11811023622047245" top="0.35433070866141736" bottom="0.15748031496062992" header="0.11811023622047245" footer="0.11811023622047245"/>
  <pageSetup paperSize="9"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I42"/>
  <sheetViews>
    <sheetView view="pageBreakPreview" topLeftCell="A9" zoomScale="60" zoomScaleNormal="100" workbookViewId="0">
      <selection activeCell="I35" sqref="I35:I36"/>
    </sheetView>
  </sheetViews>
  <sheetFormatPr defaultRowHeight="15"/>
  <cols>
    <col min="2" max="2" width="24.7109375" customWidth="1"/>
    <col min="6" max="6" width="12.5703125" customWidth="1"/>
    <col min="7" max="7" width="15.28515625" customWidth="1"/>
    <col min="9" max="9" width="11.140625" customWidth="1"/>
  </cols>
  <sheetData>
    <row r="3" spans="1:9" ht="15.75" thickBot="1"/>
    <row r="4" spans="1:9" ht="15" customHeight="1">
      <c r="A4" s="67" t="s">
        <v>0</v>
      </c>
      <c r="B4" s="70" t="s">
        <v>1</v>
      </c>
      <c r="C4" s="12" t="s">
        <v>2</v>
      </c>
      <c r="D4" s="70" t="s">
        <v>3</v>
      </c>
      <c r="E4" s="70"/>
      <c r="F4" s="70"/>
      <c r="G4" s="61" t="s">
        <v>11</v>
      </c>
      <c r="H4" s="61" t="s">
        <v>4</v>
      </c>
      <c r="I4" s="64" t="s">
        <v>5</v>
      </c>
    </row>
    <row r="5" spans="1:9">
      <c r="A5" s="68"/>
      <c r="B5" s="71"/>
      <c r="C5" s="11" t="s">
        <v>6</v>
      </c>
      <c r="D5" s="71" t="s">
        <v>8</v>
      </c>
      <c r="E5" s="71" t="s">
        <v>9</v>
      </c>
      <c r="F5" s="71" t="s">
        <v>10</v>
      </c>
      <c r="G5" s="62"/>
      <c r="H5" s="62"/>
      <c r="I5" s="65"/>
    </row>
    <row r="6" spans="1:9" ht="15.75" thickBot="1">
      <c r="A6" s="69"/>
      <c r="B6" s="72"/>
      <c r="C6" s="13" t="s">
        <v>7</v>
      </c>
      <c r="D6" s="72"/>
      <c r="E6" s="72"/>
      <c r="F6" s="72"/>
      <c r="G6" s="63"/>
      <c r="H6" s="63"/>
      <c r="I6" s="66"/>
    </row>
    <row r="7" spans="1:9" ht="15" customHeight="1">
      <c r="A7" s="10" t="s">
        <v>75</v>
      </c>
      <c r="B7" s="150" t="s">
        <v>135</v>
      </c>
      <c r="C7" s="12">
        <v>180</v>
      </c>
      <c r="D7" s="12">
        <v>5.37</v>
      </c>
      <c r="E7" s="12">
        <v>4.93</v>
      </c>
      <c r="F7" s="12">
        <v>15.37</v>
      </c>
      <c r="G7" s="12">
        <v>127.44</v>
      </c>
      <c r="H7" s="12">
        <v>0.82</v>
      </c>
      <c r="I7" s="78" t="s">
        <v>14</v>
      </c>
    </row>
    <row r="8" spans="1:9">
      <c r="A8" s="82" t="s">
        <v>13</v>
      </c>
      <c r="B8" s="151"/>
      <c r="C8" s="11">
        <v>200</v>
      </c>
      <c r="D8" s="11">
        <v>5.97</v>
      </c>
      <c r="E8" s="11">
        <v>5.48</v>
      </c>
      <c r="F8" s="11">
        <v>17.079999999999998</v>
      </c>
      <c r="G8" s="11">
        <v>141.6</v>
      </c>
      <c r="H8" s="11">
        <v>0.91</v>
      </c>
      <c r="I8" s="79"/>
    </row>
    <row r="9" spans="1:9" ht="15" customHeight="1">
      <c r="A9" s="83"/>
      <c r="B9" s="121" t="s">
        <v>69</v>
      </c>
      <c r="C9" s="5">
        <v>150</v>
      </c>
      <c r="D9" s="39">
        <v>0.04</v>
      </c>
      <c r="E9" s="39">
        <v>0.01</v>
      </c>
      <c r="F9" s="39">
        <v>6.99</v>
      </c>
      <c r="G9" s="39">
        <v>28</v>
      </c>
      <c r="H9" s="39">
        <v>0.02</v>
      </c>
      <c r="I9" s="116" t="s">
        <v>39</v>
      </c>
    </row>
    <row r="10" spans="1:9">
      <c r="A10" s="83"/>
      <c r="B10" s="121"/>
      <c r="C10" s="5">
        <v>180</v>
      </c>
      <c r="D10" s="39">
        <v>0.06</v>
      </c>
      <c r="E10" s="39">
        <v>0.02</v>
      </c>
      <c r="F10" s="39">
        <v>9.99</v>
      </c>
      <c r="G10" s="39">
        <v>40</v>
      </c>
      <c r="H10" s="39">
        <v>0.03</v>
      </c>
      <c r="I10" s="116"/>
    </row>
    <row r="11" spans="1:9" ht="15" customHeight="1">
      <c r="A11" s="83"/>
      <c r="B11" s="87" t="s">
        <v>30</v>
      </c>
      <c r="C11" s="57">
        <v>30</v>
      </c>
      <c r="D11" s="34">
        <v>2.37</v>
      </c>
      <c r="E11" s="34">
        <v>0.3</v>
      </c>
      <c r="F11" s="34">
        <v>14.49</v>
      </c>
      <c r="G11" s="34">
        <v>70.8</v>
      </c>
      <c r="H11" s="34">
        <v>0</v>
      </c>
      <c r="I11" s="79" t="s">
        <v>23</v>
      </c>
    </row>
    <row r="12" spans="1:9">
      <c r="A12" s="83"/>
      <c r="B12" s="87"/>
      <c r="C12" s="57">
        <v>40</v>
      </c>
      <c r="D12" s="34">
        <v>3.016</v>
      </c>
      <c r="E12" s="34">
        <v>0.4</v>
      </c>
      <c r="F12" s="34">
        <v>19.32</v>
      </c>
      <c r="G12" s="34">
        <v>94.4</v>
      </c>
      <c r="H12" s="34">
        <v>0</v>
      </c>
      <c r="I12" s="79"/>
    </row>
    <row r="13" spans="1:9">
      <c r="A13" s="83"/>
      <c r="B13" s="85" t="s">
        <v>22</v>
      </c>
      <c r="C13" s="4">
        <f>C7+C9+C11</f>
        <v>360</v>
      </c>
      <c r="D13" s="4">
        <f>D7+D9+D11</f>
        <v>7.78</v>
      </c>
      <c r="E13" s="4">
        <f t="shared" ref="E13:H14" si="0">E7+E9+E11</f>
        <v>5.2399999999999993</v>
      </c>
      <c r="F13" s="4">
        <f t="shared" si="0"/>
        <v>36.85</v>
      </c>
      <c r="G13" s="4">
        <f t="shared" si="0"/>
        <v>226.24</v>
      </c>
      <c r="H13" s="4">
        <f t="shared" si="0"/>
        <v>0.84</v>
      </c>
      <c r="I13" s="80"/>
    </row>
    <row r="14" spans="1:9" ht="15.75" thickBot="1">
      <c r="A14" s="84"/>
      <c r="B14" s="108"/>
      <c r="C14" s="1">
        <f>C8+C10+C12</f>
        <v>420</v>
      </c>
      <c r="D14" s="1">
        <f>D8+D10+D12</f>
        <v>9.0459999999999994</v>
      </c>
      <c r="E14" s="1">
        <f t="shared" si="0"/>
        <v>5.9</v>
      </c>
      <c r="F14" s="1">
        <f t="shared" si="0"/>
        <v>46.39</v>
      </c>
      <c r="G14" s="1">
        <f t="shared" si="0"/>
        <v>276</v>
      </c>
      <c r="H14" s="1">
        <f t="shared" si="0"/>
        <v>0.94000000000000006</v>
      </c>
      <c r="I14" s="81"/>
    </row>
    <row r="15" spans="1:9">
      <c r="A15" s="94" t="s">
        <v>19</v>
      </c>
      <c r="B15" s="130" t="s">
        <v>62</v>
      </c>
      <c r="C15" s="12">
        <v>100</v>
      </c>
      <c r="D15" s="12">
        <v>1.5</v>
      </c>
      <c r="E15" s="12">
        <v>0.5</v>
      </c>
      <c r="F15" s="12">
        <v>8</v>
      </c>
      <c r="G15" s="12">
        <v>95</v>
      </c>
      <c r="H15" s="12">
        <v>10</v>
      </c>
      <c r="I15" s="78" t="s">
        <v>48</v>
      </c>
    </row>
    <row r="16" spans="1:9">
      <c r="A16" s="112"/>
      <c r="B16" s="87"/>
      <c r="C16" s="11">
        <v>100</v>
      </c>
      <c r="D16" s="11">
        <v>1.5</v>
      </c>
      <c r="E16" s="11">
        <v>0.5</v>
      </c>
      <c r="F16" s="11">
        <v>8</v>
      </c>
      <c r="G16" s="11">
        <v>95</v>
      </c>
      <c r="H16" s="11">
        <v>10</v>
      </c>
      <c r="I16" s="79"/>
    </row>
    <row r="17" spans="1:9" ht="16.5" customHeight="1">
      <c r="A17" s="112"/>
      <c r="B17" s="85" t="s">
        <v>22</v>
      </c>
      <c r="C17" s="4">
        <f>C15</f>
        <v>100</v>
      </c>
      <c r="D17" s="4">
        <f t="shared" ref="D17:H17" si="1">D15</f>
        <v>1.5</v>
      </c>
      <c r="E17" s="4">
        <f t="shared" si="1"/>
        <v>0.5</v>
      </c>
      <c r="F17" s="4">
        <f t="shared" si="1"/>
        <v>8</v>
      </c>
      <c r="G17" s="4">
        <f t="shared" si="1"/>
        <v>95</v>
      </c>
      <c r="H17" s="4">
        <f t="shared" si="1"/>
        <v>10</v>
      </c>
      <c r="I17" s="80"/>
    </row>
    <row r="18" spans="1:9" ht="18" customHeight="1" thickBot="1">
      <c r="A18" s="149"/>
      <c r="B18" s="86"/>
      <c r="C18" s="1">
        <f>C16</f>
        <v>100</v>
      </c>
      <c r="D18" s="1">
        <f t="shared" ref="D18:H18" si="2">D16</f>
        <v>1.5</v>
      </c>
      <c r="E18" s="1">
        <f t="shared" si="2"/>
        <v>0.5</v>
      </c>
      <c r="F18" s="1">
        <f t="shared" si="2"/>
        <v>8</v>
      </c>
      <c r="G18" s="1">
        <f t="shared" si="2"/>
        <v>95</v>
      </c>
      <c r="H18" s="1">
        <f t="shared" si="2"/>
        <v>10</v>
      </c>
      <c r="I18" s="81"/>
    </row>
    <row r="19" spans="1:9" ht="15" customHeight="1">
      <c r="A19" s="94" t="s">
        <v>24</v>
      </c>
      <c r="B19" s="91" t="s">
        <v>88</v>
      </c>
      <c r="C19" s="12">
        <v>40</v>
      </c>
      <c r="D19" s="12">
        <v>0.39</v>
      </c>
      <c r="E19" s="12">
        <v>2.46</v>
      </c>
      <c r="F19" s="12">
        <v>1.5</v>
      </c>
      <c r="G19" s="12">
        <v>29.67</v>
      </c>
      <c r="H19" s="12">
        <v>6.7</v>
      </c>
      <c r="I19" s="78" t="s">
        <v>89</v>
      </c>
    </row>
    <row r="20" spans="1:9">
      <c r="A20" s="83"/>
      <c r="B20" s="92"/>
      <c r="C20" s="11">
        <v>60</v>
      </c>
      <c r="D20" s="11">
        <v>0.59</v>
      </c>
      <c r="E20" s="11">
        <v>3.69</v>
      </c>
      <c r="F20" s="11">
        <v>2.2400000000000002</v>
      </c>
      <c r="G20" s="11">
        <v>44.5</v>
      </c>
      <c r="H20" s="11">
        <v>10.050000000000001</v>
      </c>
      <c r="I20" s="79"/>
    </row>
    <row r="21" spans="1:9" ht="15" customHeight="1">
      <c r="A21" s="83"/>
      <c r="B21" s="92" t="s">
        <v>136</v>
      </c>
      <c r="C21" s="53">
        <v>200</v>
      </c>
      <c r="D21" s="53">
        <v>2.13</v>
      </c>
      <c r="E21" s="53">
        <v>2.2400000000000002</v>
      </c>
      <c r="F21" s="53">
        <v>13.71</v>
      </c>
      <c r="G21" s="53">
        <v>83.6</v>
      </c>
      <c r="H21" s="53">
        <v>6.6</v>
      </c>
      <c r="I21" s="79" t="s">
        <v>42</v>
      </c>
    </row>
    <row r="22" spans="1:9">
      <c r="A22" s="83"/>
      <c r="B22" s="92"/>
      <c r="C22" s="11">
        <v>200</v>
      </c>
      <c r="D22" s="11">
        <v>2.13</v>
      </c>
      <c r="E22" s="11">
        <v>2.2400000000000002</v>
      </c>
      <c r="F22" s="11">
        <v>13.71</v>
      </c>
      <c r="G22" s="11">
        <v>83.6</v>
      </c>
      <c r="H22" s="11">
        <v>6.6</v>
      </c>
      <c r="I22" s="79"/>
    </row>
    <row r="23" spans="1:9" ht="15" customHeight="1">
      <c r="A23" s="83"/>
      <c r="B23" s="92" t="s">
        <v>137</v>
      </c>
      <c r="C23" s="11">
        <v>150</v>
      </c>
      <c r="D23" s="11">
        <v>13.26</v>
      </c>
      <c r="E23" s="11">
        <v>8.51</v>
      </c>
      <c r="F23" s="11">
        <v>18.8</v>
      </c>
      <c r="G23" s="11">
        <v>205</v>
      </c>
      <c r="H23" s="11">
        <v>18.79</v>
      </c>
      <c r="I23" s="79" t="s">
        <v>79</v>
      </c>
    </row>
    <row r="24" spans="1:9">
      <c r="A24" s="83"/>
      <c r="B24" s="92"/>
      <c r="C24" s="11">
        <v>170</v>
      </c>
      <c r="D24" s="11">
        <v>15</v>
      </c>
      <c r="E24" s="11">
        <v>9.6</v>
      </c>
      <c r="F24" s="11">
        <v>21.53</v>
      </c>
      <c r="G24" s="11">
        <v>232.69</v>
      </c>
      <c r="H24" s="11">
        <v>21.3</v>
      </c>
      <c r="I24" s="79"/>
    </row>
    <row r="25" spans="1:9" ht="15" customHeight="1">
      <c r="A25" s="83"/>
      <c r="B25" s="105" t="s">
        <v>80</v>
      </c>
      <c r="C25" s="11">
        <v>20</v>
      </c>
      <c r="D25" s="11">
        <v>0.35</v>
      </c>
      <c r="E25" s="11">
        <v>1</v>
      </c>
      <c r="F25" s="11">
        <v>1.4</v>
      </c>
      <c r="G25" s="11">
        <v>16.02</v>
      </c>
      <c r="H25" s="11">
        <v>0.27</v>
      </c>
      <c r="I25" s="79" t="s">
        <v>81</v>
      </c>
    </row>
    <row r="26" spans="1:9">
      <c r="A26" s="83"/>
      <c r="B26" s="105"/>
      <c r="C26" s="11">
        <v>30</v>
      </c>
      <c r="D26" s="11">
        <v>0.53</v>
      </c>
      <c r="E26" s="11">
        <v>1.5</v>
      </c>
      <c r="F26" s="11">
        <v>2.1</v>
      </c>
      <c r="G26" s="11">
        <v>24.03</v>
      </c>
      <c r="H26" s="11">
        <v>0.4</v>
      </c>
      <c r="I26" s="104"/>
    </row>
    <row r="27" spans="1:9">
      <c r="A27" s="83"/>
      <c r="B27" s="92" t="s">
        <v>28</v>
      </c>
      <c r="C27" s="32">
        <v>150</v>
      </c>
      <c r="D27" s="34">
        <v>0.33</v>
      </c>
      <c r="E27" s="34">
        <v>0.01</v>
      </c>
      <c r="F27" s="34">
        <v>20.82</v>
      </c>
      <c r="G27" s="34">
        <v>84.75</v>
      </c>
      <c r="H27" s="34">
        <v>0.3</v>
      </c>
      <c r="I27" s="79" t="s">
        <v>35</v>
      </c>
    </row>
    <row r="28" spans="1:9">
      <c r="A28" s="83"/>
      <c r="B28" s="92"/>
      <c r="C28" s="32">
        <v>180</v>
      </c>
      <c r="D28" s="34">
        <v>0.4</v>
      </c>
      <c r="E28" s="34">
        <v>0.02</v>
      </c>
      <c r="F28" s="34">
        <v>24.99</v>
      </c>
      <c r="G28" s="34">
        <v>102</v>
      </c>
      <c r="H28" s="34">
        <v>0.36</v>
      </c>
      <c r="I28" s="98"/>
    </row>
    <row r="29" spans="1:9">
      <c r="A29" s="83"/>
      <c r="B29" s="87" t="s">
        <v>29</v>
      </c>
      <c r="C29" s="16">
        <v>20</v>
      </c>
      <c r="D29" s="16">
        <v>1.32</v>
      </c>
      <c r="E29" s="16">
        <v>0.2</v>
      </c>
      <c r="F29" s="16">
        <v>6.68</v>
      </c>
      <c r="G29" s="16">
        <v>34.799999999999997</v>
      </c>
      <c r="H29" s="16">
        <v>0</v>
      </c>
      <c r="I29" s="79" t="s">
        <v>23</v>
      </c>
    </row>
    <row r="30" spans="1:9">
      <c r="A30" s="83"/>
      <c r="B30" s="106"/>
      <c r="C30" s="16">
        <v>20</v>
      </c>
      <c r="D30" s="16">
        <v>1.32</v>
      </c>
      <c r="E30" s="16">
        <v>0.2</v>
      </c>
      <c r="F30" s="16">
        <v>6.68</v>
      </c>
      <c r="G30" s="16">
        <v>34.799999999999997</v>
      </c>
      <c r="H30" s="16">
        <v>0</v>
      </c>
      <c r="I30" s="98"/>
    </row>
    <row r="31" spans="1:9">
      <c r="A31" s="83"/>
      <c r="B31" s="87" t="s">
        <v>30</v>
      </c>
      <c r="C31" s="16">
        <v>20</v>
      </c>
      <c r="D31" s="16">
        <v>1.58</v>
      </c>
      <c r="E31" s="16">
        <v>0.2</v>
      </c>
      <c r="F31" s="16">
        <v>9.66</v>
      </c>
      <c r="G31" s="16">
        <v>47.2</v>
      </c>
      <c r="H31" s="16">
        <v>0</v>
      </c>
      <c r="I31" s="79" t="s">
        <v>23</v>
      </c>
    </row>
    <row r="32" spans="1:9">
      <c r="A32" s="83"/>
      <c r="B32" s="87"/>
      <c r="C32" s="16">
        <v>30</v>
      </c>
      <c r="D32" s="16">
        <v>2.37</v>
      </c>
      <c r="E32" s="16">
        <v>0.3</v>
      </c>
      <c r="F32" s="16">
        <v>14.49</v>
      </c>
      <c r="G32" s="16">
        <v>70.8</v>
      </c>
      <c r="H32" s="16">
        <v>0</v>
      </c>
      <c r="I32" s="98"/>
    </row>
    <row r="33" spans="1:9" ht="15" customHeight="1">
      <c r="A33" s="83"/>
      <c r="B33" s="85" t="s">
        <v>22</v>
      </c>
      <c r="C33" s="4">
        <f>C19+C21+C23+C25+C27+C29+C31</f>
        <v>600</v>
      </c>
      <c r="D33" s="4">
        <f t="shared" ref="D33:H33" si="3">D19+D21+D23+D25+D27+D29+D31</f>
        <v>19.36</v>
      </c>
      <c r="E33" s="4">
        <f t="shared" si="3"/>
        <v>14.62</v>
      </c>
      <c r="F33" s="4">
        <f t="shared" si="3"/>
        <v>72.570000000000007</v>
      </c>
      <c r="G33" s="4">
        <f t="shared" si="3"/>
        <v>501.03999999999996</v>
      </c>
      <c r="H33" s="4">
        <f t="shared" si="3"/>
        <v>32.660000000000004</v>
      </c>
      <c r="I33" s="79"/>
    </row>
    <row r="34" spans="1:9" ht="15.75" thickBot="1">
      <c r="A34" s="84"/>
      <c r="B34" s="86"/>
      <c r="C34" s="1">
        <f>C20+C22+C24+C26+C28+C30+C32</f>
        <v>690</v>
      </c>
      <c r="D34" s="1">
        <f t="shared" ref="D34:H34" si="4">D20+D22+D24+D26+D28+D30+D32</f>
        <v>22.34</v>
      </c>
      <c r="E34" s="1">
        <f t="shared" si="4"/>
        <v>17.55</v>
      </c>
      <c r="F34" s="1">
        <f t="shared" si="4"/>
        <v>85.74</v>
      </c>
      <c r="G34" s="1">
        <f t="shared" si="4"/>
        <v>592.41999999999985</v>
      </c>
      <c r="H34" s="1">
        <f t="shared" si="4"/>
        <v>38.71</v>
      </c>
      <c r="I34" s="107"/>
    </row>
    <row r="35" spans="1:9" ht="18" customHeight="1">
      <c r="A35" s="129" t="s">
        <v>31</v>
      </c>
      <c r="B35" s="95" t="s">
        <v>176</v>
      </c>
      <c r="C35" s="5">
        <v>50</v>
      </c>
      <c r="D35" s="39">
        <v>3.54</v>
      </c>
      <c r="E35" s="39">
        <v>6.57</v>
      </c>
      <c r="F35" s="39">
        <v>27.87</v>
      </c>
      <c r="G35" s="39">
        <v>185</v>
      </c>
      <c r="H35" s="39">
        <v>0</v>
      </c>
      <c r="I35" s="79" t="s">
        <v>177</v>
      </c>
    </row>
    <row r="36" spans="1:9" ht="17.25" customHeight="1">
      <c r="A36" s="83"/>
      <c r="B36" s="147"/>
      <c r="C36" s="19">
        <v>80</v>
      </c>
      <c r="D36" s="43">
        <v>5.66</v>
      </c>
      <c r="E36" s="43">
        <v>10.51</v>
      </c>
      <c r="F36" s="43">
        <v>44.59</v>
      </c>
      <c r="G36" s="43">
        <v>296</v>
      </c>
      <c r="H36" s="43">
        <v>0</v>
      </c>
      <c r="I36" s="148"/>
    </row>
    <row r="37" spans="1:9" ht="15" customHeight="1">
      <c r="A37" s="83"/>
      <c r="B37" s="111" t="s">
        <v>20</v>
      </c>
      <c r="C37" s="44">
        <v>150</v>
      </c>
      <c r="D37" s="34">
        <v>0.75</v>
      </c>
      <c r="E37" s="34">
        <v>0</v>
      </c>
      <c r="F37" s="34">
        <v>15.1</v>
      </c>
      <c r="G37" s="34">
        <v>64</v>
      </c>
      <c r="H37" s="34">
        <v>3</v>
      </c>
      <c r="I37" s="79" t="s">
        <v>21</v>
      </c>
    </row>
    <row r="38" spans="1:9">
      <c r="A38" s="83"/>
      <c r="B38" s="111"/>
      <c r="C38" s="44">
        <v>180</v>
      </c>
      <c r="D38" s="34">
        <v>0.9</v>
      </c>
      <c r="E38" s="34">
        <v>0</v>
      </c>
      <c r="F38" s="34">
        <v>18.100000000000001</v>
      </c>
      <c r="G38" s="34">
        <v>76.8</v>
      </c>
      <c r="H38" s="34">
        <v>3.06</v>
      </c>
      <c r="I38" s="79"/>
    </row>
    <row r="39" spans="1:9">
      <c r="A39" s="83"/>
      <c r="B39" s="85" t="s">
        <v>22</v>
      </c>
      <c r="C39" s="4">
        <f>C35+C37</f>
        <v>200</v>
      </c>
      <c r="D39" s="4">
        <f t="shared" ref="D39:H39" si="5">D35+D37</f>
        <v>4.29</v>
      </c>
      <c r="E39" s="4">
        <f t="shared" si="5"/>
        <v>6.57</v>
      </c>
      <c r="F39" s="4">
        <f t="shared" si="5"/>
        <v>42.97</v>
      </c>
      <c r="G39" s="4">
        <f t="shared" si="5"/>
        <v>249</v>
      </c>
      <c r="H39" s="4">
        <f t="shared" si="5"/>
        <v>3</v>
      </c>
      <c r="I39" s="97"/>
    </row>
    <row r="40" spans="1:9">
      <c r="A40" s="83"/>
      <c r="B40" s="85"/>
      <c r="C40" s="4">
        <f>C36+C38</f>
        <v>260</v>
      </c>
      <c r="D40" s="4">
        <f t="shared" ref="D40:H40" si="6">D36+D38</f>
        <v>6.5600000000000005</v>
      </c>
      <c r="E40" s="4">
        <f t="shared" si="6"/>
        <v>10.51</v>
      </c>
      <c r="F40" s="4">
        <f t="shared" si="6"/>
        <v>62.690000000000005</v>
      </c>
      <c r="G40" s="4">
        <f t="shared" si="6"/>
        <v>372.8</v>
      </c>
      <c r="H40" s="4">
        <f t="shared" si="6"/>
        <v>3.06</v>
      </c>
      <c r="I40" s="97"/>
    </row>
    <row r="41" spans="1:9">
      <c r="A41" s="83"/>
      <c r="B41" s="85" t="s">
        <v>34</v>
      </c>
      <c r="C41" s="4">
        <f t="shared" ref="C41:H42" si="7">C13+C17+C33+C39</f>
        <v>1260</v>
      </c>
      <c r="D41" s="4">
        <f t="shared" si="7"/>
        <v>32.93</v>
      </c>
      <c r="E41" s="4">
        <f t="shared" si="7"/>
        <v>26.93</v>
      </c>
      <c r="F41" s="4">
        <f t="shared" si="7"/>
        <v>160.39000000000001</v>
      </c>
      <c r="G41" s="4">
        <f t="shared" si="7"/>
        <v>1071.28</v>
      </c>
      <c r="H41" s="4">
        <f t="shared" si="7"/>
        <v>46.5</v>
      </c>
      <c r="I41" s="98"/>
    </row>
    <row r="42" spans="1:9" ht="15.75" thickBot="1">
      <c r="A42" s="84"/>
      <c r="B42" s="86"/>
      <c r="C42" s="1">
        <f t="shared" si="7"/>
        <v>1470</v>
      </c>
      <c r="D42" s="1">
        <f t="shared" si="7"/>
        <v>39.445999999999998</v>
      </c>
      <c r="E42" s="1">
        <f t="shared" si="7"/>
        <v>34.46</v>
      </c>
      <c r="F42" s="1">
        <f t="shared" si="7"/>
        <v>202.82</v>
      </c>
      <c r="G42" s="1">
        <f t="shared" si="7"/>
        <v>1336.2199999999998</v>
      </c>
      <c r="H42" s="1">
        <f t="shared" si="7"/>
        <v>52.71</v>
      </c>
      <c r="I42" s="99"/>
    </row>
  </sheetData>
  <mergeCells count="48">
    <mergeCell ref="B25:B26"/>
    <mergeCell ref="I25:I26"/>
    <mergeCell ref="B27:B28"/>
    <mergeCell ref="I27:I28"/>
    <mergeCell ref="I4:I6"/>
    <mergeCell ref="D5:D6"/>
    <mergeCell ref="E5:E6"/>
    <mergeCell ref="F5:F6"/>
    <mergeCell ref="I23:I24"/>
    <mergeCell ref="A4:A6"/>
    <mergeCell ref="B4:B6"/>
    <mergeCell ref="D4:F4"/>
    <mergeCell ref="G4:G6"/>
    <mergeCell ref="H4:H6"/>
    <mergeCell ref="A8:A14"/>
    <mergeCell ref="B9:B10"/>
    <mergeCell ref="I9:I10"/>
    <mergeCell ref="B11:B12"/>
    <mergeCell ref="I11:I12"/>
    <mergeCell ref="B13:B14"/>
    <mergeCell ref="I13:I14"/>
    <mergeCell ref="B7:B8"/>
    <mergeCell ref="I7:I8"/>
    <mergeCell ref="A19:A34"/>
    <mergeCell ref="A35:A42"/>
    <mergeCell ref="B15:B16"/>
    <mergeCell ref="I15:I16"/>
    <mergeCell ref="A15:A18"/>
    <mergeCell ref="B17:B18"/>
    <mergeCell ref="I17:I18"/>
    <mergeCell ref="B19:B20"/>
    <mergeCell ref="I19:I20"/>
    <mergeCell ref="B31:B32"/>
    <mergeCell ref="I31:I32"/>
    <mergeCell ref="B21:B22"/>
    <mergeCell ref="I21:I22"/>
    <mergeCell ref="B23:B24"/>
    <mergeCell ref="B39:B40"/>
    <mergeCell ref="I39:I42"/>
    <mergeCell ref="B29:B30"/>
    <mergeCell ref="I29:I30"/>
    <mergeCell ref="B41:B42"/>
    <mergeCell ref="B33:B34"/>
    <mergeCell ref="I33:I34"/>
    <mergeCell ref="B35:B36"/>
    <mergeCell ref="I35:I36"/>
    <mergeCell ref="B37:B38"/>
    <mergeCell ref="I37:I38"/>
  </mergeCells>
  <pageMargins left="0.31496062992125984" right="0.11811023622047245" top="0.35433070866141736" bottom="0.15748031496062992" header="0.11811023622047245" footer="0.11811023622047245"/>
  <pageSetup paperSize="9" scale="9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46"/>
  <sheetViews>
    <sheetView view="pageBreakPreview" topLeftCell="A16" zoomScale="60" zoomScaleNormal="100" workbookViewId="0">
      <selection activeCell="B37" sqref="B37:B38"/>
    </sheetView>
  </sheetViews>
  <sheetFormatPr defaultRowHeight="15"/>
  <cols>
    <col min="2" max="2" width="24.140625" customWidth="1"/>
    <col min="6" max="6" width="12.5703125" customWidth="1"/>
    <col min="7" max="7" width="15.85546875" customWidth="1"/>
    <col min="9" max="9" width="11.28515625" customWidth="1"/>
  </cols>
  <sheetData>
    <row r="3" spans="1:9" ht="15.75" thickBot="1"/>
    <row r="4" spans="1:9" ht="15" customHeight="1">
      <c r="A4" s="67" t="s">
        <v>0</v>
      </c>
      <c r="B4" s="70" t="s">
        <v>1</v>
      </c>
      <c r="C4" s="23" t="s">
        <v>2</v>
      </c>
      <c r="D4" s="70" t="s">
        <v>3</v>
      </c>
      <c r="E4" s="70"/>
      <c r="F4" s="70"/>
      <c r="G4" s="61" t="s">
        <v>11</v>
      </c>
      <c r="H4" s="61" t="s">
        <v>4</v>
      </c>
      <c r="I4" s="64" t="s">
        <v>5</v>
      </c>
    </row>
    <row r="5" spans="1:9">
      <c r="A5" s="68"/>
      <c r="B5" s="71"/>
      <c r="C5" s="24" t="s">
        <v>6</v>
      </c>
      <c r="D5" s="71" t="s">
        <v>8</v>
      </c>
      <c r="E5" s="71" t="s">
        <v>9</v>
      </c>
      <c r="F5" s="71" t="s">
        <v>10</v>
      </c>
      <c r="G5" s="62"/>
      <c r="H5" s="62"/>
      <c r="I5" s="65"/>
    </row>
    <row r="6" spans="1:9" ht="15.75" thickBot="1">
      <c r="A6" s="69"/>
      <c r="B6" s="72"/>
      <c r="C6" s="25" t="s">
        <v>36</v>
      </c>
      <c r="D6" s="72"/>
      <c r="E6" s="72"/>
      <c r="F6" s="72"/>
      <c r="G6" s="63"/>
      <c r="H6" s="63"/>
      <c r="I6" s="66"/>
    </row>
    <row r="7" spans="1:9">
      <c r="A7" s="2" t="s">
        <v>64</v>
      </c>
      <c r="B7" s="91" t="s">
        <v>138</v>
      </c>
      <c r="C7" s="23">
        <v>40</v>
      </c>
      <c r="D7" s="33">
        <v>0.67</v>
      </c>
      <c r="E7" s="33">
        <v>1.67</v>
      </c>
      <c r="F7" s="33">
        <v>3.28</v>
      </c>
      <c r="G7" s="33">
        <v>30.84</v>
      </c>
      <c r="H7" s="33">
        <v>3.92</v>
      </c>
      <c r="I7" s="78" t="s">
        <v>139</v>
      </c>
    </row>
    <row r="8" spans="1:9">
      <c r="A8" s="112" t="s">
        <v>38</v>
      </c>
      <c r="B8" s="115"/>
      <c r="C8" s="24">
        <v>60</v>
      </c>
      <c r="D8" s="34">
        <v>1</v>
      </c>
      <c r="E8" s="34">
        <v>2.5099999999999998</v>
      </c>
      <c r="F8" s="34">
        <v>4.92</v>
      </c>
      <c r="G8" s="34">
        <v>46.26</v>
      </c>
      <c r="H8" s="34">
        <v>5.88</v>
      </c>
      <c r="I8" s="104"/>
    </row>
    <row r="9" spans="1:9" ht="15" customHeight="1">
      <c r="A9" s="83"/>
      <c r="B9" s="92" t="s">
        <v>140</v>
      </c>
      <c r="C9" s="24">
        <v>150</v>
      </c>
      <c r="D9" s="34">
        <v>9.2899999999999991</v>
      </c>
      <c r="E9" s="34">
        <v>10.01</v>
      </c>
      <c r="F9" s="34">
        <v>22.71</v>
      </c>
      <c r="G9" s="34">
        <v>218</v>
      </c>
      <c r="H9" s="34">
        <v>0.14000000000000001</v>
      </c>
      <c r="I9" s="79" t="s">
        <v>141</v>
      </c>
    </row>
    <row r="10" spans="1:9">
      <c r="A10" s="83"/>
      <c r="B10" s="92"/>
      <c r="C10" s="24">
        <v>200</v>
      </c>
      <c r="D10" s="34">
        <v>11.17</v>
      </c>
      <c r="E10" s="34">
        <v>10.28</v>
      </c>
      <c r="F10" s="34">
        <v>31.78</v>
      </c>
      <c r="G10" s="34">
        <v>264</v>
      </c>
      <c r="H10" s="34">
        <v>0.14000000000000001</v>
      </c>
      <c r="I10" s="79"/>
    </row>
    <row r="11" spans="1:9">
      <c r="A11" s="83"/>
      <c r="B11" s="111" t="s">
        <v>15</v>
      </c>
      <c r="C11" s="57">
        <v>150</v>
      </c>
      <c r="D11" s="34">
        <v>7.0000000000000007E-2</v>
      </c>
      <c r="E11" s="34">
        <v>0.01</v>
      </c>
      <c r="F11" s="34">
        <v>7.1</v>
      </c>
      <c r="G11" s="34">
        <v>29</v>
      </c>
      <c r="H11" s="34">
        <v>1.42</v>
      </c>
      <c r="I11" s="79" t="s">
        <v>16</v>
      </c>
    </row>
    <row r="12" spans="1:9">
      <c r="A12" s="83"/>
      <c r="B12" s="111"/>
      <c r="C12" s="57">
        <v>180</v>
      </c>
      <c r="D12" s="34">
        <v>0.12</v>
      </c>
      <c r="E12" s="34">
        <v>0.02</v>
      </c>
      <c r="F12" s="34">
        <v>10.199999999999999</v>
      </c>
      <c r="G12" s="34">
        <v>41</v>
      </c>
      <c r="H12" s="34">
        <v>2.83</v>
      </c>
      <c r="I12" s="79"/>
    </row>
    <row r="13" spans="1:9" ht="15" customHeight="1">
      <c r="A13" s="83"/>
      <c r="B13" s="87" t="s">
        <v>30</v>
      </c>
      <c r="C13" s="57">
        <v>30</v>
      </c>
      <c r="D13" s="34">
        <v>2.37</v>
      </c>
      <c r="E13" s="34">
        <v>0.3</v>
      </c>
      <c r="F13" s="34">
        <v>14.49</v>
      </c>
      <c r="G13" s="34">
        <v>70.8</v>
      </c>
      <c r="H13" s="34">
        <v>0</v>
      </c>
      <c r="I13" s="79" t="s">
        <v>23</v>
      </c>
    </row>
    <row r="14" spans="1:9">
      <c r="A14" s="83"/>
      <c r="B14" s="87"/>
      <c r="C14" s="57">
        <v>40</v>
      </c>
      <c r="D14" s="34">
        <v>3.016</v>
      </c>
      <c r="E14" s="34">
        <v>0.4</v>
      </c>
      <c r="F14" s="34">
        <v>19.32</v>
      </c>
      <c r="G14" s="34">
        <v>94.4</v>
      </c>
      <c r="H14" s="34">
        <v>0</v>
      </c>
      <c r="I14" s="79"/>
    </row>
    <row r="15" spans="1:9">
      <c r="A15" s="83"/>
      <c r="B15" s="85" t="s">
        <v>22</v>
      </c>
      <c r="C15" s="4">
        <f>C7+C9+C11+C13</f>
        <v>370</v>
      </c>
      <c r="D15" s="35">
        <f t="shared" ref="D15:H15" si="0">D7+D9+D11+D13</f>
        <v>12.399999999999999</v>
      </c>
      <c r="E15" s="35">
        <f t="shared" si="0"/>
        <v>11.99</v>
      </c>
      <c r="F15" s="35">
        <f t="shared" si="0"/>
        <v>47.580000000000005</v>
      </c>
      <c r="G15" s="35">
        <f t="shared" si="0"/>
        <v>348.64000000000004</v>
      </c>
      <c r="H15" s="35">
        <f t="shared" si="0"/>
        <v>5.4799999999999995</v>
      </c>
      <c r="I15" s="79"/>
    </row>
    <row r="16" spans="1:9" ht="15.75" thickBot="1">
      <c r="A16" s="84"/>
      <c r="B16" s="108"/>
      <c r="C16" s="1">
        <f>C8+C10+C12+C14</f>
        <v>480</v>
      </c>
      <c r="D16" s="36">
        <f t="shared" ref="D16:H16" si="1">D8+D10+D12+D14</f>
        <v>15.305999999999999</v>
      </c>
      <c r="E16" s="36">
        <f t="shared" si="1"/>
        <v>13.209999999999999</v>
      </c>
      <c r="F16" s="36">
        <f t="shared" si="1"/>
        <v>66.22</v>
      </c>
      <c r="G16" s="36">
        <f t="shared" si="1"/>
        <v>445.65999999999997</v>
      </c>
      <c r="H16" s="36">
        <f t="shared" si="1"/>
        <v>8.85</v>
      </c>
      <c r="I16" s="109"/>
    </row>
    <row r="17" spans="1:9">
      <c r="A17" s="94" t="s">
        <v>19</v>
      </c>
      <c r="B17" s="110" t="s">
        <v>104</v>
      </c>
      <c r="C17" s="26">
        <v>150</v>
      </c>
      <c r="D17" s="33">
        <v>4.3499999999999996</v>
      </c>
      <c r="E17" s="33">
        <v>3.75</v>
      </c>
      <c r="F17" s="33">
        <v>6</v>
      </c>
      <c r="G17" s="33">
        <v>79.5</v>
      </c>
      <c r="H17" s="33">
        <v>1.05</v>
      </c>
      <c r="I17" s="152" t="s">
        <v>40</v>
      </c>
    </row>
    <row r="18" spans="1:9">
      <c r="A18" s="83"/>
      <c r="B18" s="111"/>
      <c r="C18" s="27">
        <v>180</v>
      </c>
      <c r="D18" s="34">
        <v>5.22</v>
      </c>
      <c r="E18" s="34">
        <v>4.5</v>
      </c>
      <c r="F18" s="34">
        <v>7.2</v>
      </c>
      <c r="G18" s="34">
        <v>95.4</v>
      </c>
      <c r="H18" s="34">
        <v>1.26</v>
      </c>
      <c r="I18" s="153"/>
    </row>
    <row r="19" spans="1:9" ht="15" customHeight="1">
      <c r="A19" s="83"/>
      <c r="B19" s="92" t="s">
        <v>41</v>
      </c>
      <c r="C19" s="45">
        <v>20</v>
      </c>
      <c r="D19" s="34">
        <v>1.5</v>
      </c>
      <c r="E19" s="34">
        <v>1.96</v>
      </c>
      <c r="F19" s="34">
        <v>14.87</v>
      </c>
      <c r="G19" s="34">
        <v>83.4</v>
      </c>
      <c r="H19" s="34">
        <v>0</v>
      </c>
      <c r="I19" s="79" t="s">
        <v>23</v>
      </c>
    </row>
    <row r="20" spans="1:9">
      <c r="A20" s="83"/>
      <c r="B20" s="92"/>
      <c r="C20" s="45">
        <v>30</v>
      </c>
      <c r="D20" s="34">
        <v>2.25</v>
      </c>
      <c r="E20" s="34">
        <v>2.94</v>
      </c>
      <c r="F20" s="34">
        <v>22.3</v>
      </c>
      <c r="G20" s="34">
        <v>125.1</v>
      </c>
      <c r="H20" s="34">
        <v>0</v>
      </c>
      <c r="I20" s="79"/>
    </row>
    <row r="21" spans="1:9">
      <c r="A21" s="83"/>
      <c r="B21" s="85" t="s">
        <v>22</v>
      </c>
      <c r="C21" s="4">
        <f>C17+C19</f>
        <v>170</v>
      </c>
      <c r="D21" s="35">
        <f>D17+D19</f>
        <v>5.85</v>
      </c>
      <c r="E21" s="35">
        <f t="shared" ref="E21:H21" si="2">E17+E19</f>
        <v>5.71</v>
      </c>
      <c r="F21" s="35">
        <f>F17+F19</f>
        <v>20.869999999999997</v>
      </c>
      <c r="G21" s="35">
        <f t="shared" si="2"/>
        <v>162.9</v>
      </c>
      <c r="H21" s="35">
        <f t="shared" si="2"/>
        <v>1.05</v>
      </c>
      <c r="I21" s="79"/>
    </row>
    <row r="22" spans="1:9" ht="15.75" thickBot="1">
      <c r="A22" s="84"/>
      <c r="B22" s="108"/>
      <c r="C22" s="1">
        <f>C18+C20</f>
        <v>210</v>
      </c>
      <c r="D22" s="36">
        <f t="shared" ref="D22:H22" si="3">D18+D20</f>
        <v>7.47</v>
      </c>
      <c r="E22" s="36">
        <f t="shared" si="3"/>
        <v>7.4399999999999995</v>
      </c>
      <c r="F22" s="36">
        <f t="shared" si="3"/>
        <v>29.5</v>
      </c>
      <c r="G22" s="36">
        <f t="shared" si="3"/>
        <v>220.5</v>
      </c>
      <c r="H22" s="36">
        <f t="shared" si="3"/>
        <v>1.26</v>
      </c>
      <c r="I22" s="109"/>
    </row>
    <row r="23" spans="1:9" ht="15" customHeight="1">
      <c r="A23" s="94" t="s">
        <v>24</v>
      </c>
      <c r="B23" s="130" t="s">
        <v>172</v>
      </c>
      <c r="C23" s="45">
        <v>40</v>
      </c>
      <c r="D23" s="34">
        <v>0.4</v>
      </c>
      <c r="E23" s="34">
        <v>0.08</v>
      </c>
      <c r="F23" s="34">
        <v>2</v>
      </c>
      <c r="G23" s="34">
        <v>8.8000000000000007</v>
      </c>
      <c r="H23" s="34">
        <v>5.5</v>
      </c>
      <c r="I23" s="79" t="s">
        <v>23</v>
      </c>
    </row>
    <row r="24" spans="1:9">
      <c r="A24" s="83"/>
      <c r="B24" s="87"/>
      <c r="C24" s="45">
        <v>60</v>
      </c>
      <c r="D24" s="34">
        <v>0.6</v>
      </c>
      <c r="E24" s="34">
        <v>0.12</v>
      </c>
      <c r="F24" s="34">
        <v>3</v>
      </c>
      <c r="G24" s="34">
        <v>13.2</v>
      </c>
      <c r="H24" s="34">
        <v>8.25</v>
      </c>
      <c r="I24" s="79"/>
    </row>
    <row r="25" spans="1:9" ht="18" customHeight="1">
      <c r="A25" s="83"/>
      <c r="B25" s="92" t="s">
        <v>142</v>
      </c>
      <c r="C25" s="53">
        <v>200</v>
      </c>
      <c r="D25" s="34">
        <v>2.1</v>
      </c>
      <c r="E25" s="34">
        <v>5.0999999999999996</v>
      </c>
      <c r="F25" s="34">
        <v>16.59</v>
      </c>
      <c r="G25" s="34">
        <v>120.7</v>
      </c>
      <c r="H25" s="34">
        <v>7.53</v>
      </c>
      <c r="I25" s="79" t="s">
        <v>143</v>
      </c>
    </row>
    <row r="26" spans="1:9" ht="17.25" customHeight="1">
      <c r="A26" s="83"/>
      <c r="B26" s="92"/>
      <c r="C26" s="24">
        <v>200</v>
      </c>
      <c r="D26" s="34">
        <v>2.1</v>
      </c>
      <c r="E26" s="34">
        <v>5.0999999999999996</v>
      </c>
      <c r="F26" s="34">
        <v>16.59</v>
      </c>
      <c r="G26" s="34">
        <v>120.7</v>
      </c>
      <c r="H26" s="34">
        <v>7.53</v>
      </c>
      <c r="I26" s="79"/>
    </row>
    <row r="27" spans="1:9" ht="15" customHeight="1">
      <c r="A27" s="83"/>
      <c r="B27" s="92" t="s">
        <v>144</v>
      </c>
      <c r="C27" s="24">
        <v>160</v>
      </c>
      <c r="D27" s="34">
        <v>16</v>
      </c>
      <c r="E27" s="34">
        <v>14.78</v>
      </c>
      <c r="F27" s="34">
        <v>26.76</v>
      </c>
      <c r="G27" s="34">
        <v>304</v>
      </c>
      <c r="H27" s="34">
        <v>0.41</v>
      </c>
      <c r="I27" s="79" t="s">
        <v>173</v>
      </c>
    </row>
    <row r="28" spans="1:9">
      <c r="A28" s="83"/>
      <c r="B28" s="92"/>
      <c r="C28" s="24">
        <v>210</v>
      </c>
      <c r="D28" s="34">
        <v>21.47</v>
      </c>
      <c r="E28" s="34">
        <v>19.690000000000001</v>
      </c>
      <c r="F28" s="34">
        <v>35.69</v>
      </c>
      <c r="G28" s="34">
        <v>406</v>
      </c>
      <c r="H28" s="34">
        <v>1.01</v>
      </c>
      <c r="I28" s="79"/>
    </row>
    <row r="29" spans="1:9" ht="15" customHeight="1">
      <c r="A29" s="83"/>
      <c r="B29" s="92" t="s">
        <v>54</v>
      </c>
      <c r="C29" s="45">
        <v>150</v>
      </c>
      <c r="D29" s="34">
        <v>0.43</v>
      </c>
      <c r="E29" s="34">
        <v>0.04</v>
      </c>
      <c r="F29" s="34">
        <v>22.65</v>
      </c>
      <c r="G29" s="34">
        <v>92.7</v>
      </c>
      <c r="H29" s="34">
        <v>0.82</v>
      </c>
      <c r="I29" s="79" t="s">
        <v>55</v>
      </c>
    </row>
    <row r="30" spans="1:9">
      <c r="A30" s="83"/>
      <c r="B30" s="92"/>
      <c r="C30" s="45">
        <v>180</v>
      </c>
      <c r="D30" s="34">
        <v>0.52</v>
      </c>
      <c r="E30" s="34">
        <v>0.05</v>
      </c>
      <c r="F30" s="34">
        <v>27.18</v>
      </c>
      <c r="G30" s="34">
        <v>111.24</v>
      </c>
      <c r="H30" s="34">
        <v>0.98</v>
      </c>
      <c r="I30" s="98"/>
    </row>
    <row r="31" spans="1:9" ht="15" customHeight="1">
      <c r="A31" s="83"/>
      <c r="B31" s="87" t="s">
        <v>29</v>
      </c>
      <c r="C31" s="45">
        <v>20</v>
      </c>
      <c r="D31" s="34">
        <v>1.32</v>
      </c>
      <c r="E31" s="34">
        <v>0.2</v>
      </c>
      <c r="F31" s="34">
        <v>6.68</v>
      </c>
      <c r="G31" s="34">
        <v>34.799999999999997</v>
      </c>
      <c r="H31" s="34">
        <v>0</v>
      </c>
      <c r="I31" s="79" t="s">
        <v>23</v>
      </c>
    </row>
    <row r="32" spans="1:9">
      <c r="A32" s="83"/>
      <c r="B32" s="106"/>
      <c r="C32" s="45">
        <v>20</v>
      </c>
      <c r="D32" s="34">
        <v>1.32</v>
      </c>
      <c r="E32" s="34">
        <v>0.2</v>
      </c>
      <c r="F32" s="34">
        <v>6.68</v>
      </c>
      <c r="G32" s="34">
        <v>34.799999999999997</v>
      </c>
      <c r="H32" s="34">
        <v>0</v>
      </c>
      <c r="I32" s="98"/>
    </row>
    <row r="33" spans="1:9">
      <c r="A33" s="83"/>
      <c r="B33" s="87" t="s">
        <v>30</v>
      </c>
      <c r="C33" s="45">
        <v>20</v>
      </c>
      <c r="D33" s="34">
        <v>1.58</v>
      </c>
      <c r="E33" s="34">
        <v>0.2</v>
      </c>
      <c r="F33" s="34">
        <v>9.66</v>
      </c>
      <c r="G33" s="34">
        <v>47.2</v>
      </c>
      <c r="H33" s="34">
        <v>0</v>
      </c>
      <c r="I33" s="79" t="s">
        <v>23</v>
      </c>
    </row>
    <row r="34" spans="1:9">
      <c r="A34" s="83"/>
      <c r="B34" s="87"/>
      <c r="C34" s="45">
        <v>30</v>
      </c>
      <c r="D34" s="34">
        <v>2.37</v>
      </c>
      <c r="E34" s="34">
        <v>0.3</v>
      </c>
      <c r="F34" s="34">
        <v>14.49</v>
      </c>
      <c r="G34" s="34">
        <v>70.8</v>
      </c>
      <c r="H34" s="34">
        <v>0</v>
      </c>
      <c r="I34" s="98"/>
    </row>
    <row r="35" spans="1:9">
      <c r="A35" s="83"/>
      <c r="B35" s="85" t="s">
        <v>22</v>
      </c>
      <c r="C35" s="4">
        <f>C23+C25+C27+C29+C31+C33</f>
        <v>590</v>
      </c>
      <c r="D35" s="35">
        <f t="shared" ref="D35:H35" si="4">D23+D25+D27+D29+D31+D33</f>
        <v>21.83</v>
      </c>
      <c r="E35" s="35">
        <f t="shared" si="4"/>
        <v>20.399999999999999</v>
      </c>
      <c r="F35" s="35">
        <f t="shared" si="4"/>
        <v>84.34</v>
      </c>
      <c r="G35" s="35">
        <f t="shared" si="4"/>
        <v>608.20000000000005</v>
      </c>
      <c r="H35" s="35">
        <f t="shared" si="4"/>
        <v>14.260000000000002</v>
      </c>
      <c r="I35" s="154"/>
    </row>
    <row r="36" spans="1:9" ht="15.75" thickBot="1">
      <c r="A36" s="84"/>
      <c r="B36" s="108"/>
      <c r="C36" s="1">
        <f>C24+C26+C28+C30+C32+C34</f>
        <v>700</v>
      </c>
      <c r="D36" s="36">
        <f t="shared" ref="D36:H36" si="5">D24+D26+D28+D30+D32+D34</f>
        <v>28.38</v>
      </c>
      <c r="E36" s="36">
        <f t="shared" si="5"/>
        <v>25.46</v>
      </c>
      <c r="F36" s="36">
        <f t="shared" si="5"/>
        <v>103.63000000000001</v>
      </c>
      <c r="G36" s="36">
        <f t="shared" si="5"/>
        <v>756.7399999999999</v>
      </c>
      <c r="H36" s="36">
        <f t="shared" si="5"/>
        <v>17.770000000000003</v>
      </c>
      <c r="I36" s="99"/>
    </row>
    <row r="37" spans="1:9" ht="15" customHeight="1">
      <c r="A37" s="129" t="s">
        <v>31</v>
      </c>
      <c r="B37" s="185" t="s">
        <v>180</v>
      </c>
      <c r="C37" s="6">
        <v>50</v>
      </c>
      <c r="D37" s="41">
        <v>9.3000000000000007</v>
      </c>
      <c r="E37" s="41">
        <v>6.33</v>
      </c>
      <c r="F37" s="41">
        <v>5.38</v>
      </c>
      <c r="G37" s="41">
        <v>116</v>
      </c>
      <c r="H37" s="41">
        <v>0.13</v>
      </c>
      <c r="I37" s="144" t="s">
        <v>179</v>
      </c>
    </row>
    <row r="38" spans="1:9">
      <c r="A38" s="83"/>
      <c r="B38" s="186"/>
      <c r="C38" s="24">
        <v>100</v>
      </c>
      <c r="D38" s="34">
        <v>18.690000000000001</v>
      </c>
      <c r="E38" s="34">
        <v>12.67</v>
      </c>
      <c r="F38" s="34">
        <v>11.4</v>
      </c>
      <c r="G38" s="34">
        <v>234</v>
      </c>
      <c r="H38" s="34">
        <v>0.25</v>
      </c>
      <c r="I38" s="79"/>
    </row>
    <row r="39" spans="1:9" ht="15" customHeight="1">
      <c r="A39" s="83"/>
      <c r="B39" s="105" t="s">
        <v>145</v>
      </c>
      <c r="C39" s="24">
        <v>15</v>
      </c>
      <c r="D39" s="34">
        <v>0.39</v>
      </c>
      <c r="E39" s="34">
        <v>2.25</v>
      </c>
      <c r="F39" s="34">
        <v>0.45</v>
      </c>
      <c r="G39" s="34">
        <v>23.7</v>
      </c>
      <c r="H39" s="34">
        <v>0.06</v>
      </c>
      <c r="I39" s="79" t="s">
        <v>23</v>
      </c>
    </row>
    <row r="40" spans="1:9">
      <c r="A40" s="83"/>
      <c r="B40" s="105"/>
      <c r="C40" s="24">
        <v>30</v>
      </c>
      <c r="D40" s="34">
        <v>0.78</v>
      </c>
      <c r="E40" s="34">
        <v>4.5</v>
      </c>
      <c r="F40" s="34">
        <v>0.9</v>
      </c>
      <c r="G40" s="34">
        <v>47.4</v>
      </c>
      <c r="H40" s="34">
        <v>0.12</v>
      </c>
      <c r="I40" s="79"/>
    </row>
    <row r="41" spans="1:9">
      <c r="A41" s="83"/>
      <c r="B41" s="92" t="s">
        <v>146</v>
      </c>
      <c r="C41" s="24">
        <v>150</v>
      </c>
      <c r="D41" s="34">
        <v>2.34</v>
      </c>
      <c r="E41" s="34">
        <v>2</v>
      </c>
      <c r="F41" s="34">
        <v>10.63</v>
      </c>
      <c r="G41" s="34">
        <v>70</v>
      </c>
      <c r="H41" s="34">
        <v>0.98</v>
      </c>
      <c r="I41" s="79" t="s">
        <v>47</v>
      </c>
    </row>
    <row r="42" spans="1:9">
      <c r="A42" s="83"/>
      <c r="B42" s="92"/>
      <c r="C42" s="24">
        <v>180</v>
      </c>
      <c r="D42" s="34">
        <v>2.85</v>
      </c>
      <c r="E42" s="34">
        <v>2.41</v>
      </c>
      <c r="F42" s="34">
        <v>14.36</v>
      </c>
      <c r="G42" s="34">
        <v>91</v>
      </c>
      <c r="H42" s="34">
        <v>1.17</v>
      </c>
      <c r="I42" s="104"/>
    </row>
    <row r="43" spans="1:9">
      <c r="A43" s="83"/>
      <c r="B43" s="85" t="s">
        <v>22</v>
      </c>
      <c r="C43" s="4">
        <f>C37+C39+C41</f>
        <v>215</v>
      </c>
      <c r="D43" s="35">
        <f t="shared" ref="D43:H43" si="6">D37+D39+D41</f>
        <v>12.030000000000001</v>
      </c>
      <c r="E43" s="35">
        <f t="shared" si="6"/>
        <v>10.58</v>
      </c>
      <c r="F43" s="35">
        <f t="shared" si="6"/>
        <v>16.46</v>
      </c>
      <c r="G43" s="35">
        <f t="shared" si="6"/>
        <v>209.7</v>
      </c>
      <c r="H43" s="35">
        <f t="shared" si="6"/>
        <v>1.17</v>
      </c>
      <c r="I43" s="79"/>
    </row>
    <row r="44" spans="1:9">
      <c r="A44" s="83"/>
      <c r="B44" s="106"/>
      <c r="C44" s="4">
        <f>C38+C40+C42</f>
        <v>310</v>
      </c>
      <c r="D44" s="35">
        <f t="shared" ref="D44:H44" si="7">D38+D40+D42</f>
        <v>22.320000000000004</v>
      </c>
      <c r="E44" s="35">
        <f t="shared" si="7"/>
        <v>19.580000000000002</v>
      </c>
      <c r="F44" s="35">
        <f t="shared" si="7"/>
        <v>26.66</v>
      </c>
      <c r="G44" s="35">
        <f t="shared" si="7"/>
        <v>372.4</v>
      </c>
      <c r="H44" s="35">
        <f t="shared" si="7"/>
        <v>1.54</v>
      </c>
      <c r="I44" s="79"/>
    </row>
    <row r="45" spans="1:9">
      <c r="A45" s="83"/>
      <c r="B45" s="85" t="s">
        <v>34</v>
      </c>
      <c r="C45" s="4">
        <f t="shared" ref="C45:H46" si="8">C15+C21+C35+C43</f>
        <v>1345</v>
      </c>
      <c r="D45" s="35">
        <f t="shared" si="8"/>
        <v>52.11</v>
      </c>
      <c r="E45" s="35">
        <f t="shared" si="8"/>
        <v>48.679999999999993</v>
      </c>
      <c r="F45" s="35">
        <f t="shared" si="8"/>
        <v>169.25000000000003</v>
      </c>
      <c r="G45" s="35">
        <f t="shared" si="8"/>
        <v>1329.4400000000003</v>
      </c>
      <c r="H45" s="35">
        <f t="shared" si="8"/>
        <v>21.96</v>
      </c>
      <c r="I45" s="104"/>
    </row>
    <row r="46" spans="1:9" ht="15.75" thickBot="1">
      <c r="A46" s="84"/>
      <c r="B46" s="108"/>
      <c r="C46" s="1">
        <f t="shared" si="8"/>
        <v>1700</v>
      </c>
      <c r="D46" s="36">
        <f t="shared" si="8"/>
        <v>73.475999999999999</v>
      </c>
      <c r="E46" s="36">
        <f t="shared" si="8"/>
        <v>65.69</v>
      </c>
      <c r="F46" s="36">
        <f t="shared" si="8"/>
        <v>226.01000000000002</v>
      </c>
      <c r="G46" s="36">
        <f t="shared" si="8"/>
        <v>1795.2999999999997</v>
      </c>
      <c r="H46" s="36">
        <f t="shared" si="8"/>
        <v>29.42</v>
      </c>
      <c r="I46" s="109"/>
    </row>
  </sheetData>
  <mergeCells count="52">
    <mergeCell ref="I4:I6"/>
    <mergeCell ref="D5:D6"/>
    <mergeCell ref="E5:E6"/>
    <mergeCell ref="F5:F6"/>
    <mergeCell ref="A4:A6"/>
    <mergeCell ref="B4:B6"/>
    <mergeCell ref="D4:F4"/>
    <mergeCell ref="G4:G6"/>
    <mergeCell ref="H4:H6"/>
    <mergeCell ref="B7:B8"/>
    <mergeCell ref="I7:I8"/>
    <mergeCell ref="A8:A16"/>
    <mergeCell ref="B9:B10"/>
    <mergeCell ref="I9:I10"/>
    <mergeCell ref="B13:B14"/>
    <mergeCell ref="I13:I14"/>
    <mergeCell ref="B15:B16"/>
    <mergeCell ref="I15:I16"/>
    <mergeCell ref="B11:B12"/>
    <mergeCell ref="I11:I12"/>
    <mergeCell ref="A23:A36"/>
    <mergeCell ref="I33:I34"/>
    <mergeCell ref="B35:B36"/>
    <mergeCell ref="I35:I36"/>
    <mergeCell ref="B23:B24"/>
    <mergeCell ref="I23:I24"/>
    <mergeCell ref="B25:B26"/>
    <mergeCell ref="I25:I26"/>
    <mergeCell ref="B27:B28"/>
    <mergeCell ref="I27:I28"/>
    <mergeCell ref="B31:B32"/>
    <mergeCell ref="I31:I32"/>
    <mergeCell ref="B33:B34"/>
    <mergeCell ref="B29:B30"/>
    <mergeCell ref="I29:I30"/>
    <mergeCell ref="A37:A46"/>
    <mergeCell ref="B37:B38"/>
    <mergeCell ref="I37:I38"/>
    <mergeCell ref="B39:B40"/>
    <mergeCell ref="I39:I40"/>
    <mergeCell ref="B43:B44"/>
    <mergeCell ref="I43:I46"/>
    <mergeCell ref="B45:B46"/>
    <mergeCell ref="B41:B42"/>
    <mergeCell ref="I41:I42"/>
    <mergeCell ref="I19:I20"/>
    <mergeCell ref="A17:A22"/>
    <mergeCell ref="B17:B18"/>
    <mergeCell ref="B21:B22"/>
    <mergeCell ref="I21:I22"/>
    <mergeCell ref="B19:B20"/>
    <mergeCell ref="I17:I18"/>
  </mergeCells>
  <pageMargins left="0.31496062992125984" right="0.11811023622047245" top="0.35433070866141736" bottom="0.15748031496062992" header="0.11811023622047245" footer="0.11811023622047245"/>
  <pageSetup paperSize="9" scale="9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I42"/>
  <sheetViews>
    <sheetView view="pageBreakPreview" topLeftCell="A13" zoomScale="60" zoomScaleNormal="100" workbookViewId="0">
      <selection activeCell="B35" sqref="B35:B36"/>
    </sheetView>
  </sheetViews>
  <sheetFormatPr defaultRowHeight="15"/>
  <cols>
    <col min="2" max="2" width="23.85546875" customWidth="1"/>
    <col min="6" max="6" width="13.140625" customWidth="1"/>
    <col min="7" max="7" width="15.140625" customWidth="1"/>
    <col min="9" max="9" width="11.5703125" customWidth="1"/>
  </cols>
  <sheetData>
    <row r="3" spans="1:9" ht="15.75" thickBot="1"/>
    <row r="4" spans="1:9" ht="15" customHeight="1">
      <c r="A4" s="67" t="s">
        <v>0</v>
      </c>
      <c r="B4" s="70" t="s">
        <v>1</v>
      </c>
      <c r="C4" s="12" t="s">
        <v>2</v>
      </c>
      <c r="D4" s="70" t="s">
        <v>3</v>
      </c>
      <c r="E4" s="70"/>
      <c r="F4" s="70"/>
      <c r="G4" s="61" t="s">
        <v>11</v>
      </c>
      <c r="H4" s="61" t="s">
        <v>4</v>
      </c>
      <c r="I4" s="64" t="s">
        <v>5</v>
      </c>
    </row>
    <row r="5" spans="1:9">
      <c r="A5" s="68"/>
      <c r="B5" s="71"/>
      <c r="C5" s="11" t="s">
        <v>6</v>
      </c>
      <c r="D5" s="71" t="s">
        <v>8</v>
      </c>
      <c r="E5" s="71" t="s">
        <v>9</v>
      </c>
      <c r="F5" s="71" t="s">
        <v>10</v>
      </c>
      <c r="G5" s="62"/>
      <c r="H5" s="62"/>
      <c r="I5" s="65"/>
    </row>
    <row r="6" spans="1:9" ht="15.75" thickBot="1">
      <c r="A6" s="69"/>
      <c r="B6" s="72"/>
      <c r="C6" s="13" t="s">
        <v>7</v>
      </c>
      <c r="D6" s="72"/>
      <c r="E6" s="72"/>
      <c r="F6" s="72"/>
      <c r="G6" s="63"/>
      <c r="H6" s="63"/>
      <c r="I6" s="66"/>
    </row>
    <row r="7" spans="1:9" ht="15" customHeight="1">
      <c r="A7" s="10" t="s">
        <v>65</v>
      </c>
      <c r="B7" s="91" t="s">
        <v>147</v>
      </c>
      <c r="C7" s="12">
        <v>180</v>
      </c>
      <c r="D7" s="12">
        <v>5.18</v>
      </c>
      <c r="E7" s="12">
        <v>4.6900000000000004</v>
      </c>
      <c r="F7" s="12">
        <v>16.96</v>
      </c>
      <c r="G7" s="12">
        <v>130.69999999999999</v>
      </c>
      <c r="H7" s="12">
        <v>0.82</v>
      </c>
      <c r="I7" s="78" t="s">
        <v>148</v>
      </c>
    </row>
    <row r="8" spans="1:9" ht="15" customHeight="1">
      <c r="A8" s="82" t="s">
        <v>13</v>
      </c>
      <c r="B8" s="115"/>
      <c r="C8" s="11">
        <v>200</v>
      </c>
      <c r="D8" s="11">
        <v>5.75</v>
      </c>
      <c r="E8" s="11">
        <v>5.21</v>
      </c>
      <c r="F8" s="11">
        <v>18.84</v>
      </c>
      <c r="G8" s="11">
        <v>145.19999999999999</v>
      </c>
      <c r="H8" s="11">
        <v>0.91</v>
      </c>
      <c r="I8" s="104"/>
    </row>
    <row r="9" spans="1:9">
      <c r="A9" s="83"/>
      <c r="B9" s="92" t="s">
        <v>146</v>
      </c>
      <c r="C9" s="57">
        <v>150</v>
      </c>
      <c r="D9" s="57">
        <v>2.34</v>
      </c>
      <c r="E9" s="57">
        <v>2</v>
      </c>
      <c r="F9" s="57">
        <v>10.63</v>
      </c>
      <c r="G9" s="57">
        <v>70</v>
      </c>
      <c r="H9" s="57">
        <v>0.98</v>
      </c>
      <c r="I9" s="79" t="s">
        <v>47</v>
      </c>
    </row>
    <row r="10" spans="1:9">
      <c r="A10" s="83"/>
      <c r="B10" s="92"/>
      <c r="C10" s="57">
        <v>180</v>
      </c>
      <c r="D10" s="57">
        <v>2.85</v>
      </c>
      <c r="E10" s="57">
        <v>2.41</v>
      </c>
      <c r="F10" s="57">
        <v>14.36</v>
      </c>
      <c r="G10" s="57">
        <v>91</v>
      </c>
      <c r="H10" s="57">
        <v>1.17</v>
      </c>
      <c r="I10" s="104"/>
    </row>
    <row r="11" spans="1:9">
      <c r="A11" s="83"/>
      <c r="B11" s="87" t="s">
        <v>30</v>
      </c>
      <c r="C11" s="57">
        <v>30</v>
      </c>
      <c r="D11" s="34">
        <v>2.37</v>
      </c>
      <c r="E11" s="34">
        <v>0.3</v>
      </c>
      <c r="F11" s="34">
        <v>14.49</v>
      </c>
      <c r="G11" s="34">
        <v>70.8</v>
      </c>
      <c r="H11" s="34">
        <v>0</v>
      </c>
      <c r="I11" s="79" t="s">
        <v>23</v>
      </c>
    </row>
    <row r="12" spans="1:9">
      <c r="A12" s="83"/>
      <c r="B12" s="87"/>
      <c r="C12" s="57">
        <v>40</v>
      </c>
      <c r="D12" s="34">
        <v>3.016</v>
      </c>
      <c r="E12" s="34">
        <v>0.4</v>
      </c>
      <c r="F12" s="34">
        <v>19.32</v>
      </c>
      <c r="G12" s="34">
        <v>94.4</v>
      </c>
      <c r="H12" s="34">
        <v>0</v>
      </c>
      <c r="I12" s="79"/>
    </row>
    <row r="13" spans="1:9">
      <c r="A13" s="83"/>
      <c r="B13" s="85" t="s">
        <v>22</v>
      </c>
      <c r="C13" s="4">
        <f>C7+C9+C11</f>
        <v>360</v>
      </c>
      <c r="D13" s="4">
        <f t="shared" ref="D13:H13" si="0">D7+D9+D11</f>
        <v>9.89</v>
      </c>
      <c r="E13" s="4">
        <f t="shared" si="0"/>
        <v>6.99</v>
      </c>
      <c r="F13" s="4">
        <f t="shared" si="0"/>
        <v>42.080000000000005</v>
      </c>
      <c r="G13" s="4">
        <f t="shared" si="0"/>
        <v>271.5</v>
      </c>
      <c r="H13" s="4">
        <f t="shared" si="0"/>
        <v>1.7999999999999998</v>
      </c>
      <c r="I13" s="80"/>
    </row>
    <row r="14" spans="1:9" ht="15.75" thickBot="1">
      <c r="A14" s="84"/>
      <c r="B14" s="86"/>
      <c r="C14" s="1">
        <f>C8+C10+C12</f>
        <v>420</v>
      </c>
      <c r="D14" s="1">
        <f t="shared" ref="D14:H14" si="1">D8+D10+D12</f>
        <v>11.616</v>
      </c>
      <c r="E14" s="1">
        <f t="shared" si="1"/>
        <v>8.02</v>
      </c>
      <c r="F14" s="1">
        <f t="shared" si="1"/>
        <v>52.52</v>
      </c>
      <c r="G14" s="1">
        <f t="shared" si="1"/>
        <v>330.6</v>
      </c>
      <c r="H14" s="1">
        <f t="shared" si="1"/>
        <v>2.08</v>
      </c>
      <c r="I14" s="81"/>
    </row>
    <row r="15" spans="1:9">
      <c r="A15" s="94" t="s">
        <v>19</v>
      </c>
      <c r="B15" s="110" t="s">
        <v>20</v>
      </c>
      <c r="C15" s="26">
        <v>150</v>
      </c>
      <c r="D15" s="26">
        <v>0.75</v>
      </c>
      <c r="E15" s="26">
        <v>0</v>
      </c>
      <c r="F15" s="26">
        <v>15.1</v>
      </c>
      <c r="G15" s="26">
        <v>64</v>
      </c>
      <c r="H15" s="26">
        <v>3</v>
      </c>
      <c r="I15" s="78" t="s">
        <v>21</v>
      </c>
    </row>
    <row r="16" spans="1:9">
      <c r="A16" s="83"/>
      <c r="B16" s="111"/>
      <c r="C16" s="27">
        <v>180</v>
      </c>
      <c r="D16" s="27">
        <v>0.9</v>
      </c>
      <c r="E16" s="27">
        <v>0</v>
      </c>
      <c r="F16" s="27">
        <v>18.100000000000001</v>
      </c>
      <c r="G16" s="27">
        <v>76.8</v>
      </c>
      <c r="H16" s="27">
        <v>3.06</v>
      </c>
      <c r="I16" s="79"/>
    </row>
    <row r="17" spans="1:9" ht="15" customHeight="1">
      <c r="A17" s="83"/>
      <c r="B17" s="85" t="s">
        <v>22</v>
      </c>
      <c r="C17" s="4">
        <f>C15</f>
        <v>150</v>
      </c>
      <c r="D17" s="4">
        <f t="shared" ref="D17:H17" si="2">D15</f>
        <v>0.75</v>
      </c>
      <c r="E17" s="4">
        <f t="shared" si="2"/>
        <v>0</v>
      </c>
      <c r="F17" s="4">
        <f t="shared" si="2"/>
        <v>15.1</v>
      </c>
      <c r="G17" s="4">
        <f t="shared" si="2"/>
        <v>64</v>
      </c>
      <c r="H17" s="4">
        <f t="shared" si="2"/>
        <v>3</v>
      </c>
      <c r="I17" s="80"/>
    </row>
    <row r="18" spans="1:9" ht="15.75" thickBot="1">
      <c r="A18" s="84"/>
      <c r="B18" s="86"/>
      <c r="C18" s="1">
        <f>C16</f>
        <v>180</v>
      </c>
      <c r="D18" s="1">
        <f t="shared" ref="D18:H18" si="3">D16</f>
        <v>0.9</v>
      </c>
      <c r="E18" s="1">
        <f t="shared" si="3"/>
        <v>0</v>
      </c>
      <c r="F18" s="1">
        <f t="shared" si="3"/>
        <v>18.100000000000001</v>
      </c>
      <c r="G18" s="1">
        <f t="shared" si="3"/>
        <v>76.8</v>
      </c>
      <c r="H18" s="1">
        <f t="shared" si="3"/>
        <v>3.06</v>
      </c>
      <c r="I18" s="81"/>
    </row>
    <row r="19" spans="1:9" ht="15" customHeight="1">
      <c r="A19" s="94" t="s">
        <v>24</v>
      </c>
      <c r="B19" s="102" t="s">
        <v>149</v>
      </c>
      <c r="C19" s="12">
        <v>40</v>
      </c>
      <c r="D19" s="12">
        <v>0.5</v>
      </c>
      <c r="E19" s="12">
        <v>0.04</v>
      </c>
      <c r="F19" s="12">
        <v>4.6500000000000004</v>
      </c>
      <c r="G19" s="12">
        <v>20.92</v>
      </c>
      <c r="H19" s="12">
        <v>1.92</v>
      </c>
      <c r="I19" s="78" t="s">
        <v>150</v>
      </c>
    </row>
    <row r="20" spans="1:9">
      <c r="A20" s="112"/>
      <c r="B20" s="103"/>
      <c r="C20" s="11">
        <v>60</v>
      </c>
      <c r="D20" s="11">
        <v>0.75</v>
      </c>
      <c r="E20" s="11">
        <v>0.06</v>
      </c>
      <c r="F20" s="11">
        <v>6.97</v>
      </c>
      <c r="G20" s="11">
        <v>31.38</v>
      </c>
      <c r="H20" s="11">
        <v>2.88</v>
      </c>
      <c r="I20" s="104"/>
    </row>
    <row r="21" spans="1:9" ht="15" customHeight="1">
      <c r="A21" s="112"/>
      <c r="B21" s="92" t="s">
        <v>151</v>
      </c>
      <c r="C21" s="53">
        <v>200</v>
      </c>
      <c r="D21" s="53">
        <v>1.4</v>
      </c>
      <c r="E21" s="53">
        <v>3.9</v>
      </c>
      <c r="F21" s="53">
        <v>6.8</v>
      </c>
      <c r="G21" s="53">
        <v>67.8</v>
      </c>
      <c r="H21" s="53">
        <v>14.8</v>
      </c>
      <c r="I21" s="79" t="s">
        <v>152</v>
      </c>
    </row>
    <row r="22" spans="1:9">
      <c r="A22" s="112"/>
      <c r="B22" s="92"/>
      <c r="C22" s="11">
        <v>200</v>
      </c>
      <c r="D22" s="11">
        <v>1.4</v>
      </c>
      <c r="E22" s="11">
        <v>3.9</v>
      </c>
      <c r="F22" s="11">
        <v>6.8</v>
      </c>
      <c r="G22" s="11">
        <v>67.8</v>
      </c>
      <c r="H22" s="11">
        <v>14.8</v>
      </c>
      <c r="I22" s="79"/>
    </row>
    <row r="23" spans="1:9" ht="15" customHeight="1">
      <c r="A23" s="112"/>
      <c r="B23" s="92" t="s">
        <v>153</v>
      </c>
      <c r="C23" s="11">
        <v>60</v>
      </c>
      <c r="D23" s="11">
        <v>8.02</v>
      </c>
      <c r="E23" s="11">
        <v>2.82</v>
      </c>
      <c r="F23" s="11">
        <v>5.99</v>
      </c>
      <c r="G23" s="11">
        <v>81</v>
      </c>
      <c r="H23" s="11">
        <v>0.26</v>
      </c>
      <c r="I23" s="79" t="s">
        <v>154</v>
      </c>
    </row>
    <row r="24" spans="1:9">
      <c r="A24" s="112"/>
      <c r="B24" s="92"/>
      <c r="C24" s="11">
        <v>80</v>
      </c>
      <c r="D24" s="11">
        <v>10.64</v>
      </c>
      <c r="E24" s="11">
        <v>3.76</v>
      </c>
      <c r="F24" s="11">
        <v>7.67</v>
      </c>
      <c r="G24" s="11">
        <v>107</v>
      </c>
      <c r="H24" s="11">
        <v>0.34</v>
      </c>
      <c r="I24" s="79"/>
    </row>
    <row r="25" spans="1:9" ht="15" customHeight="1">
      <c r="A25" s="112"/>
      <c r="B25" s="92" t="s">
        <v>155</v>
      </c>
      <c r="C25" s="11">
        <v>120</v>
      </c>
      <c r="D25" s="11">
        <v>2.4500000000000002</v>
      </c>
      <c r="E25" s="11">
        <v>3.84</v>
      </c>
      <c r="F25" s="11">
        <v>16.350000000000001</v>
      </c>
      <c r="G25" s="11">
        <v>109.8</v>
      </c>
      <c r="H25" s="11">
        <v>14.53</v>
      </c>
      <c r="I25" s="79" t="s">
        <v>156</v>
      </c>
    </row>
    <row r="26" spans="1:9">
      <c r="A26" s="112"/>
      <c r="B26" s="92"/>
      <c r="C26" s="11">
        <v>150</v>
      </c>
      <c r="D26" s="11">
        <v>3.06</v>
      </c>
      <c r="E26" s="11">
        <v>4.8</v>
      </c>
      <c r="F26" s="11">
        <v>20.440000000000001</v>
      </c>
      <c r="G26" s="11">
        <v>137.19999999999999</v>
      </c>
      <c r="H26" s="11">
        <v>18.16</v>
      </c>
      <c r="I26" s="79"/>
    </row>
    <row r="27" spans="1:9" ht="15" customHeight="1">
      <c r="A27" s="112"/>
      <c r="B27" s="92" t="s">
        <v>28</v>
      </c>
      <c r="C27" s="47">
        <v>150</v>
      </c>
      <c r="D27" s="34">
        <v>0.33</v>
      </c>
      <c r="E27" s="34">
        <v>0.01</v>
      </c>
      <c r="F27" s="34">
        <v>20.82</v>
      </c>
      <c r="G27" s="34">
        <v>84.75</v>
      </c>
      <c r="H27" s="34">
        <v>0.3</v>
      </c>
      <c r="I27" s="79" t="s">
        <v>35</v>
      </c>
    </row>
    <row r="28" spans="1:9">
      <c r="A28" s="112"/>
      <c r="B28" s="92"/>
      <c r="C28" s="47">
        <v>180</v>
      </c>
      <c r="D28" s="34">
        <v>0.4</v>
      </c>
      <c r="E28" s="34">
        <v>0.02</v>
      </c>
      <c r="F28" s="34">
        <v>24.99</v>
      </c>
      <c r="G28" s="34">
        <v>102</v>
      </c>
      <c r="H28" s="34">
        <v>0.36</v>
      </c>
      <c r="I28" s="98"/>
    </row>
    <row r="29" spans="1:9">
      <c r="A29" s="112"/>
      <c r="B29" s="87" t="s">
        <v>29</v>
      </c>
      <c r="C29" s="16">
        <v>20</v>
      </c>
      <c r="D29" s="16">
        <v>1.32</v>
      </c>
      <c r="E29" s="16">
        <v>0.2</v>
      </c>
      <c r="F29" s="16">
        <v>6.68</v>
      </c>
      <c r="G29" s="16">
        <v>34.799999999999997</v>
      </c>
      <c r="H29" s="16">
        <v>0</v>
      </c>
      <c r="I29" s="79" t="s">
        <v>23</v>
      </c>
    </row>
    <row r="30" spans="1:9">
      <c r="A30" s="112"/>
      <c r="B30" s="106"/>
      <c r="C30" s="16">
        <v>20</v>
      </c>
      <c r="D30" s="16">
        <v>1.32</v>
      </c>
      <c r="E30" s="16">
        <v>0.2</v>
      </c>
      <c r="F30" s="16">
        <v>6.68</v>
      </c>
      <c r="G30" s="16">
        <v>34.799999999999997</v>
      </c>
      <c r="H30" s="16">
        <v>0</v>
      </c>
      <c r="I30" s="98"/>
    </row>
    <row r="31" spans="1:9">
      <c r="A31" s="112"/>
      <c r="B31" s="87" t="s">
        <v>30</v>
      </c>
      <c r="C31" s="16">
        <v>20</v>
      </c>
      <c r="D31" s="16">
        <v>1.58</v>
      </c>
      <c r="E31" s="16">
        <v>0.2</v>
      </c>
      <c r="F31" s="16">
        <v>9.66</v>
      </c>
      <c r="G31" s="16">
        <v>47.2</v>
      </c>
      <c r="H31" s="16">
        <v>0</v>
      </c>
      <c r="I31" s="79" t="s">
        <v>23</v>
      </c>
    </row>
    <row r="32" spans="1:9">
      <c r="A32" s="112"/>
      <c r="B32" s="87"/>
      <c r="C32" s="16">
        <v>30</v>
      </c>
      <c r="D32" s="16">
        <v>2.37</v>
      </c>
      <c r="E32" s="16">
        <v>0.3</v>
      </c>
      <c r="F32" s="16">
        <v>14.49</v>
      </c>
      <c r="G32" s="16">
        <v>70.8</v>
      </c>
      <c r="H32" s="16">
        <v>0</v>
      </c>
      <c r="I32" s="98"/>
    </row>
    <row r="33" spans="1:9">
      <c r="A33" s="83"/>
      <c r="B33" s="85" t="s">
        <v>22</v>
      </c>
      <c r="C33" s="4">
        <f>C19+C21+C23+C25+C27+C29+C31</f>
        <v>610</v>
      </c>
      <c r="D33" s="4">
        <f>D19+D21+D23+D25+D27+D29+D31</f>
        <v>15.600000000000001</v>
      </c>
      <c r="E33" s="4">
        <f t="shared" ref="E33:H33" si="4">E19+E21+E23+E25+E27+E29+E31</f>
        <v>11.009999999999998</v>
      </c>
      <c r="F33" s="4">
        <f t="shared" si="4"/>
        <v>70.95</v>
      </c>
      <c r="G33" s="4">
        <f t="shared" si="4"/>
        <v>446.27</v>
      </c>
      <c r="H33" s="4">
        <f t="shared" si="4"/>
        <v>31.81</v>
      </c>
      <c r="I33" s="79"/>
    </row>
    <row r="34" spans="1:9" ht="15.75" thickBot="1">
      <c r="A34" s="84"/>
      <c r="B34" s="86"/>
      <c r="C34" s="1">
        <f>C20+C22+C24+C26+C28+C30+C32</f>
        <v>720</v>
      </c>
      <c r="D34" s="1">
        <f t="shared" ref="D34:H34" si="5">D20+D22+D24+D26+D28+D30+D32</f>
        <v>19.940000000000001</v>
      </c>
      <c r="E34" s="1">
        <f t="shared" si="5"/>
        <v>13.04</v>
      </c>
      <c r="F34" s="1">
        <f t="shared" si="5"/>
        <v>88.039999999999978</v>
      </c>
      <c r="G34" s="1">
        <f t="shared" si="5"/>
        <v>550.98</v>
      </c>
      <c r="H34" s="1">
        <f t="shared" si="5"/>
        <v>36.54</v>
      </c>
      <c r="I34" s="107"/>
    </row>
    <row r="35" spans="1:9" s="182" customFormat="1" ht="15" customHeight="1">
      <c r="A35" s="129" t="s">
        <v>31</v>
      </c>
      <c r="B35" s="187" t="s">
        <v>185</v>
      </c>
      <c r="C35" s="188">
        <v>35</v>
      </c>
      <c r="D35" s="188">
        <v>2.23</v>
      </c>
      <c r="E35" s="188">
        <v>1.49</v>
      </c>
      <c r="F35" s="188">
        <v>22.06</v>
      </c>
      <c r="G35" s="188">
        <v>111</v>
      </c>
      <c r="H35" s="188">
        <v>0.04</v>
      </c>
      <c r="I35" s="172" t="s">
        <v>98</v>
      </c>
    </row>
    <row r="36" spans="1:9" s="182" customFormat="1">
      <c r="A36" s="83"/>
      <c r="B36" s="189"/>
      <c r="C36" s="188">
        <v>50</v>
      </c>
      <c r="D36" s="188">
        <v>3.2</v>
      </c>
      <c r="E36" s="188">
        <v>2.13</v>
      </c>
      <c r="F36" s="188">
        <v>31.51</v>
      </c>
      <c r="G36" s="188">
        <v>158.6</v>
      </c>
      <c r="H36" s="188">
        <v>0.06</v>
      </c>
      <c r="I36" s="190"/>
    </row>
    <row r="37" spans="1:9">
      <c r="A37" s="83"/>
      <c r="B37" s="111" t="s">
        <v>32</v>
      </c>
      <c r="C37" s="47">
        <v>150</v>
      </c>
      <c r="D37" s="47">
        <v>2.65</v>
      </c>
      <c r="E37" s="47">
        <v>2.33</v>
      </c>
      <c r="F37" s="47">
        <v>11.31</v>
      </c>
      <c r="G37" s="47">
        <v>77</v>
      </c>
      <c r="H37" s="47">
        <v>1.19</v>
      </c>
      <c r="I37" s="79" t="s">
        <v>33</v>
      </c>
    </row>
    <row r="38" spans="1:9">
      <c r="A38" s="83"/>
      <c r="B38" s="111"/>
      <c r="C38" s="47">
        <v>180</v>
      </c>
      <c r="D38" s="47">
        <v>2.67</v>
      </c>
      <c r="E38" s="47">
        <v>2.34</v>
      </c>
      <c r="F38" s="47">
        <v>14.31</v>
      </c>
      <c r="G38" s="47">
        <v>89</v>
      </c>
      <c r="H38" s="47">
        <v>1.2</v>
      </c>
      <c r="I38" s="104"/>
    </row>
    <row r="39" spans="1:9">
      <c r="A39" s="83"/>
      <c r="B39" s="85" t="s">
        <v>22</v>
      </c>
      <c r="C39" s="4">
        <f>C35+C37</f>
        <v>185</v>
      </c>
      <c r="D39" s="4">
        <f t="shared" ref="D39:H39" si="6">D35+D37</f>
        <v>4.88</v>
      </c>
      <c r="E39" s="4">
        <f t="shared" si="6"/>
        <v>3.8200000000000003</v>
      </c>
      <c r="F39" s="4">
        <f t="shared" si="6"/>
        <v>33.369999999999997</v>
      </c>
      <c r="G39" s="4">
        <f t="shared" si="6"/>
        <v>188</v>
      </c>
      <c r="H39" s="4">
        <f t="shared" si="6"/>
        <v>1.23</v>
      </c>
      <c r="I39" s="97"/>
    </row>
    <row r="40" spans="1:9">
      <c r="A40" s="83"/>
      <c r="B40" s="85"/>
      <c r="C40" s="4">
        <f>C36+C38</f>
        <v>230</v>
      </c>
      <c r="D40" s="4">
        <f t="shared" ref="D40:H40" si="7">D36+D38</f>
        <v>5.87</v>
      </c>
      <c r="E40" s="4">
        <f t="shared" si="7"/>
        <v>4.47</v>
      </c>
      <c r="F40" s="4">
        <f t="shared" si="7"/>
        <v>45.82</v>
      </c>
      <c r="G40" s="4">
        <f t="shared" si="7"/>
        <v>247.6</v>
      </c>
      <c r="H40" s="4">
        <f t="shared" si="7"/>
        <v>1.26</v>
      </c>
      <c r="I40" s="97"/>
    </row>
    <row r="41" spans="1:9">
      <c r="A41" s="83"/>
      <c r="B41" s="85" t="s">
        <v>34</v>
      </c>
      <c r="C41" s="4">
        <f t="shared" ref="C41:H42" si="8">C13+C17+C33+C39</f>
        <v>1305</v>
      </c>
      <c r="D41" s="4">
        <f t="shared" si="8"/>
        <v>31.12</v>
      </c>
      <c r="E41" s="4">
        <f t="shared" si="8"/>
        <v>21.82</v>
      </c>
      <c r="F41" s="4">
        <f t="shared" si="8"/>
        <v>161.5</v>
      </c>
      <c r="G41" s="4">
        <f t="shared" si="8"/>
        <v>969.77</v>
      </c>
      <c r="H41" s="4">
        <f t="shared" si="8"/>
        <v>37.839999999999996</v>
      </c>
      <c r="I41" s="98"/>
    </row>
    <row r="42" spans="1:9" ht="15.75" thickBot="1">
      <c r="A42" s="84"/>
      <c r="B42" s="86"/>
      <c r="C42" s="1">
        <f t="shared" si="8"/>
        <v>1550</v>
      </c>
      <c r="D42" s="1">
        <f t="shared" si="8"/>
        <v>38.326000000000001</v>
      </c>
      <c r="E42" s="1">
        <f t="shared" si="8"/>
        <v>25.529999999999998</v>
      </c>
      <c r="F42" s="1">
        <f t="shared" si="8"/>
        <v>204.47999999999996</v>
      </c>
      <c r="G42" s="1">
        <f t="shared" si="8"/>
        <v>1205.98</v>
      </c>
      <c r="H42" s="1">
        <f t="shared" si="8"/>
        <v>42.94</v>
      </c>
      <c r="I42" s="99"/>
    </row>
  </sheetData>
  <mergeCells count="48">
    <mergeCell ref="I15:I16"/>
    <mergeCell ref="B17:B18"/>
    <mergeCell ref="I17:I18"/>
    <mergeCell ref="I33:I34"/>
    <mergeCell ref="I4:I6"/>
    <mergeCell ref="D5:D6"/>
    <mergeCell ref="E5:E6"/>
    <mergeCell ref="F5:F6"/>
    <mergeCell ref="B7:B8"/>
    <mergeCell ref="I7:I8"/>
    <mergeCell ref="B29:B30"/>
    <mergeCell ref="I29:I30"/>
    <mergeCell ref="A4:A6"/>
    <mergeCell ref="B4:B6"/>
    <mergeCell ref="D4:F4"/>
    <mergeCell ref="G4:G6"/>
    <mergeCell ref="H4:H6"/>
    <mergeCell ref="A8:A14"/>
    <mergeCell ref="B9:B10"/>
    <mergeCell ref="I9:I10"/>
    <mergeCell ref="B11:B12"/>
    <mergeCell ref="I11:I12"/>
    <mergeCell ref="B13:B14"/>
    <mergeCell ref="I13:I14"/>
    <mergeCell ref="A15:A18"/>
    <mergeCell ref="A19:A34"/>
    <mergeCell ref="B19:B20"/>
    <mergeCell ref="I19:I20"/>
    <mergeCell ref="B21:B22"/>
    <mergeCell ref="I21:I22"/>
    <mergeCell ref="B23:B24"/>
    <mergeCell ref="I23:I24"/>
    <mergeCell ref="B25:B26"/>
    <mergeCell ref="I25:I26"/>
    <mergeCell ref="B27:B28"/>
    <mergeCell ref="I27:I28"/>
    <mergeCell ref="B31:B32"/>
    <mergeCell ref="I31:I32"/>
    <mergeCell ref="B33:B34"/>
    <mergeCell ref="B15:B16"/>
    <mergeCell ref="A35:A42"/>
    <mergeCell ref="B35:B36"/>
    <mergeCell ref="I35:I36"/>
    <mergeCell ref="B39:B40"/>
    <mergeCell ref="I39:I42"/>
    <mergeCell ref="B41:B42"/>
    <mergeCell ref="B37:B38"/>
    <mergeCell ref="I37:I38"/>
  </mergeCells>
  <pageMargins left="0.31496062992125984" right="0.11811023622047245" top="0.35433070866141736" bottom="0.15748031496062992" header="0.11811023622047245" footer="0.11811023622047245"/>
  <pageSetup paperSize="9" scale="9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I44"/>
  <sheetViews>
    <sheetView view="pageBreakPreview" topLeftCell="A4" zoomScale="60" zoomScaleNormal="100" workbookViewId="0">
      <selection activeCell="N18" sqref="N18"/>
    </sheetView>
  </sheetViews>
  <sheetFormatPr defaultRowHeight="15"/>
  <cols>
    <col min="2" max="2" width="23.85546875" customWidth="1"/>
    <col min="6" max="6" width="13" customWidth="1"/>
    <col min="7" max="7" width="15.5703125" customWidth="1"/>
    <col min="9" max="9" width="12.42578125" customWidth="1"/>
  </cols>
  <sheetData>
    <row r="3" spans="1:9" ht="15.75" thickBot="1"/>
    <row r="4" spans="1:9" ht="15" customHeight="1">
      <c r="A4" s="67" t="s">
        <v>0</v>
      </c>
      <c r="B4" s="70" t="s">
        <v>1</v>
      </c>
      <c r="C4" s="12" t="s">
        <v>2</v>
      </c>
      <c r="D4" s="70" t="s">
        <v>3</v>
      </c>
      <c r="E4" s="70"/>
      <c r="F4" s="70"/>
      <c r="G4" s="61" t="s">
        <v>11</v>
      </c>
      <c r="H4" s="61" t="s">
        <v>4</v>
      </c>
      <c r="I4" s="64" t="s">
        <v>5</v>
      </c>
    </row>
    <row r="5" spans="1:9">
      <c r="A5" s="68"/>
      <c r="B5" s="71"/>
      <c r="C5" s="11" t="s">
        <v>6</v>
      </c>
      <c r="D5" s="71" t="s">
        <v>8</v>
      </c>
      <c r="E5" s="71" t="s">
        <v>9</v>
      </c>
      <c r="F5" s="71" t="s">
        <v>10</v>
      </c>
      <c r="G5" s="62"/>
      <c r="H5" s="62"/>
      <c r="I5" s="65"/>
    </row>
    <row r="6" spans="1:9" ht="15.75" thickBot="1">
      <c r="A6" s="69"/>
      <c r="B6" s="72"/>
      <c r="C6" s="13" t="s">
        <v>7</v>
      </c>
      <c r="D6" s="72"/>
      <c r="E6" s="72"/>
      <c r="F6" s="72"/>
      <c r="G6" s="63"/>
      <c r="H6" s="63"/>
      <c r="I6" s="66"/>
    </row>
    <row r="7" spans="1:9" ht="15" customHeight="1">
      <c r="A7" s="10" t="s">
        <v>66</v>
      </c>
      <c r="B7" s="150" t="s">
        <v>77</v>
      </c>
      <c r="C7" s="12">
        <v>160</v>
      </c>
      <c r="D7" s="33">
        <v>3.46</v>
      </c>
      <c r="E7" s="33">
        <v>4.57</v>
      </c>
      <c r="F7" s="33">
        <v>24.7</v>
      </c>
      <c r="G7" s="33">
        <v>154</v>
      </c>
      <c r="H7" s="33">
        <v>0</v>
      </c>
      <c r="I7" s="78" t="s">
        <v>56</v>
      </c>
    </row>
    <row r="8" spans="1:9">
      <c r="A8" s="82" t="s">
        <v>13</v>
      </c>
      <c r="B8" s="151"/>
      <c r="C8" s="11">
        <v>210</v>
      </c>
      <c r="D8" s="34">
        <v>4.59</v>
      </c>
      <c r="E8" s="34">
        <v>4.9000000000000004</v>
      </c>
      <c r="F8" s="34">
        <v>31.26</v>
      </c>
      <c r="G8" s="34">
        <v>187</v>
      </c>
      <c r="H8" s="34">
        <v>0</v>
      </c>
      <c r="I8" s="79"/>
    </row>
    <row r="9" spans="1:9" ht="15" customHeight="1">
      <c r="A9" s="83"/>
      <c r="B9" s="121" t="s">
        <v>69</v>
      </c>
      <c r="C9" s="5">
        <v>150</v>
      </c>
      <c r="D9" s="39">
        <v>0.04</v>
      </c>
      <c r="E9" s="39">
        <v>0.01</v>
      </c>
      <c r="F9" s="39">
        <v>6.99</v>
      </c>
      <c r="G9" s="39">
        <v>28</v>
      </c>
      <c r="H9" s="39">
        <v>0.02</v>
      </c>
      <c r="I9" s="116" t="s">
        <v>39</v>
      </c>
    </row>
    <row r="10" spans="1:9">
      <c r="A10" s="83"/>
      <c r="B10" s="121"/>
      <c r="C10" s="5">
        <v>180</v>
      </c>
      <c r="D10" s="39">
        <v>0.06</v>
      </c>
      <c r="E10" s="39">
        <v>0.02</v>
      </c>
      <c r="F10" s="39">
        <v>9.99</v>
      </c>
      <c r="G10" s="39">
        <v>40</v>
      </c>
      <c r="H10" s="39">
        <v>0.03</v>
      </c>
      <c r="I10" s="116"/>
    </row>
    <row r="11" spans="1:9">
      <c r="A11" s="83"/>
      <c r="B11" s="118" t="s">
        <v>17</v>
      </c>
      <c r="C11" s="57">
        <v>40</v>
      </c>
      <c r="D11" s="34">
        <v>2.4500000000000002</v>
      </c>
      <c r="E11" s="34">
        <v>7.55</v>
      </c>
      <c r="F11" s="34">
        <v>14.62</v>
      </c>
      <c r="G11" s="34">
        <v>136</v>
      </c>
      <c r="H11" s="34">
        <v>0</v>
      </c>
      <c r="I11" s="146" t="s">
        <v>18</v>
      </c>
    </row>
    <row r="12" spans="1:9">
      <c r="A12" s="83"/>
      <c r="B12" s="143"/>
      <c r="C12" s="57">
        <v>40</v>
      </c>
      <c r="D12" s="34">
        <v>2.4500000000000002</v>
      </c>
      <c r="E12" s="34">
        <v>7.55</v>
      </c>
      <c r="F12" s="34">
        <v>14.62</v>
      </c>
      <c r="G12" s="34">
        <v>136</v>
      </c>
      <c r="H12" s="34">
        <v>0</v>
      </c>
      <c r="I12" s="144"/>
    </row>
    <row r="13" spans="1:9">
      <c r="A13" s="83"/>
      <c r="B13" s="85" t="s">
        <v>22</v>
      </c>
      <c r="C13" s="4">
        <f>C7+C9+C11</f>
        <v>350</v>
      </c>
      <c r="D13" s="35">
        <f>D7+D9+D11</f>
        <v>5.95</v>
      </c>
      <c r="E13" s="35">
        <f>E7+E9+E11</f>
        <v>12.129999999999999</v>
      </c>
      <c r="F13" s="35">
        <f t="shared" ref="F13:H13" si="0">F7+F9+F11</f>
        <v>46.309999999999995</v>
      </c>
      <c r="G13" s="35">
        <f t="shared" si="0"/>
        <v>318</v>
      </c>
      <c r="H13" s="35">
        <f t="shared" si="0"/>
        <v>0.02</v>
      </c>
      <c r="I13" s="80"/>
    </row>
    <row r="14" spans="1:9" ht="15.75" thickBot="1">
      <c r="A14" s="84"/>
      <c r="B14" s="108"/>
      <c r="C14" s="1">
        <f>C8+C10+C12</f>
        <v>430</v>
      </c>
      <c r="D14" s="36">
        <f>D8+D10+D12</f>
        <v>7.1</v>
      </c>
      <c r="E14" s="36">
        <f t="shared" ref="E14:H14" si="1">E8+E10+E12</f>
        <v>12.469999999999999</v>
      </c>
      <c r="F14" s="36">
        <f t="shared" si="1"/>
        <v>55.87</v>
      </c>
      <c r="G14" s="36">
        <f t="shared" si="1"/>
        <v>363</v>
      </c>
      <c r="H14" s="36">
        <f t="shared" si="1"/>
        <v>0.03</v>
      </c>
      <c r="I14" s="81"/>
    </row>
    <row r="15" spans="1:9">
      <c r="A15" s="94" t="s">
        <v>19</v>
      </c>
      <c r="B15" s="130" t="s">
        <v>58</v>
      </c>
      <c r="C15" s="46">
        <v>100</v>
      </c>
      <c r="D15" s="33">
        <v>0.4</v>
      </c>
      <c r="E15" s="33">
        <v>0.4</v>
      </c>
      <c r="F15" s="33">
        <v>9.8000000000000007</v>
      </c>
      <c r="G15" s="33">
        <v>44</v>
      </c>
      <c r="H15" s="33">
        <v>10</v>
      </c>
      <c r="I15" s="78" t="s">
        <v>48</v>
      </c>
    </row>
    <row r="16" spans="1:9">
      <c r="A16" s="112"/>
      <c r="B16" s="87"/>
      <c r="C16" s="47">
        <v>100</v>
      </c>
      <c r="D16" s="34">
        <v>0.4</v>
      </c>
      <c r="E16" s="34">
        <v>0.4</v>
      </c>
      <c r="F16" s="34">
        <v>9.8000000000000007</v>
      </c>
      <c r="G16" s="34">
        <v>44</v>
      </c>
      <c r="H16" s="34">
        <v>10</v>
      </c>
      <c r="I16" s="79"/>
    </row>
    <row r="17" spans="1:9">
      <c r="A17" s="112"/>
      <c r="B17" s="85" t="s">
        <v>22</v>
      </c>
      <c r="C17" s="4">
        <f>C15</f>
        <v>100</v>
      </c>
      <c r="D17" s="35">
        <f t="shared" ref="D17:H17" si="2">D15</f>
        <v>0.4</v>
      </c>
      <c r="E17" s="35">
        <f t="shared" si="2"/>
        <v>0.4</v>
      </c>
      <c r="F17" s="35">
        <f t="shared" si="2"/>
        <v>9.8000000000000007</v>
      </c>
      <c r="G17" s="35">
        <f t="shared" si="2"/>
        <v>44</v>
      </c>
      <c r="H17" s="35">
        <f t="shared" si="2"/>
        <v>10</v>
      </c>
      <c r="I17" s="80"/>
    </row>
    <row r="18" spans="1:9" ht="15.75" thickBot="1">
      <c r="A18" s="149"/>
      <c r="B18" s="86"/>
      <c r="C18" s="1">
        <f>C16</f>
        <v>100</v>
      </c>
      <c r="D18" s="36">
        <f t="shared" ref="D18:H18" si="3">D16</f>
        <v>0.4</v>
      </c>
      <c r="E18" s="36">
        <f t="shared" si="3"/>
        <v>0.4</v>
      </c>
      <c r="F18" s="36">
        <f t="shared" si="3"/>
        <v>9.8000000000000007</v>
      </c>
      <c r="G18" s="36">
        <f t="shared" si="3"/>
        <v>44</v>
      </c>
      <c r="H18" s="36">
        <f t="shared" si="3"/>
        <v>10</v>
      </c>
      <c r="I18" s="81"/>
    </row>
    <row r="19" spans="1:9" ht="15" customHeight="1">
      <c r="A19" s="94" t="s">
        <v>24</v>
      </c>
      <c r="B19" s="91" t="s">
        <v>124</v>
      </c>
      <c r="C19" s="46">
        <v>40</v>
      </c>
      <c r="D19" s="33">
        <v>0.56000000000000005</v>
      </c>
      <c r="E19" s="33">
        <v>2.0299999999999998</v>
      </c>
      <c r="F19" s="33">
        <v>3.61</v>
      </c>
      <c r="G19" s="33">
        <v>34.96</v>
      </c>
      <c r="H19" s="33">
        <v>13</v>
      </c>
      <c r="I19" s="78" t="s">
        <v>73</v>
      </c>
    </row>
    <row r="20" spans="1:9">
      <c r="A20" s="83"/>
      <c r="B20" s="92"/>
      <c r="C20" s="47">
        <v>60</v>
      </c>
      <c r="D20" s="34">
        <v>0.84</v>
      </c>
      <c r="E20" s="34">
        <v>3.04</v>
      </c>
      <c r="F20" s="34">
        <v>5.41</v>
      </c>
      <c r="G20" s="34">
        <v>52.44</v>
      </c>
      <c r="H20" s="34">
        <v>19.5</v>
      </c>
      <c r="I20" s="79"/>
    </row>
    <row r="21" spans="1:9" ht="15" customHeight="1">
      <c r="A21" s="83"/>
      <c r="B21" s="92" t="s">
        <v>157</v>
      </c>
      <c r="C21" s="53">
        <v>200</v>
      </c>
      <c r="D21" s="34">
        <v>4.5</v>
      </c>
      <c r="E21" s="34">
        <v>2.4</v>
      </c>
      <c r="F21" s="34">
        <v>12.5</v>
      </c>
      <c r="G21" s="34">
        <v>89.8</v>
      </c>
      <c r="H21" s="34">
        <v>9</v>
      </c>
      <c r="I21" s="79" t="s">
        <v>158</v>
      </c>
    </row>
    <row r="22" spans="1:9">
      <c r="A22" s="83"/>
      <c r="B22" s="92"/>
      <c r="C22" s="11">
        <v>200</v>
      </c>
      <c r="D22" s="34">
        <v>4.5</v>
      </c>
      <c r="E22" s="34">
        <v>2.4</v>
      </c>
      <c r="F22" s="34">
        <v>12.5</v>
      </c>
      <c r="G22" s="34">
        <v>89.8</v>
      </c>
      <c r="H22" s="34">
        <v>9</v>
      </c>
      <c r="I22" s="79"/>
    </row>
    <row r="23" spans="1:9" ht="15" customHeight="1">
      <c r="A23" s="83"/>
      <c r="B23" s="92" t="s">
        <v>159</v>
      </c>
      <c r="C23" s="11">
        <v>120</v>
      </c>
      <c r="D23" s="34">
        <v>15.42</v>
      </c>
      <c r="E23" s="34">
        <v>12.41</v>
      </c>
      <c r="F23" s="34">
        <v>3.96</v>
      </c>
      <c r="G23" s="34">
        <v>189</v>
      </c>
      <c r="H23" s="34">
        <v>0.6</v>
      </c>
      <c r="I23" s="79" t="s">
        <v>160</v>
      </c>
    </row>
    <row r="24" spans="1:9">
      <c r="A24" s="83"/>
      <c r="B24" s="92"/>
      <c r="C24" s="11">
        <v>160</v>
      </c>
      <c r="D24" s="34">
        <v>20.63</v>
      </c>
      <c r="E24" s="34">
        <v>16.3</v>
      </c>
      <c r="F24" s="34">
        <v>5.24</v>
      </c>
      <c r="G24" s="34">
        <v>250</v>
      </c>
      <c r="H24" s="34">
        <v>1.1100000000000001</v>
      </c>
      <c r="I24" s="79"/>
    </row>
    <row r="25" spans="1:9" ht="15" customHeight="1">
      <c r="A25" s="83"/>
      <c r="B25" s="92" t="s">
        <v>161</v>
      </c>
      <c r="C25" s="11">
        <v>120</v>
      </c>
      <c r="D25" s="34">
        <v>4.41</v>
      </c>
      <c r="E25" s="34">
        <v>3.61</v>
      </c>
      <c r="F25" s="34">
        <v>21.15</v>
      </c>
      <c r="G25" s="34">
        <v>134.76</v>
      </c>
      <c r="H25" s="34">
        <v>0</v>
      </c>
      <c r="I25" s="79" t="s">
        <v>162</v>
      </c>
    </row>
    <row r="26" spans="1:9">
      <c r="A26" s="83"/>
      <c r="B26" s="92"/>
      <c r="C26" s="11">
        <v>150</v>
      </c>
      <c r="D26" s="34">
        <v>5.51</v>
      </c>
      <c r="E26" s="34">
        <v>4.51</v>
      </c>
      <c r="F26" s="34">
        <v>26.44</v>
      </c>
      <c r="G26" s="34">
        <v>168.45</v>
      </c>
      <c r="H26" s="34">
        <v>0</v>
      </c>
      <c r="I26" s="79"/>
    </row>
    <row r="27" spans="1:9" ht="15" customHeight="1">
      <c r="A27" s="83"/>
      <c r="B27" s="92" t="s">
        <v>28</v>
      </c>
      <c r="C27" s="47">
        <v>150</v>
      </c>
      <c r="D27" s="34">
        <v>0.33</v>
      </c>
      <c r="E27" s="34">
        <v>0.01</v>
      </c>
      <c r="F27" s="34">
        <v>20.82</v>
      </c>
      <c r="G27" s="34">
        <v>84.75</v>
      </c>
      <c r="H27" s="34">
        <v>0.3</v>
      </c>
      <c r="I27" s="79" t="s">
        <v>35</v>
      </c>
    </row>
    <row r="28" spans="1:9">
      <c r="A28" s="83"/>
      <c r="B28" s="92"/>
      <c r="C28" s="47">
        <v>180</v>
      </c>
      <c r="D28" s="34">
        <v>0.4</v>
      </c>
      <c r="E28" s="34">
        <v>0.02</v>
      </c>
      <c r="F28" s="34">
        <v>24.99</v>
      </c>
      <c r="G28" s="34">
        <v>102</v>
      </c>
      <c r="H28" s="34">
        <v>0.36</v>
      </c>
      <c r="I28" s="98"/>
    </row>
    <row r="29" spans="1:9">
      <c r="A29" s="83"/>
      <c r="B29" s="87" t="s">
        <v>29</v>
      </c>
      <c r="C29" s="17">
        <v>20</v>
      </c>
      <c r="D29" s="34">
        <v>1.32</v>
      </c>
      <c r="E29" s="34">
        <v>0.2</v>
      </c>
      <c r="F29" s="34">
        <v>6.68</v>
      </c>
      <c r="G29" s="34">
        <v>34.799999999999997</v>
      </c>
      <c r="H29" s="34">
        <v>0</v>
      </c>
      <c r="I29" s="79" t="s">
        <v>23</v>
      </c>
    </row>
    <row r="30" spans="1:9">
      <c r="A30" s="83"/>
      <c r="B30" s="106"/>
      <c r="C30" s="17">
        <v>20</v>
      </c>
      <c r="D30" s="34">
        <v>1.32</v>
      </c>
      <c r="E30" s="34">
        <v>0.2</v>
      </c>
      <c r="F30" s="34">
        <v>6.68</v>
      </c>
      <c r="G30" s="34">
        <v>34.799999999999997</v>
      </c>
      <c r="H30" s="34">
        <v>0</v>
      </c>
      <c r="I30" s="98"/>
    </row>
    <row r="31" spans="1:9">
      <c r="A31" s="83"/>
      <c r="B31" s="87" t="s">
        <v>30</v>
      </c>
      <c r="C31" s="17">
        <v>20</v>
      </c>
      <c r="D31" s="34">
        <v>1.58</v>
      </c>
      <c r="E31" s="34">
        <v>0.2</v>
      </c>
      <c r="F31" s="34">
        <v>9.66</v>
      </c>
      <c r="G31" s="34">
        <v>47.2</v>
      </c>
      <c r="H31" s="34">
        <v>0</v>
      </c>
      <c r="I31" s="79" t="s">
        <v>23</v>
      </c>
    </row>
    <row r="32" spans="1:9">
      <c r="A32" s="83"/>
      <c r="B32" s="87"/>
      <c r="C32" s="17">
        <v>30</v>
      </c>
      <c r="D32" s="34">
        <v>2.37</v>
      </c>
      <c r="E32" s="34">
        <v>0.3</v>
      </c>
      <c r="F32" s="34">
        <v>14.49</v>
      </c>
      <c r="G32" s="34">
        <v>70.8</v>
      </c>
      <c r="H32" s="34">
        <v>0</v>
      </c>
      <c r="I32" s="98"/>
    </row>
    <row r="33" spans="1:9">
      <c r="A33" s="83"/>
      <c r="B33" s="85" t="s">
        <v>22</v>
      </c>
      <c r="C33" s="4">
        <f>C19+C21+C23+C25+C27+C29+C31</f>
        <v>670</v>
      </c>
      <c r="D33" s="35">
        <f t="shared" ref="D33:H33" si="4">D19+D21+D23+D25+D27+D29+D31</f>
        <v>28.119999999999997</v>
      </c>
      <c r="E33" s="35">
        <f t="shared" si="4"/>
        <v>20.86</v>
      </c>
      <c r="F33" s="35">
        <f t="shared" si="4"/>
        <v>78.38</v>
      </c>
      <c r="G33" s="35">
        <f t="shared" si="4"/>
        <v>615.27</v>
      </c>
      <c r="H33" s="35">
        <f t="shared" si="4"/>
        <v>22.900000000000002</v>
      </c>
      <c r="I33" s="79"/>
    </row>
    <row r="34" spans="1:9" ht="15.75" thickBot="1">
      <c r="A34" s="84"/>
      <c r="B34" s="86"/>
      <c r="C34" s="1">
        <f>C20+C22+C24+C26+C28+C30+C32</f>
        <v>800</v>
      </c>
      <c r="D34" s="36">
        <f t="shared" ref="D34:H34" si="5">D20+D22+D24+D26+D28+D30+D32</f>
        <v>35.569999999999993</v>
      </c>
      <c r="E34" s="36">
        <f t="shared" si="5"/>
        <v>26.77</v>
      </c>
      <c r="F34" s="36">
        <f t="shared" si="5"/>
        <v>95.749999999999986</v>
      </c>
      <c r="G34" s="36">
        <f t="shared" si="5"/>
        <v>768.29</v>
      </c>
      <c r="H34" s="36">
        <f t="shared" si="5"/>
        <v>29.97</v>
      </c>
      <c r="I34" s="107"/>
    </row>
    <row r="35" spans="1:9" ht="15" customHeight="1">
      <c r="A35" s="155"/>
      <c r="B35" s="139" t="s">
        <v>59</v>
      </c>
      <c r="C35" s="5">
        <v>110</v>
      </c>
      <c r="D35" s="39">
        <v>14.79</v>
      </c>
      <c r="E35" s="39">
        <v>7.42</v>
      </c>
      <c r="F35" s="39">
        <v>24.83</v>
      </c>
      <c r="G35" s="39">
        <v>225</v>
      </c>
      <c r="H35" s="39">
        <v>0.19</v>
      </c>
      <c r="I35" s="135" t="s">
        <v>70</v>
      </c>
    </row>
    <row r="36" spans="1:9">
      <c r="A36" s="83"/>
      <c r="B36" s="96"/>
      <c r="C36" s="5">
        <v>150</v>
      </c>
      <c r="D36" s="39">
        <v>20.16</v>
      </c>
      <c r="E36" s="39">
        <v>10.119999999999999</v>
      </c>
      <c r="F36" s="39">
        <v>33.840000000000003</v>
      </c>
      <c r="G36" s="39">
        <v>306.8</v>
      </c>
      <c r="H36" s="39">
        <v>0.26</v>
      </c>
      <c r="I36" s="156"/>
    </row>
    <row r="37" spans="1:9" ht="15" customHeight="1">
      <c r="A37" s="83"/>
      <c r="B37" s="87" t="s">
        <v>30</v>
      </c>
      <c r="C37" s="47">
        <v>20</v>
      </c>
      <c r="D37" s="34">
        <v>1.58</v>
      </c>
      <c r="E37" s="34">
        <v>0.2</v>
      </c>
      <c r="F37" s="34">
        <v>9.66</v>
      </c>
      <c r="G37" s="34">
        <v>47.2</v>
      </c>
      <c r="H37" s="34">
        <v>0</v>
      </c>
      <c r="I37" s="79" t="s">
        <v>23</v>
      </c>
    </row>
    <row r="38" spans="1:9">
      <c r="A38" s="83"/>
      <c r="B38" s="87"/>
      <c r="C38" s="47">
        <v>30</v>
      </c>
      <c r="D38" s="34">
        <v>2.37</v>
      </c>
      <c r="E38" s="34">
        <v>0.3</v>
      </c>
      <c r="F38" s="34">
        <v>14.49</v>
      </c>
      <c r="G38" s="34">
        <v>70.8</v>
      </c>
      <c r="H38" s="34">
        <v>0</v>
      </c>
      <c r="I38" s="98"/>
    </row>
    <row r="39" spans="1:9" ht="15" customHeight="1">
      <c r="A39" s="83"/>
      <c r="B39" s="92" t="s">
        <v>60</v>
      </c>
      <c r="C39" s="47">
        <v>150</v>
      </c>
      <c r="D39" s="34">
        <v>3.15</v>
      </c>
      <c r="E39" s="34">
        <v>2.72</v>
      </c>
      <c r="F39" s="34">
        <v>12.96</v>
      </c>
      <c r="G39" s="34">
        <v>89</v>
      </c>
      <c r="H39" s="34">
        <v>1.2</v>
      </c>
      <c r="I39" s="79" t="s">
        <v>61</v>
      </c>
    </row>
    <row r="40" spans="1:9">
      <c r="A40" s="83"/>
      <c r="B40" s="92"/>
      <c r="C40" s="47">
        <v>180</v>
      </c>
      <c r="D40" s="34">
        <v>3.67</v>
      </c>
      <c r="E40" s="34">
        <v>3.19</v>
      </c>
      <c r="F40" s="34">
        <v>15.82</v>
      </c>
      <c r="G40" s="34">
        <v>107</v>
      </c>
      <c r="H40" s="34">
        <v>1.43</v>
      </c>
      <c r="I40" s="79"/>
    </row>
    <row r="41" spans="1:9">
      <c r="A41" s="83"/>
      <c r="B41" s="85" t="s">
        <v>22</v>
      </c>
      <c r="C41" s="4">
        <f>C35+C37+C39</f>
        <v>280</v>
      </c>
      <c r="D41" s="35">
        <f>D35+D37+D39</f>
        <v>19.519999999999996</v>
      </c>
      <c r="E41" s="35">
        <f t="shared" ref="E41:H41" si="6">E35+E37+E39</f>
        <v>10.34</v>
      </c>
      <c r="F41" s="35">
        <f t="shared" si="6"/>
        <v>47.449999999999996</v>
      </c>
      <c r="G41" s="35">
        <f t="shared" si="6"/>
        <v>361.2</v>
      </c>
      <c r="H41" s="35">
        <f t="shared" si="6"/>
        <v>1.39</v>
      </c>
      <c r="I41" s="97"/>
    </row>
    <row r="42" spans="1:9">
      <c r="A42" s="83"/>
      <c r="B42" s="85"/>
      <c r="C42" s="4">
        <f>C36+C38+C40</f>
        <v>360</v>
      </c>
      <c r="D42" s="35">
        <f>D36+D38+D40</f>
        <v>26.200000000000003</v>
      </c>
      <c r="E42" s="35">
        <f t="shared" ref="E42:H42" si="7">E36+E38+E40</f>
        <v>13.61</v>
      </c>
      <c r="F42" s="35">
        <f t="shared" si="7"/>
        <v>64.150000000000006</v>
      </c>
      <c r="G42" s="35">
        <f t="shared" si="7"/>
        <v>484.6</v>
      </c>
      <c r="H42" s="35">
        <f t="shared" si="7"/>
        <v>1.69</v>
      </c>
      <c r="I42" s="97"/>
    </row>
    <row r="43" spans="1:9">
      <c r="A43" s="83"/>
      <c r="B43" s="85" t="s">
        <v>34</v>
      </c>
      <c r="C43" s="4">
        <f t="shared" ref="C43:H44" si="8">C13+C17+C33+C41</f>
        <v>1400</v>
      </c>
      <c r="D43" s="35">
        <f t="shared" si="8"/>
        <v>53.989999999999995</v>
      </c>
      <c r="E43" s="35">
        <f t="shared" si="8"/>
        <v>43.730000000000004</v>
      </c>
      <c r="F43" s="35">
        <f t="shared" si="8"/>
        <v>181.94</v>
      </c>
      <c r="G43" s="35">
        <f t="shared" si="8"/>
        <v>1338.47</v>
      </c>
      <c r="H43" s="35">
        <f t="shared" si="8"/>
        <v>34.31</v>
      </c>
      <c r="I43" s="98"/>
    </row>
    <row r="44" spans="1:9" ht="15.75" thickBot="1">
      <c r="A44" s="84"/>
      <c r="B44" s="86"/>
      <c r="C44" s="1">
        <f t="shared" si="8"/>
        <v>1690</v>
      </c>
      <c r="D44" s="36">
        <f t="shared" si="8"/>
        <v>69.27</v>
      </c>
      <c r="E44" s="36">
        <f t="shared" si="8"/>
        <v>53.25</v>
      </c>
      <c r="F44" s="36">
        <f t="shared" si="8"/>
        <v>225.57</v>
      </c>
      <c r="G44" s="36">
        <f t="shared" si="8"/>
        <v>1659.8899999999999</v>
      </c>
      <c r="H44" s="36">
        <f t="shared" si="8"/>
        <v>41.69</v>
      </c>
      <c r="I44" s="99"/>
    </row>
  </sheetData>
  <mergeCells count="50">
    <mergeCell ref="A4:A6"/>
    <mergeCell ref="B4:B6"/>
    <mergeCell ref="D4:F4"/>
    <mergeCell ref="G4:G6"/>
    <mergeCell ref="H4:H6"/>
    <mergeCell ref="I4:I6"/>
    <mergeCell ref="D5:D6"/>
    <mergeCell ref="E5:E6"/>
    <mergeCell ref="F5:F6"/>
    <mergeCell ref="I11:I12"/>
    <mergeCell ref="B33:B34"/>
    <mergeCell ref="B7:B8"/>
    <mergeCell ref="I7:I8"/>
    <mergeCell ref="A8:A14"/>
    <mergeCell ref="B9:B10"/>
    <mergeCell ref="I9:I10"/>
    <mergeCell ref="B13:B14"/>
    <mergeCell ref="I13:I14"/>
    <mergeCell ref="B11:B12"/>
    <mergeCell ref="A15:A18"/>
    <mergeCell ref="B15:B16"/>
    <mergeCell ref="I15:I16"/>
    <mergeCell ref="B17:B18"/>
    <mergeCell ref="I17:I18"/>
    <mergeCell ref="B21:B22"/>
    <mergeCell ref="I21:I22"/>
    <mergeCell ref="B27:B28"/>
    <mergeCell ref="B31:B32"/>
    <mergeCell ref="I31:I32"/>
    <mergeCell ref="I23:I24"/>
    <mergeCell ref="B25:B26"/>
    <mergeCell ref="I25:I26"/>
    <mergeCell ref="B29:B30"/>
    <mergeCell ref="I29:I30"/>
    <mergeCell ref="I33:I34"/>
    <mergeCell ref="A35:A44"/>
    <mergeCell ref="B41:B42"/>
    <mergeCell ref="I41:I44"/>
    <mergeCell ref="B43:B44"/>
    <mergeCell ref="B39:B40"/>
    <mergeCell ref="I39:I40"/>
    <mergeCell ref="B35:B36"/>
    <mergeCell ref="I35:I36"/>
    <mergeCell ref="B37:B38"/>
    <mergeCell ref="I37:I38"/>
    <mergeCell ref="A19:A34"/>
    <mergeCell ref="B19:B20"/>
    <mergeCell ref="I19:I20"/>
    <mergeCell ref="B23:B24"/>
    <mergeCell ref="I27:I28"/>
  </mergeCells>
  <pageMargins left="0.31496062992125984" right="0.11811023622047245" top="0.35433070866141736" bottom="0.15748031496062992" header="0.11811023622047245" footer="0.11811023622047245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 1</vt:lpstr>
      <vt:lpstr>День 2</vt:lpstr>
      <vt:lpstr>День 3</vt:lpstr>
      <vt:lpstr>День 4</vt:lpstr>
      <vt:lpstr>День 5</vt:lpstr>
      <vt:lpstr>День 6</vt:lpstr>
      <vt:lpstr>День 7</vt:lpstr>
      <vt:lpstr>День 8</vt:lpstr>
      <vt:lpstr>День 9</vt:lpstr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admin</cp:lastModifiedBy>
  <cp:lastPrinted>2021-08-30T08:34:26Z</cp:lastPrinted>
  <dcterms:created xsi:type="dcterms:W3CDTF">2017-01-24T05:48:09Z</dcterms:created>
  <dcterms:modified xsi:type="dcterms:W3CDTF">2021-08-30T08:35:11Z</dcterms:modified>
</cp:coreProperties>
</file>