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320" windowHeight="7995" activeTab="9"/>
  </bookViews>
  <sheets>
    <sheet name="День 1" sheetId="1" r:id="rId1"/>
    <sheet name="День 2" sheetId="2" r:id="rId2"/>
    <sheet name="День 3" sheetId="3" r:id="rId3"/>
    <sheet name="День 4" sheetId="4" r:id="rId4"/>
    <sheet name="День 5" sheetId="5" r:id="rId5"/>
    <sheet name="День 6" sheetId="6" r:id="rId6"/>
    <sheet name="День 7" sheetId="7" r:id="rId7"/>
    <sheet name="День 8" sheetId="8" r:id="rId8"/>
    <sheet name="День 9" sheetId="9" r:id="rId9"/>
    <sheet name="День 10" sheetId="10" r:id="rId10"/>
  </sheets>
  <calcPr calcId="125725"/>
</workbook>
</file>

<file path=xl/calcChain.xml><?xml version="1.0" encoding="utf-8"?>
<calcChain xmlns="http://schemas.openxmlformats.org/spreadsheetml/2006/main">
  <c r="D42" i="10"/>
  <c r="E42"/>
  <c r="F42"/>
  <c r="G42"/>
  <c r="H42"/>
  <c r="D41"/>
  <c r="E41"/>
  <c r="F41"/>
  <c r="G41"/>
  <c r="H41"/>
  <c r="C42"/>
  <c r="C41"/>
  <c r="D38" i="9"/>
  <c r="E38"/>
  <c r="F38"/>
  <c r="G38"/>
  <c r="H38"/>
  <c r="D37"/>
  <c r="E37"/>
  <c r="F37"/>
  <c r="G37"/>
  <c r="H37"/>
  <c r="C38"/>
  <c r="C37"/>
  <c r="D36"/>
  <c r="E36"/>
  <c r="F36"/>
  <c r="G36"/>
  <c r="H36"/>
  <c r="D35"/>
  <c r="E35"/>
  <c r="F35"/>
  <c r="G35"/>
  <c r="H35"/>
  <c r="C36"/>
  <c r="C35"/>
  <c r="D18" i="8"/>
  <c r="E18"/>
  <c r="F18"/>
  <c r="G18"/>
  <c r="H18"/>
  <c r="D17"/>
  <c r="E17"/>
  <c r="F17"/>
  <c r="G17"/>
  <c r="H17"/>
  <c r="C18"/>
  <c r="C17"/>
  <c r="D38" i="7"/>
  <c r="E38"/>
  <c r="F38"/>
  <c r="G38"/>
  <c r="H38"/>
  <c r="D37"/>
  <c r="E37"/>
  <c r="F37"/>
  <c r="G37"/>
  <c r="H37"/>
  <c r="C38"/>
  <c r="C37"/>
  <c r="D40" i="5"/>
  <c r="E40"/>
  <c r="F40"/>
  <c r="G40"/>
  <c r="H40"/>
  <c r="D39"/>
  <c r="E39"/>
  <c r="F39"/>
  <c r="G39"/>
  <c r="H39"/>
  <c r="C40"/>
  <c r="C39"/>
  <c r="D38" i="4"/>
  <c r="E38"/>
  <c r="F38"/>
  <c r="G38"/>
  <c r="H38"/>
  <c r="D37"/>
  <c r="E37"/>
  <c r="F37"/>
  <c r="G37"/>
  <c r="H37"/>
  <c r="D36"/>
  <c r="E36"/>
  <c r="F36"/>
  <c r="G36"/>
  <c r="H36"/>
  <c r="D35"/>
  <c r="E35"/>
  <c r="F35"/>
  <c r="G35"/>
  <c r="H35"/>
  <c r="C38"/>
  <c r="C37"/>
  <c r="C36"/>
  <c r="C35"/>
  <c r="D40" i="3"/>
  <c r="E40"/>
  <c r="F40"/>
  <c r="G40"/>
  <c r="H40"/>
  <c r="D39"/>
  <c r="E39"/>
  <c r="F39"/>
  <c r="G39"/>
  <c r="H39"/>
  <c r="D38"/>
  <c r="E38"/>
  <c r="F38"/>
  <c r="G38"/>
  <c r="H38"/>
  <c r="D37"/>
  <c r="E37"/>
  <c r="F37"/>
  <c r="G37"/>
  <c r="H37"/>
  <c r="C40"/>
  <c r="C39"/>
  <c r="C38"/>
  <c r="C37"/>
  <c r="D38" i="1"/>
  <c r="E38"/>
  <c r="F38"/>
  <c r="G38"/>
  <c r="H38"/>
  <c r="D37"/>
  <c r="E37"/>
  <c r="F37"/>
  <c r="G37"/>
  <c r="H37"/>
  <c r="C38"/>
  <c r="C37"/>
  <c r="D40" i="6"/>
  <c r="E40"/>
  <c r="F40"/>
  <c r="G40"/>
  <c r="H40"/>
  <c r="D39"/>
  <c r="E39"/>
  <c r="F39"/>
  <c r="G39"/>
  <c r="H39"/>
  <c r="C40"/>
  <c r="C39"/>
  <c r="D40" i="2"/>
  <c r="E40"/>
  <c r="F40"/>
  <c r="G40"/>
  <c r="H40"/>
  <c r="D39"/>
  <c r="E39"/>
  <c r="F39"/>
  <c r="G39"/>
  <c r="H39"/>
  <c r="C40"/>
  <c r="C39"/>
  <c r="D18"/>
  <c r="E18"/>
  <c r="F18"/>
  <c r="G18"/>
  <c r="H18"/>
  <c r="D17"/>
  <c r="E17"/>
  <c r="F17"/>
  <c r="G17"/>
  <c r="H17"/>
  <c r="C18"/>
  <c r="C17"/>
  <c r="D36" i="1" l="1"/>
  <c r="E36"/>
  <c r="F36"/>
  <c r="G36"/>
  <c r="H36"/>
  <c r="D35"/>
  <c r="E35"/>
  <c r="F35"/>
  <c r="G35"/>
  <c r="H35"/>
  <c r="C36"/>
  <c r="C35"/>
  <c r="C40" i="10" l="1"/>
  <c r="C39"/>
  <c r="D28"/>
  <c r="E28"/>
  <c r="F28"/>
  <c r="G28"/>
  <c r="H28"/>
  <c r="D27"/>
  <c r="E27"/>
  <c r="F27"/>
  <c r="G27"/>
  <c r="H27"/>
  <c r="C28"/>
  <c r="C27"/>
  <c r="C27" i="9" l="1"/>
  <c r="D28"/>
  <c r="E28"/>
  <c r="F28"/>
  <c r="G28"/>
  <c r="H28"/>
  <c r="D27"/>
  <c r="E27"/>
  <c r="F27"/>
  <c r="G27"/>
  <c r="H27"/>
  <c r="C28"/>
  <c r="D31" i="8"/>
  <c r="C31"/>
  <c r="C39"/>
  <c r="D32"/>
  <c r="E32"/>
  <c r="F32"/>
  <c r="G32"/>
  <c r="H32"/>
  <c r="E31"/>
  <c r="F31"/>
  <c r="G31"/>
  <c r="H31"/>
  <c r="C32"/>
  <c r="C13"/>
  <c r="H30" i="7" l="1"/>
  <c r="G30"/>
  <c r="F30"/>
  <c r="E30"/>
  <c r="D30"/>
  <c r="C30"/>
  <c r="H29"/>
  <c r="G29"/>
  <c r="F29"/>
  <c r="E29"/>
  <c r="D29"/>
  <c r="C29"/>
  <c r="H18"/>
  <c r="G18"/>
  <c r="F18"/>
  <c r="E18"/>
  <c r="D18"/>
  <c r="C18"/>
  <c r="H17"/>
  <c r="G17"/>
  <c r="F17"/>
  <c r="E17"/>
  <c r="D17"/>
  <c r="C17"/>
  <c r="H14"/>
  <c r="G14"/>
  <c r="F14"/>
  <c r="F40" s="1"/>
  <c r="E14"/>
  <c r="E40" s="1"/>
  <c r="D14"/>
  <c r="C14"/>
  <c r="H13"/>
  <c r="G13"/>
  <c r="G39" s="1"/>
  <c r="F13"/>
  <c r="E13"/>
  <c r="D13"/>
  <c r="D39" s="1"/>
  <c r="C13"/>
  <c r="C39" s="1"/>
  <c r="D34" i="6"/>
  <c r="E34"/>
  <c r="F34"/>
  <c r="G34"/>
  <c r="H34"/>
  <c r="D33"/>
  <c r="E33"/>
  <c r="F33"/>
  <c r="G33"/>
  <c r="H33"/>
  <c r="C34"/>
  <c r="C33"/>
  <c r="G38" i="5"/>
  <c r="D38"/>
  <c r="E38"/>
  <c r="F38"/>
  <c r="H38"/>
  <c r="D37"/>
  <c r="E37"/>
  <c r="F37"/>
  <c r="G37"/>
  <c r="H37"/>
  <c r="F39" i="7" l="1"/>
  <c r="H39"/>
  <c r="G40"/>
  <c r="C40"/>
  <c r="H40"/>
  <c r="D40"/>
  <c r="E39"/>
  <c r="D30" i="5"/>
  <c r="E30"/>
  <c r="F30"/>
  <c r="G30"/>
  <c r="H30"/>
  <c r="D29"/>
  <c r="E29"/>
  <c r="F29"/>
  <c r="G29"/>
  <c r="H29"/>
  <c r="C30"/>
  <c r="C29"/>
  <c r="C29" i="4"/>
  <c r="D14"/>
  <c r="E14"/>
  <c r="F14"/>
  <c r="G14"/>
  <c r="H14"/>
  <c r="D13"/>
  <c r="E13"/>
  <c r="F13"/>
  <c r="G13"/>
  <c r="H13"/>
  <c r="C14"/>
  <c r="C13"/>
  <c r="C30" i="3" l="1"/>
  <c r="C29"/>
  <c r="D30"/>
  <c r="E30"/>
  <c r="F30"/>
  <c r="G30"/>
  <c r="H30"/>
  <c r="D29"/>
  <c r="E29"/>
  <c r="F29"/>
  <c r="G29"/>
  <c r="H29"/>
  <c r="D14"/>
  <c r="E14"/>
  <c r="F14"/>
  <c r="G14"/>
  <c r="H14"/>
  <c r="D13"/>
  <c r="E13"/>
  <c r="F13"/>
  <c r="G13"/>
  <c r="H13"/>
  <c r="C14"/>
  <c r="C13"/>
  <c r="C33" i="2"/>
  <c r="D34"/>
  <c r="D33"/>
  <c r="C34"/>
  <c r="E34" l="1"/>
  <c r="F34"/>
  <c r="G34"/>
  <c r="H34"/>
  <c r="E33"/>
  <c r="F33"/>
  <c r="G33"/>
  <c r="H33"/>
  <c r="D14"/>
  <c r="E14"/>
  <c r="F14"/>
  <c r="G14"/>
  <c r="H14"/>
  <c r="D13"/>
  <c r="E13"/>
  <c r="F13"/>
  <c r="G13"/>
  <c r="H13"/>
  <c r="C14"/>
  <c r="C13"/>
  <c r="D27" i="1" l="1"/>
  <c r="C28"/>
  <c r="C27"/>
  <c r="D28" l="1"/>
  <c r="E28"/>
  <c r="F28"/>
  <c r="G28"/>
  <c r="H28"/>
  <c r="E27"/>
  <c r="F27"/>
  <c r="G27"/>
  <c r="H27"/>
  <c r="D14"/>
  <c r="E14"/>
  <c r="F14"/>
  <c r="G14"/>
  <c r="H14"/>
  <c r="D13"/>
  <c r="E13"/>
  <c r="F13"/>
  <c r="G13"/>
  <c r="H13"/>
  <c r="C14"/>
  <c r="C13"/>
  <c r="E40" i="8"/>
  <c r="D40" i="10"/>
  <c r="E40"/>
  <c r="F40"/>
  <c r="G40"/>
  <c r="H40"/>
  <c r="D39"/>
  <c r="E39"/>
  <c r="F39"/>
  <c r="G39"/>
  <c r="H39"/>
  <c r="D14" i="9" l="1"/>
  <c r="E14"/>
  <c r="F14"/>
  <c r="G14"/>
  <c r="H14"/>
  <c r="D13"/>
  <c r="E13"/>
  <c r="F13"/>
  <c r="G13"/>
  <c r="H13"/>
  <c r="C14"/>
  <c r="C13"/>
  <c r="D40" i="8"/>
  <c r="F40"/>
  <c r="G40"/>
  <c r="H40"/>
  <c r="D39"/>
  <c r="E39"/>
  <c r="F39"/>
  <c r="G39"/>
  <c r="H39"/>
  <c r="C40"/>
  <c r="D18" i="6" l="1"/>
  <c r="E18"/>
  <c r="F18"/>
  <c r="G18"/>
  <c r="H18"/>
  <c r="D17"/>
  <c r="E17"/>
  <c r="F17"/>
  <c r="G17"/>
  <c r="H17"/>
  <c r="C18"/>
  <c r="C17"/>
  <c r="C38" i="5"/>
  <c r="C37"/>
  <c r="D30" i="4"/>
  <c r="E30"/>
  <c r="F30"/>
  <c r="G30"/>
  <c r="H30"/>
  <c r="D29"/>
  <c r="E29"/>
  <c r="F29"/>
  <c r="G29"/>
  <c r="H29"/>
  <c r="C30"/>
  <c r="D14" i="5"/>
  <c r="E14"/>
  <c r="F14"/>
  <c r="G14"/>
  <c r="H14"/>
  <c r="D13"/>
  <c r="E13"/>
  <c r="F13"/>
  <c r="G13"/>
  <c r="H13"/>
  <c r="C14"/>
  <c r="C13"/>
  <c r="H14" i="6" l="1"/>
  <c r="H42" s="1"/>
  <c r="G14"/>
  <c r="G42" s="1"/>
  <c r="F14"/>
  <c r="F42" s="1"/>
  <c r="E14"/>
  <c r="E42" s="1"/>
  <c r="D14"/>
  <c r="D42" s="1"/>
  <c r="C14"/>
  <c r="C42" s="1"/>
  <c r="H13"/>
  <c r="H41" s="1"/>
  <c r="G13"/>
  <c r="G41" s="1"/>
  <c r="F13"/>
  <c r="F41" s="1"/>
  <c r="E13"/>
  <c r="E41" s="1"/>
  <c r="D13"/>
  <c r="D41" s="1"/>
  <c r="C13"/>
  <c r="C41" s="1"/>
  <c r="C41" i="2"/>
  <c r="H14" i="10" l="1"/>
  <c r="G14"/>
  <c r="F14"/>
  <c r="E14"/>
  <c r="D14"/>
  <c r="C14"/>
  <c r="H13"/>
  <c r="G13"/>
  <c r="F13"/>
  <c r="E13"/>
  <c r="D13"/>
  <c r="C13"/>
  <c r="H14" i="8"/>
  <c r="G14"/>
  <c r="F14"/>
  <c r="E14"/>
  <c r="D14"/>
  <c r="C14"/>
  <c r="H13"/>
  <c r="G13"/>
  <c r="F13"/>
  <c r="E13"/>
  <c r="D13"/>
  <c r="C42" l="1"/>
  <c r="C41"/>
  <c r="F42"/>
  <c r="G41"/>
  <c r="E42"/>
  <c r="H42"/>
  <c r="H41"/>
  <c r="F41"/>
  <c r="E41"/>
  <c r="D41"/>
  <c r="G42"/>
  <c r="D42"/>
  <c r="C43" i="10" l="1"/>
  <c r="C45" s="1"/>
  <c r="C51" s="1"/>
  <c r="H41" i="2" l="1"/>
  <c r="G41"/>
  <c r="F41"/>
  <c r="E41"/>
  <c r="D41"/>
  <c r="C42" l="1"/>
  <c r="D42"/>
  <c r="E42"/>
  <c r="F42"/>
  <c r="G42"/>
  <c r="H42"/>
  <c r="E44" i="10" l="1"/>
  <c r="E46" s="1"/>
  <c r="E52" s="1"/>
  <c r="H43" l="1"/>
  <c r="H45" s="1"/>
  <c r="H51" s="1"/>
  <c r="G43"/>
  <c r="G45" s="1"/>
  <c r="G51" s="1"/>
  <c r="F43"/>
  <c r="F45" s="1"/>
  <c r="F51" s="1"/>
  <c r="E43"/>
  <c r="E45" s="1"/>
  <c r="E51" s="1"/>
  <c r="D43"/>
  <c r="D45" s="1"/>
  <c r="D51" s="1"/>
  <c r="H44"/>
  <c r="H46" s="1"/>
  <c r="H52" s="1"/>
  <c r="G44"/>
  <c r="G46" s="1"/>
  <c r="G52" s="1"/>
  <c r="F44"/>
  <c r="F46" s="1"/>
  <c r="F52" s="1"/>
  <c r="D44"/>
  <c r="D46" s="1"/>
  <c r="D52" s="1"/>
  <c r="C44"/>
  <c r="C46" s="1"/>
  <c r="C52" s="1"/>
</calcChain>
</file>

<file path=xl/sharedStrings.xml><?xml version="1.0" encoding="utf-8"?>
<sst xmlns="http://schemas.openxmlformats.org/spreadsheetml/2006/main" count="458" uniqueCount="154">
  <si>
    <t>Прием пищи</t>
  </si>
  <si>
    <t>Наименование блюда</t>
  </si>
  <si>
    <t>Выход</t>
  </si>
  <si>
    <t>Химический состав</t>
  </si>
  <si>
    <t>Витамин С</t>
  </si>
  <si>
    <t>№ рецептуры</t>
  </si>
  <si>
    <t>1-3 г.</t>
  </si>
  <si>
    <t>3-7л.</t>
  </si>
  <si>
    <t>Белки, г.</t>
  </si>
  <si>
    <t>Жиры, г.</t>
  </si>
  <si>
    <t>Углеводы, г.</t>
  </si>
  <si>
    <t>Энергетическая ценность, ккал</t>
  </si>
  <si>
    <t>1 день</t>
  </si>
  <si>
    <t>Завтрак</t>
  </si>
  <si>
    <t>№94</t>
  </si>
  <si>
    <t>Чай с лимоном</t>
  </si>
  <si>
    <t>№393</t>
  </si>
  <si>
    <t>Будерброд с маслом</t>
  </si>
  <si>
    <t>№1</t>
  </si>
  <si>
    <t>2 завтрак</t>
  </si>
  <si>
    <t>Сок фруктовый</t>
  </si>
  <si>
    <t>№399</t>
  </si>
  <si>
    <t>Итого</t>
  </si>
  <si>
    <t>п/п</t>
  </si>
  <si>
    <t>Обед</t>
  </si>
  <si>
    <t>Борщ с капустой и картофелем</t>
  </si>
  <si>
    <t>№57</t>
  </si>
  <si>
    <t>Тефтели мясные с соусом №356</t>
  </si>
  <si>
    <t>№286</t>
  </si>
  <si>
    <t>№372</t>
  </si>
  <si>
    <t>Компот из сухофруктов</t>
  </si>
  <si>
    <t>Хлеб ржаной</t>
  </si>
  <si>
    <t>Хлеб пшеничный</t>
  </si>
  <si>
    <t>Полдник</t>
  </si>
  <si>
    <t>Чай с молоком</t>
  </si>
  <si>
    <t>№394</t>
  </si>
  <si>
    <t>Итого за день</t>
  </si>
  <si>
    <t>№376</t>
  </si>
  <si>
    <t>3-7 л.</t>
  </si>
  <si>
    <t>2 день</t>
  </si>
  <si>
    <t>Звтрак</t>
  </si>
  <si>
    <t>№93</t>
  </si>
  <si>
    <t>№392</t>
  </si>
  <si>
    <t>Ряженка</t>
  </si>
  <si>
    <t>№401</t>
  </si>
  <si>
    <t>№80</t>
  </si>
  <si>
    <t>Рыба, тушенная с овощами</t>
  </si>
  <si>
    <t>№247</t>
  </si>
  <si>
    <t>Компот из свежих плодов</t>
  </si>
  <si>
    <t>Кофейный напиток с молоком</t>
  </si>
  <si>
    <t>№395</t>
  </si>
  <si>
    <t>Бутерброд с сыром</t>
  </si>
  <si>
    <t>№3</t>
  </si>
  <si>
    <t>Суп картофельный с бобовыми</t>
  </si>
  <si>
    <t>№81</t>
  </si>
  <si>
    <t>Салат из свеклы</t>
  </si>
  <si>
    <t>№33</t>
  </si>
  <si>
    <t>Кисель из сока натурального</t>
  </si>
  <si>
    <t>№382</t>
  </si>
  <si>
    <t>Булочка</t>
  </si>
  <si>
    <t>№185</t>
  </si>
  <si>
    <t>Пюре картофельное</t>
  </si>
  <si>
    <t>№321</t>
  </si>
  <si>
    <t>4 день</t>
  </si>
  <si>
    <t>Суп молочный "Геркулес"</t>
  </si>
  <si>
    <t>Огурец консервированный</t>
  </si>
  <si>
    <t>Соус молочный сладкий</t>
  </si>
  <si>
    <t>№351</t>
  </si>
  <si>
    <t>Суп молочный пшенный</t>
  </si>
  <si>
    <t>Суп картофельный с мясными фрикадельками №121</t>
  </si>
  <si>
    <t>№83</t>
  </si>
  <si>
    <t>№256</t>
  </si>
  <si>
    <t>Вареники ленивые</t>
  </si>
  <si>
    <t>Какао с молоком</t>
  </si>
  <si>
    <t>№397</t>
  </si>
  <si>
    <t>5 день</t>
  </si>
  <si>
    <t>7 день</t>
  </si>
  <si>
    <t>8 день</t>
  </si>
  <si>
    <t>9 день</t>
  </si>
  <si>
    <t>Котлета рубленая из птицы</t>
  </si>
  <si>
    <t>№305</t>
  </si>
  <si>
    <t>10 день</t>
  </si>
  <si>
    <t>Мясо тушенное с овощами в соусе</t>
  </si>
  <si>
    <t>№274</t>
  </si>
  <si>
    <t>Сырники из творога</t>
  </si>
  <si>
    <t>Драчена</t>
  </si>
  <si>
    <t>№228</t>
  </si>
  <si>
    <t>Чай с сахаром</t>
  </si>
  <si>
    <t>№231</t>
  </si>
  <si>
    <t>№230</t>
  </si>
  <si>
    <t>Итого за 10 день</t>
  </si>
  <si>
    <t>Среднее за 10 дней</t>
  </si>
  <si>
    <t>Котлета рыбная любительская с маслом сливочным</t>
  </si>
  <si>
    <t>Рис отварной</t>
  </si>
  <si>
    <t>№315</t>
  </si>
  <si>
    <t xml:space="preserve">Суп картофельный с крупой </t>
  </si>
  <si>
    <t>Котлета рыбная запеченная</t>
  </si>
  <si>
    <t>№255</t>
  </si>
  <si>
    <t>Суп картофельный с рыбными фрикадельками</t>
  </si>
  <si>
    <t>№84</t>
  </si>
  <si>
    <t>Суп картофельный с макаронными изделиями</t>
  </si>
  <si>
    <t>№82</t>
  </si>
  <si>
    <t xml:space="preserve">Запеканка из творога </t>
  </si>
  <si>
    <t>№237</t>
  </si>
  <si>
    <t>3 день</t>
  </si>
  <si>
    <t>6 день</t>
  </si>
  <si>
    <t>Суп молочный гречневый</t>
  </si>
  <si>
    <t>Икра морковная</t>
  </si>
  <si>
    <t>№54</t>
  </si>
  <si>
    <t>Капуста тушенная</t>
  </si>
  <si>
    <t>№313</t>
  </si>
  <si>
    <t>№132</t>
  </si>
  <si>
    <t>Яблоки печеные</t>
  </si>
  <si>
    <t>№385</t>
  </si>
  <si>
    <t>Картофель отварной</t>
  </si>
  <si>
    <t>№318</t>
  </si>
  <si>
    <t>Рассольник ленинградский</t>
  </si>
  <si>
    <t>№76</t>
  </si>
  <si>
    <t>№35</t>
  </si>
  <si>
    <t>Салат из свеклы с яблоками</t>
  </si>
  <si>
    <t>Суп молочный манный</t>
  </si>
  <si>
    <t>№92</t>
  </si>
  <si>
    <t>Щи из свежей капусты с картофелем</t>
  </si>
  <si>
    <t>Пирог открытый с повидлом</t>
  </si>
  <si>
    <t>№459</t>
  </si>
  <si>
    <t>№67</t>
  </si>
  <si>
    <t>Консервированные томаты</t>
  </si>
  <si>
    <t>Молоко кипяченное</t>
  </si>
  <si>
    <t>№400</t>
  </si>
  <si>
    <t>Бефстроганов из отварного мяса с соусом №354</t>
  </si>
  <si>
    <t>№278</t>
  </si>
  <si>
    <t>Омлет с зеленым горошком</t>
  </si>
  <si>
    <t>№219</t>
  </si>
  <si>
    <t>Плов из птицы</t>
  </si>
  <si>
    <t>№304</t>
  </si>
  <si>
    <t>Суп картофельный с клецками №120</t>
  </si>
  <si>
    <t>№85</t>
  </si>
  <si>
    <t>Суп молочный (с рисом)</t>
  </si>
  <si>
    <t>Икра свекольная</t>
  </si>
  <si>
    <t>Зразы из творого с изюмом</t>
  </si>
  <si>
    <t>№241</t>
  </si>
  <si>
    <t>Соус сметанный</t>
  </si>
  <si>
    <t>№354</t>
  </si>
  <si>
    <t>Жаркое по-домашнему</t>
  </si>
  <si>
    <t>№276</t>
  </si>
  <si>
    <t>Суп молочный с макаронными изделиями</t>
  </si>
  <si>
    <t>Каша жидкая пшеничная</t>
  </si>
  <si>
    <t>Макароны отварные</t>
  </si>
  <si>
    <t>№294</t>
  </si>
  <si>
    <t>Сметана</t>
  </si>
  <si>
    <t>Икра кабачковая</t>
  </si>
  <si>
    <t>Яйца вареные</t>
  </si>
  <si>
    <t>№213</t>
  </si>
  <si>
    <t>Запеканка из печени с рисом и маслом сливочным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</si>
</sst>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1" xfId="0" applyNumberFormat="1" applyFont="1" applyBorder="1"/>
    <xf numFmtId="0" fontId="6" fillId="2" borderId="1" xfId="0" applyFont="1" applyFill="1" applyBorder="1" applyAlignment="1">
      <alignment horizontal="center" wrapText="1"/>
    </xf>
    <xf numFmtId="1" fontId="2" fillId="0" borderId="16" xfId="0" applyNumberFormat="1" applyFont="1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2" fillId="3" borderId="1" xfId="0" applyNumberFormat="1" applyFont="1" applyFill="1" applyBorder="1"/>
    <xf numFmtId="1" fontId="2" fillId="3" borderId="16" xfId="0" applyNumberFormat="1" applyFont="1" applyFill="1" applyBorder="1"/>
    <xf numFmtId="1" fontId="0" fillId="0" borderId="0" xfId="0" applyNumberFormat="1"/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23" xfId="0" applyBorder="1" applyAlignment="1">
      <alignment vertical="top"/>
    </xf>
    <xf numFmtId="0" fontId="2" fillId="0" borderId="1" xfId="0" applyFont="1" applyBorder="1" applyAlignment="1"/>
    <xf numFmtId="0" fontId="2" fillId="0" borderId="16" xfId="0" applyFont="1" applyBorder="1" applyAlignment="1"/>
    <xf numFmtId="0" fontId="1" fillId="0" borderId="4" xfId="0" applyFont="1" applyBorder="1" applyAlignment="1">
      <alignment wrapText="1"/>
    </xf>
    <xf numFmtId="0" fontId="0" fillId="0" borderId="3" xfId="0" applyBorder="1" applyAlignment="1">
      <alignment wrapText="1"/>
    </xf>
    <xf numFmtId="0" fontId="1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4" xfId="0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9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top"/>
    </xf>
    <xf numFmtId="0" fontId="0" fillId="0" borderId="16" xfId="0" applyBorder="1" applyAlignment="1"/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24" xfId="0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/>
    </xf>
    <xf numFmtId="0" fontId="1" fillId="3" borderId="6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23" xfId="0" applyFont="1" applyBorder="1" applyAlignment="1">
      <alignment vertical="top"/>
    </xf>
    <xf numFmtId="0" fontId="0" fillId="0" borderId="1" xfId="0" applyBorder="1" applyAlignment="1">
      <alignment wrapText="1"/>
    </xf>
    <xf numFmtId="0" fontId="1" fillId="0" borderId="6" xfId="0" applyFont="1" applyBorder="1" applyAlignment="1">
      <alignment vertical="center" wrapText="1"/>
    </xf>
    <xf numFmtId="0" fontId="1" fillId="0" borderId="18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6" fillId="2" borderId="1" xfId="0" applyFont="1" applyFill="1" applyBorder="1" applyAlignment="1">
      <alignment wrapText="1"/>
    </xf>
    <xf numFmtId="0" fontId="6" fillId="2" borderId="9" xfId="0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/>
    <xf numFmtId="0" fontId="0" fillId="3" borderId="16" xfId="0" applyFill="1" applyBorder="1" applyAlignment="1"/>
    <xf numFmtId="0" fontId="1" fillId="3" borderId="6" xfId="0" applyFont="1" applyFill="1" applyBorder="1" applyAlignment="1"/>
    <xf numFmtId="0" fontId="2" fillId="3" borderId="16" xfId="0" applyFont="1" applyFill="1" applyBorder="1" applyAlignment="1"/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/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2" xfId="0" applyFont="1" applyBorder="1" applyAlignment="1"/>
    <xf numFmtId="0" fontId="0" fillId="0" borderId="15" xfId="0" applyBorder="1" applyAlignment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1" fillId="0" borderId="19" xfId="0" applyFont="1" applyBorder="1" applyAlignment="1"/>
    <xf numFmtId="0" fontId="1" fillId="0" borderId="3" xfId="0" applyFont="1" applyBorder="1" applyAlignment="1"/>
    <xf numFmtId="0" fontId="0" fillId="0" borderId="17" xfId="0" applyBorder="1" applyAlignment="1">
      <alignment horizontal="center" vertical="center"/>
    </xf>
    <xf numFmtId="0" fontId="1" fillId="0" borderId="11" xfId="0" applyFont="1" applyBorder="1" applyAlignment="1">
      <alignment vertical="top"/>
    </xf>
    <xf numFmtId="0" fontId="1" fillId="0" borderId="2" xfId="0" applyFont="1" applyBorder="1" applyAlignment="1"/>
    <xf numFmtId="0" fontId="3" fillId="0" borderId="10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2" fillId="0" borderId="4" xfId="0" applyFont="1" applyBorder="1" applyAlignment="1"/>
    <xf numFmtId="0" fontId="1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left"/>
    </xf>
    <xf numFmtId="0" fontId="4" fillId="0" borderId="6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3" xfId="0" applyFont="1" applyBorder="1" applyAlignment="1"/>
    <xf numFmtId="0" fontId="1" fillId="0" borderId="1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15" xfId="0" applyFont="1" applyBorder="1" applyAlignment="1"/>
    <xf numFmtId="0" fontId="1" fillId="0" borderId="13" xfId="0" applyFont="1" applyBorder="1" applyAlignment="1">
      <alignment vertical="top"/>
    </xf>
    <xf numFmtId="0" fontId="1" fillId="0" borderId="11" xfId="0" applyFont="1" applyBorder="1" applyAlignment="1">
      <alignment horizontal="center" vertical="top"/>
    </xf>
    <xf numFmtId="0" fontId="0" fillId="0" borderId="3" xfId="0" applyBorder="1" applyAlignment="1"/>
    <xf numFmtId="0" fontId="1" fillId="0" borderId="19" xfId="0" applyFont="1" applyBorder="1" applyAlignment="1">
      <alignment vertical="center" wrapText="1"/>
    </xf>
    <xf numFmtId="0" fontId="1" fillId="0" borderId="22" xfId="0" applyFont="1" applyBorder="1" applyAlignment="1"/>
    <xf numFmtId="0" fontId="0" fillId="0" borderId="8" xfId="0" applyBorder="1" applyAlignment="1"/>
    <xf numFmtId="0" fontId="0" fillId="0" borderId="23" xfId="0" applyBorder="1" applyAlignment="1"/>
    <xf numFmtId="0" fontId="2" fillId="0" borderId="25" xfId="0" applyFont="1" applyBorder="1" applyAlignment="1">
      <alignment horizontal="center" vertical="center"/>
    </xf>
    <xf numFmtId="0" fontId="0" fillId="0" borderId="9" xfId="0" applyBorder="1" applyAlignment="1"/>
    <xf numFmtId="0" fontId="0" fillId="0" borderId="24" xfId="0" applyBorder="1" applyAlignment="1"/>
    <xf numFmtId="0" fontId="2" fillId="0" borderId="1" xfId="0" applyFont="1" applyFill="1" applyBorder="1" applyAlignment="1"/>
    <xf numFmtId="0" fontId="2" fillId="0" borderId="16" xfId="0" applyFont="1" applyFill="1" applyBorder="1" applyAlignment="1"/>
    <xf numFmtId="0" fontId="2" fillId="3" borderId="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wrapText="1"/>
    </xf>
    <xf numFmtId="0" fontId="4" fillId="3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view="pageBreakPreview" zoomScale="60" zoomScaleNormal="100" workbookViewId="0">
      <selection activeCell="C38" sqref="C38:H38"/>
    </sheetView>
  </sheetViews>
  <sheetFormatPr defaultRowHeight="15"/>
  <cols>
    <col min="2" max="2" width="25.85546875" customWidth="1"/>
    <col min="4" max="4" width="8.7109375" customWidth="1"/>
    <col min="6" max="6" width="11.5703125" customWidth="1"/>
    <col min="7" max="7" width="15.28515625" customWidth="1"/>
    <col min="9" max="9" width="12.140625" customWidth="1"/>
  </cols>
  <sheetData>
    <row r="1" spans="1:9">
      <c r="A1" s="42"/>
      <c r="B1" s="42"/>
      <c r="C1" s="42"/>
      <c r="D1" s="42"/>
      <c r="E1" s="42"/>
      <c r="F1" s="42"/>
      <c r="G1" s="42"/>
      <c r="H1" s="42"/>
      <c r="I1" s="42"/>
    </row>
    <row r="2" spans="1:9">
      <c r="A2" s="42"/>
      <c r="B2" s="42"/>
      <c r="C2" s="42"/>
      <c r="D2" s="42"/>
      <c r="E2" s="42"/>
      <c r="F2" s="42"/>
      <c r="G2" s="42"/>
      <c r="H2" s="42"/>
      <c r="I2" s="42"/>
    </row>
    <row r="3" spans="1:9" ht="15.75" thickBot="1">
      <c r="A3" s="42"/>
      <c r="B3" s="42"/>
      <c r="C3" s="42"/>
      <c r="D3" s="42"/>
      <c r="E3" s="42"/>
      <c r="F3" s="42"/>
      <c r="G3" s="42"/>
      <c r="H3" s="42"/>
      <c r="I3" s="42"/>
    </row>
    <row r="4" spans="1:9">
      <c r="A4" s="106" t="s">
        <v>0</v>
      </c>
      <c r="B4" s="109" t="s">
        <v>1</v>
      </c>
      <c r="C4" s="43" t="s">
        <v>2</v>
      </c>
      <c r="D4" s="109" t="s">
        <v>3</v>
      </c>
      <c r="E4" s="109"/>
      <c r="F4" s="109"/>
      <c r="G4" s="100" t="s">
        <v>11</v>
      </c>
      <c r="H4" s="100" t="s">
        <v>4</v>
      </c>
      <c r="I4" s="103" t="s">
        <v>5</v>
      </c>
    </row>
    <row r="5" spans="1:9">
      <c r="A5" s="107"/>
      <c r="B5" s="110"/>
      <c r="C5" s="44" t="s">
        <v>6</v>
      </c>
      <c r="D5" s="110" t="s">
        <v>8</v>
      </c>
      <c r="E5" s="110" t="s">
        <v>9</v>
      </c>
      <c r="F5" s="110" t="s">
        <v>10</v>
      </c>
      <c r="G5" s="101"/>
      <c r="H5" s="101"/>
      <c r="I5" s="104"/>
    </row>
    <row r="6" spans="1:9" ht="15.75" thickBot="1">
      <c r="A6" s="108"/>
      <c r="B6" s="111"/>
      <c r="C6" s="45" t="s">
        <v>7</v>
      </c>
      <c r="D6" s="111"/>
      <c r="E6" s="111"/>
      <c r="F6" s="111"/>
      <c r="G6" s="102"/>
      <c r="H6" s="102"/>
      <c r="I6" s="105"/>
    </row>
    <row r="7" spans="1:9">
      <c r="A7" s="23" t="s">
        <v>12</v>
      </c>
      <c r="B7" s="98" t="s">
        <v>120</v>
      </c>
      <c r="C7" s="39">
        <v>200</v>
      </c>
      <c r="D7" s="39">
        <v>5.48</v>
      </c>
      <c r="E7" s="39">
        <v>5.05</v>
      </c>
      <c r="F7" s="39">
        <v>16.100000000000001</v>
      </c>
      <c r="G7" s="39">
        <v>131.80000000000001</v>
      </c>
      <c r="H7" s="39">
        <v>0.98</v>
      </c>
      <c r="I7" s="88" t="s">
        <v>121</v>
      </c>
    </row>
    <row r="8" spans="1:9">
      <c r="A8" s="96" t="s">
        <v>13</v>
      </c>
      <c r="B8" s="99"/>
      <c r="C8" s="40">
        <v>200</v>
      </c>
      <c r="D8" s="40">
        <v>5.48</v>
      </c>
      <c r="E8" s="40">
        <v>5.05</v>
      </c>
      <c r="F8" s="40">
        <v>16.100000000000001</v>
      </c>
      <c r="G8" s="40">
        <v>131.80000000000001</v>
      </c>
      <c r="H8" s="40">
        <v>0.98</v>
      </c>
      <c r="I8" s="73"/>
    </row>
    <row r="9" spans="1:9" ht="15" customHeight="1">
      <c r="A9" s="75"/>
      <c r="B9" s="72" t="s">
        <v>73</v>
      </c>
      <c r="C9" s="40">
        <v>150</v>
      </c>
      <c r="D9" s="40">
        <v>3.15</v>
      </c>
      <c r="E9" s="40">
        <v>2.72</v>
      </c>
      <c r="F9" s="40">
        <v>12.96</v>
      </c>
      <c r="G9" s="40">
        <v>89</v>
      </c>
      <c r="H9" s="40">
        <v>1.2</v>
      </c>
      <c r="I9" s="73" t="s">
        <v>74</v>
      </c>
    </row>
    <row r="10" spans="1:9">
      <c r="A10" s="75"/>
      <c r="B10" s="72"/>
      <c r="C10" s="61">
        <v>150</v>
      </c>
      <c r="D10" s="61">
        <v>3.15</v>
      </c>
      <c r="E10" s="61">
        <v>2.72</v>
      </c>
      <c r="F10" s="61">
        <v>12.96</v>
      </c>
      <c r="G10" s="61">
        <v>89</v>
      </c>
      <c r="H10" s="61">
        <v>1.2</v>
      </c>
      <c r="I10" s="73"/>
    </row>
    <row r="11" spans="1:9">
      <c r="A11" s="75"/>
      <c r="B11" s="72" t="s">
        <v>51</v>
      </c>
      <c r="C11" s="40">
        <v>45</v>
      </c>
      <c r="D11" s="40">
        <v>5.04</v>
      </c>
      <c r="E11" s="40">
        <v>6.59</v>
      </c>
      <c r="F11" s="40">
        <v>14.56</v>
      </c>
      <c r="G11" s="40">
        <v>138</v>
      </c>
      <c r="H11" s="40">
        <v>7.0000000000000007E-2</v>
      </c>
      <c r="I11" s="73" t="s">
        <v>52</v>
      </c>
    </row>
    <row r="12" spans="1:9">
      <c r="A12" s="75"/>
      <c r="B12" s="72"/>
      <c r="C12" s="61">
        <v>45</v>
      </c>
      <c r="D12" s="61">
        <v>5.04</v>
      </c>
      <c r="E12" s="61">
        <v>6.59</v>
      </c>
      <c r="F12" s="61">
        <v>14.56</v>
      </c>
      <c r="G12" s="61">
        <v>138</v>
      </c>
      <c r="H12" s="61">
        <v>7.0000000000000007E-2</v>
      </c>
      <c r="I12" s="91"/>
    </row>
    <row r="13" spans="1:9">
      <c r="A13" s="75"/>
      <c r="B13" s="77"/>
      <c r="C13" s="9">
        <f>C7+C9+C11</f>
        <v>395</v>
      </c>
      <c r="D13" s="9">
        <f t="shared" ref="D13:H13" si="0">D7+D9+D11</f>
        <v>13.670000000000002</v>
      </c>
      <c r="E13" s="9">
        <f t="shared" si="0"/>
        <v>14.36</v>
      </c>
      <c r="F13" s="9">
        <f t="shared" si="0"/>
        <v>43.620000000000005</v>
      </c>
      <c r="G13" s="9">
        <f t="shared" si="0"/>
        <v>358.8</v>
      </c>
      <c r="H13" s="9">
        <f t="shared" si="0"/>
        <v>2.2499999999999996</v>
      </c>
      <c r="I13" s="93"/>
    </row>
    <row r="14" spans="1:9" ht="15.75" thickBot="1">
      <c r="A14" s="76"/>
      <c r="B14" s="97"/>
      <c r="C14" s="2">
        <f>C8+C10+C12</f>
        <v>395</v>
      </c>
      <c r="D14" s="2">
        <f t="shared" ref="D14:H14" si="1">D8+D10+D12</f>
        <v>13.670000000000002</v>
      </c>
      <c r="E14" s="2">
        <f t="shared" si="1"/>
        <v>14.36</v>
      </c>
      <c r="F14" s="2">
        <f t="shared" si="1"/>
        <v>43.620000000000005</v>
      </c>
      <c r="G14" s="2">
        <f t="shared" si="1"/>
        <v>358.8</v>
      </c>
      <c r="H14" s="2">
        <f t="shared" si="1"/>
        <v>2.2499999999999996</v>
      </c>
      <c r="I14" s="94"/>
    </row>
    <row r="15" spans="1:9" ht="15" customHeight="1">
      <c r="A15" s="74" t="s">
        <v>24</v>
      </c>
      <c r="B15" s="89" t="s">
        <v>122</v>
      </c>
      <c r="C15" s="46">
        <v>200</v>
      </c>
      <c r="D15" s="46">
        <v>1.4</v>
      </c>
      <c r="E15" s="46">
        <v>3.9</v>
      </c>
      <c r="F15" s="46">
        <v>6.8</v>
      </c>
      <c r="G15" s="46">
        <v>67.8</v>
      </c>
      <c r="H15" s="46">
        <v>14.8</v>
      </c>
      <c r="I15" s="88" t="s">
        <v>125</v>
      </c>
    </row>
    <row r="16" spans="1:9">
      <c r="A16" s="75"/>
      <c r="B16" s="90"/>
      <c r="C16" s="40">
        <v>200</v>
      </c>
      <c r="D16" s="40">
        <v>1.4</v>
      </c>
      <c r="E16" s="40">
        <v>3.9</v>
      </c>
      <c r="F16" s="40">
        <v>6.8</v>
      </c>
      <c r="G16" s="40">
        <v>67.8</v>
      </c>
      <c r="H16" s="40">
        <v>14.8</v>
      </c>
      <c r="I16" s="91"/>
    </row>
    <row r="17" spans="1:9">
      <c r="A17" s="75"/>
      <c r="B17" s="72" t="s">
        <v>27</v>
      </c>
      <c r="C17" s="10">
        <v>120</v>
      </c>
      <c r="D17" s="40">
        <v>9.56</v>
      </c>
      <c r="E17" s="40">
        <v>7.04</v>
      </c>
      <c r="F17" s="40">
        <v>11.71</v>
      </c>
      <c r="G17" s="40">
        <v>148</v>
      </c>
      <c r="H17" s="40">
        <v>0.85</v>
      </c>
      <c r="I17" s="73" t="s">
        <v>28</v>
      </c>
    </row>
    <row r="18" spans="1:9">
      <c r="A18" s="75"/>
      <c r="B18" s="72"/>
      <c r="C18" s="10">
        <v>120</v>
      </c>
      <c r="D18" s="46">
        <v>9.56</v>
      </c>
      <c r="E18" s="46">
        <v>7.04</v>
      </c>
      <c r="F18" s="46">
        <v>11.71</v>
      </c>
      <c r="G18" s="46">
        <v>148</v>
      </c>
      <c r="H18" s="46">
        <v>0.85</v>
      </c>
      <c r="I18" s="73"/>
    </row>
    <row r="19" spans="1:9">
      <c r="A19" s="75"/>
      <c r="B19" s="72" t="s">
        <v>147</v>
      </c>
      <c r="C19" s="40">
        <v>120</v>
      </c>
      <c r="D19" s="40">
        <v>4.41</v>
      </c>
      <c r="E19" s="40">
        <v>3.61</v>
      </c>
      <c r="F19" s="40">
        <v>21.15</v>
      </c>
      <c r="G19" s="40">
        <v>134.80000000000001</v>
      </c>
      <c r="H19" s="40">
        <v>0</v>
      </c>
      <c r="I19" s="73" t="s">
        <v>110</v>
      </c>
    </row>
    <row r="20" spans="1:9">
      <c r="A20" s="75"/>
      <c r="B20" s="72"/>
      <c r="C20" s="61">
        <v>120</v>
      </c>
      <c r="D20" s="61">
        <v>4.41</v>
      </c>
      <c r="E20" s="61">
        <v>3.61</v>
      </c>
      <c r="F20" s="61">
        <v>21.15</v>
      </c>
      <c r="G20" s="61">
        <v>134.80000000000001</v>
      </c>
      <c r="H20" s="61">
        <v>0</v>
      </c>
      <c r="I20" s="73"/>
    </row>
    <row r="21" spans="1:9">
      <c r="A21" s="75"/>
      <c r="B21" s="68" t="s">
        <v>107</v>
      </c>
      <c r="C21" s="51">
        <v>40</v>
      </c>
      <c r="D21" s="10">
        <v>0.93</v>
      </c>
      <c r="E21" s="10">
        <v>1.84</v>
      </c>
      <c r="F21" s="10">
        <v>4.93</v>
      </c>
      <c r="G21" s="10">
        <v>40</v>
      </c>
      <c r="H21" s="10">
        <v>2.7</v>
      </c>
      <c r="I21" s="70" t="s">
        <v>108</v>
      </c>
    </row>
    <row r="22" spans="1:9">
      <c r="A22" s="75"/>
      <c r="B22" s="69"/>
      <c r="C22" s="51">
        <v>40</v>
      </c>
      <c r="D22" s="10">
        <v>0.93</v>
      </c>
      <c r="E22" s="10">
        <v>1.84</v>
      </c>
      <c r="F22" s="10">
        <v>4.93</v>
      </c>
      <c r="G22" s="10">
        <v>40</v>
      </c>
      <c r="H22" s="10">
        <v>2.7</v>
      </c>
      <c r="I22" s="71"/>
    </row>
    <row r="23" spans="1:9">
      <c r="A23" s="75"/>
      <c r="B23" s="95" t="s">
        <v>57</v>
      </c>
      <c r="C23" s="40">
        <v>150</v>
      </c>
      <c r="D23" s="40">
        <v>0.43</v>
      </c>
      <c r="E23" s="40">
        <v>0.04</v>
      </c>
      <c r="F23" s="40">
        <v>22.65</v>
      </c>
      <c r="G23" s="40">
        <v>92.7</v>
      </c>
      <c r="H23" s="40">
        <v>0.82</v>
      </c>
      <c r="I23" s="73" t="s">
        <v>58</v>
      </c>
    </row>
    <row r="24" spans="1:9">
      <c r="A24" s="75"/>
      <c r="B24" s="95"/>
      <c r="C24" s="61">
        <v>150</v>
      </c>
      <c r="D24" s="61">
        <v>0.43</v>
      </c>
      <c r="E24" s="61">
        <v>0.04</v>
      </c>
      <c r="F24" s="61">
        <v>22.65</v>
      </c>
      <c r="G24" s="61">
        <v>92.7</v>
      </c>
      <c r="H24" s="61">
        <v>0.82</v>
      </c>
      <c r="I24" s="91"/>
    </row>
    <row r="25" spans="1:9">
      <c r="A25" s="75"/>
      <c r="B25" s="87" t="s">
        <v>31</v>
      </c>
      <c r="C25" s="40">
        <v>40</v>
      </c>
      <c r="D25" s="40">
        <v>2.64</v>
      </c>
      <c r="E25" s="40">
        <v>0.4</v>
      </c>
      <c r="F25" s="40">
        <v>13.36</v>
      </c>
      <c r="G25" s="40">
        <v>69.599999999999994</v>
      </c>
      <c r="H25" s="40">
        <v>0</v>
      </c>
      <c r="I25" s="73" t="s">
        <v>23</v>
      </c>
    </row>
    <row r="26" spans="1:9">
      <c r="A26" s="75"/>
      <c r="B26" s="87"/>
      <c r="C26" s="46">
        <v>40</v>
      </c>
      <c r="D26" s="46">
        <v>2.64</v>
      </c>
      <c r="E26" s="46">
        <v>0.4</v>
      </c>
      <c r="F26" s="46">
        <v>13.36</v>
      </c>
      <c r="G26" s="46">
        <v>69.599999999999994</v>
      </c>
      <c r="H26" s="46">
        <v>0</v>
      </c>
      <c r="I26" s="82"/>
    </row>
    <row r="27" spans="1:9">
      <c r="A27" s="75"/>
      <c r="B27" s="77"/>
      <c r="C27" s="9">
        <f>C15+C17+C19+C21+C23+C25</f>
        <v>670</v>
      </c>
      <c r="D27" s="9">
        <f>D15+D17+D19+D21+D23+D25</f>
        <v>19.37</v>
      </c>
      <c r="E27" s="9">
        <f t="shared" ref="E27:H27" si="2">E15+E17+E19+E21+E23+E25</f>
        <v>16.829999999999998</v>
      </c>
      <c r="F27" s="9">
        <f t="shared" si="2"/>
        <v>80.599999999999994</v>
      </c>
      <c r="G27" s="9">
        <f t="shared" si="2"/>
        <v>552.9</v>
      </c>
      <c r="H27" s="9">
        <f t="shared" si="2"/>
        <v>19.170000000000002</v>
      </c>
      <c r="I27" s="73"/>
    </row>
    <row r="28" spans="1:9" ht="15.75" thickBot="1">
      <c r="A28" s="76"/>
      <c r="B28" s="78"/>
      <c r="C28" s="2">
        <f>C16+C18+C20+C22+C24+C26</f>
        <v>670</v>
      </c>
      <c r="D28" s="2">
        <f t="shared" ref="D28:H28" si="3">D16+D18+D20+D22+D24+D26</f>
        <v>19.37</v>
      </c>
      <c r="E28" s="2">
        <f t="shared" si="3"/>
        <v>16.829999999999998</v>
      </c>
      <c r="F28" s="2">
        <f t="shared" si="3"/>
        <v>80.599999999999994</v>
      </c>
      <c r="G28" s="2">
        <f t="shared" si="3"/>
        <v>552.9</v>
      </c>
      <c r="H28" s="2">
        <f t="shared" si="3"/>
        <v>19.170000000000002</v>
      </c>
      <c r="I28" s="92"/>
    </row>
    <row r="29" spans="1:9" ht="28.5" customHeight="1">
      <c r="A29" s="74" t="s">
        <v>33</v>
      </c>
      <c r="B29" s="79" t="s">
        <v>153</v>
      </c>
      <c r="C29" s="40">
        <v>155</v>
      </c>
      <c r="D29" s="40">
        <v>18.989999999999998</v>
      </c>
      <c r="E29" s="40">
        <v>10.83</v>
      </c>
      <c r="F29" s="40">
        <v>20.56</v>
      </c>
      <c r="G29" s="40">
        <v>256</v>
      </c>
      <c r="H29" s="40">
        <v>8.7100000000000009</v>
      </c>
      <c r="I29" s="84" t="s">
        <v>148</v>
      </c>
    </row>
    <row r="30" spans="1:9" ht="26.25" customHeight="1">
      <c r="A30" s="75"/>
      <c r="B30" s="80"/>
      <c r="C30" s="61">
        <v>155</v>
      </c>
      <c r="D30" s="61">
        <v>18.989999999999998</v>
      </c>
      <c r="E30" s="61">
        <v>10.83</v>
      </c>
      <c r="F30" s="61">
        <v>20.56</v>
      </c>
      <c r="G30" s="61">
        <v>256</v>
      </c>
      <c r="H30" s="61">
        <v>8.7100000000000009</v>
      </c>
      <c r="I30" s="85"/>
    </row>
    <row r="31" spans="1:9">
      <c r="A31" s="75"/>
      <c r="B31" s="87" t="s">
        <v>32</v>
      </c>
      <c r="C31" s="47">
        <v>20</v>
      </c>
      <c r="D31" s="47">
        <v>1.58</v>
      </c>
      <c r="E31" s="47">
        <v>0.2</v>
      </c>
      <c r="F31" s="47">
        <v>9.66</v>
      </c>
      <c r="G31" s="47">
        <v>47.2</v>
      </c>
      <c r="H31" s="47">
        <v>0</v>
      </c>
      <c r="I31" s="73" t="s">
        <v>23</v>
      </c>
    </row>
    <row r="32" spans="1:9">
      <c r="A32" s="75"/>
      <c r="B32" s="87"/>
      <c r="C32" s="47">
        <v>20</v>
      </c>
      <c r="D32" s="47">
        <v>1.58</v>
      </c>
      <c r="E32" s="47">
        <v>0.2</v>
      </c>
      <c r="F32" s="47">
        <v>9.66</v>
      </c>
      <c r="G32" s="47">
        <v>47.2</v>
      </c>
      <c r="H32" s="47">
        <v>0</v>
      </c>
      <c r="I32" s="82"/>
    </row>
    <row r="33" spans="1:9">
      <c r="A33" s="75"/>
      <c r="B33" s="86" t="s">
        <v>15</v>
      </c>
      <c r="C33" s="40">
        <v>150</v>
      </c>
      <c r="D33" s="40">
        <v>7.0000000000000007E-2</v>
      </c>
      <c r="E33" s="40">
        <v>0.01</v>
      </c>
      <c r="F33" s="40">
        <v>7.1</v>
      </c>
      <c r="G33" s="40">
        <v>29</v>
      </c>
      <c r="H33" s="40">
        <v>1.42</v>
      </c>
      <c r="I33" s="73" t="s">
        <v>16</v>
      </c>
    </row>
    <row r="34" spans="1:9">
      <c r="A34" s="75"/>
      <c r="B34" s="86"/>
      <c r="C34" s="61">
        <v>150</v>
      </c>
      <c r="D34" s="61">
        <v>7.0000000000000007E-2</v>
      </c>
      <c r="E34" s="61">
        <v>0.01</v>
      </c>
      <c r="F34" s="61">
        <v>7.1</v>
      </c>
      <c r="G34" s="61">
        <v>29</v>
      </c>
      <c r="H34" s="61">
        <v>1.42</v>
      </c>
      <c r="I34" s="73"/>
    </row>
    <row r="35" spans="1:9">
      <c r="A35" s="75"/>
      <c r="B35" s="77" t="s">
        <v>22</v>
      </c>
      <c r="C35" s="9">
        <f>C29+C31+C33</f>
        <v>325</v>
      </c>
      <c r="D35" s="9">
        <f t="shared" ref="D35:H35" si="4">D29+D31+D33</f>
        <v>20.64</v>
      </c>
      <c r="E35" s="9">
        <f t="shared" si="4"/>
        <v>11.04</v>
      </c>
      <c r="F35" s="9">
        <f t="shared" si="4"/>
        <v>37.32</v>
      </c>
      <c r="G35" s="9">
        <f t="shared" si="4"/>
        <v>332.2</v>
      </c>
      <c r="H35" s="9">
        <f t="shared" si="4"/>
        <v>10.130000000000001</v>
      </c>
      <c r="I35" s="81"/>
    </row>
    <row r="36" spans="1:9">
      <c r="A36" s="75"/>
      <c r="B36" s="77"/>
      <c r="C36" s="9">
        <f>C30+C32+C34</f>
        <v>325</v>
      </c>
      <c r="D36" s="9">
        <f t="shared" ref="D36:H36" si="5">D30+D32+D34</f>
        <v>20.64</v>
      </c>
      <c r="E36" s="9">
        <f t="shared" si="5"/>
        <v>11.04</v>
      </c>
      <c r="F36" s="9">
        <f t="shared" si="5"/>
        <v>37.32</v>
      </c>
      <c r="G36" s="9">
        <f t="shared" si="5"/>
        <v>332.2</v>
      </c>
      <c r="H36" s="9">
        <f t="shared" si="5"/>
        <v>10.130000000000001</v>
      </c>
      <c r="I36" s="81"/>
    </row>
    <row r="37" spans="1:9">
      <c r="A37" s="75"/>
      <c r="B37" s="77" t="s">
        <v>36</v>
      </c>
      <c r="C37" s="9">
        <f>C13+C27+C35</f>
        <v>1390</v>
      </c>
      <c r="D37" s="9">
        <f t="shared" ref="D37:H37" si="6">D13+D27+D35</f>
        <v>53.680000000000007</v>
      </c>
      <c r="E37" s="9">
        <f t="shared" si="6"/>
        <v>42.23</v>
      </c>
      <c r="F37" s="9">
        <f t="shared" si="6"/>
        <v>161.54</v>
      </c>
      <c r="G37" s="9">
        <f t="shared" si="6"/>
        <v>1243.9000000000001</v>
      </c>
      <c r="H37" s="9">
        <f t="shared" si="6"/>
        <v>31.550000000000004</v>
      </c>
      <c r="I37" s="82"/>
    </row>
    <row r="38" spans="1:9" ht="15.75" thickBot="1">
      <c r="A38" s="76"/>
      <c r="B38" s="78"/>
      <c r="C38" s="2">
        <f>C14+C28+C36</f>
        <v>1390</v>
      </c>
      <c r="D38" s="2">
        <f t="shared" ref="D38:H38" si="7">D14+D28+D36</f>
        <v>53.680000000000007</v>
      </c>
      <c r="E38" s="2">
        <f t="shared" si="7"/>
        <v>42.23</v>
      </c>
      <c r="F38" s="2">
        <f t="shared" si="7"/>
        <v>161.54</v>
      </c>
      <c r="G38" s="2">
        <f t="shared" si="7"/>
        <v>1243.9000000000001</v>
      </c>
      <c r="H38" s="2">
        <f t="shared" si="7"/>
        <v>31.550000000000004</v>
      </c>
      <c r="I38" s="83"/>
    </row>
  </sheetData>
  <mergeCells count="43">
    <mergeCell ref="G4:G6"/>
    <mergeCell ref="H4:H6"/>
    <mergeCell ref="I4:I6"/>
    <mergeCell ref="A4:A6"/>
    <mergeCell ref="B4:B6"/>
    <mergeCell ref="D5:D6"/>
    <mergeCell ref="E5:E6"/>
    <mergeCell ref="F5:F6"/>
    <mergeCell ref="D4:F4"/>
    <mergeCell ref="A8:A14"/>
    <mergeCell ref="B13:B14"/>
    <mergeCell ref="I13:I14"/>
    <mergeCell ref="B9:B10"/>
    <mergeCell ref="I9:I10"/>
    <mergeCell ref="B7:B8"/>
    <mergeCell ref="I7:I8"/>
    <mergeCell ref="B11:B12"/>
    <mergeCell ref="I11:I12"/>
    <mergeCell ref="A15:A28"/>
    <mergeCell ref="B27:B28"/>
    <mergeCell ref="I25:I26"/>
    <mergeCell ref="B15:B16"/>
    <mergeCell ref="I15:I16"/>
    <mergeCell ref="B17:B18"/>
    <mergeCell ref="B25:B26"/>
    <mergeCell ref="I27:I28"/>
    <mergeCell ref="I17:I18"/>
    <mergeCell ref="B23:B24"/>
    <mergeCell ref="I23:I24"/>
    <mergeCell ref="B21:B22"/>
    <mergeCell ref="I21:I22"/>
    <mergeCell ref="B19:B20"/>
    <mergeCell ref="I19:I20"/>
    <mergeCell ref="A29:A38"/>
    <mergeCell ref="B37:B38"/>
    <mergeCell ref="B29:B30"/>
    <mergeCell ref="I35:I38"/>
    <mergeCell ref="I29:I30"/>
    <mergeCell ref="B33:B34"/>
    <mergeCell ref="I33:I34"/>
    <mergeCell ref="B35:B36"/>
    <mergeCell ref="B31:B32"/>
    <mergeCell ref="I31:I32"/>
  </mergeCells>
  <printOptions horizontalCentered="1"/>
  <pageMargins left="0.19685039370078741" right="0.19685039370078741" top="0.19685039370078741" bottom="0.19685039370078741" header="0" footer="0"/>
  <pageSetup paperSize="9" scale="9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I52"/>
  <sheetViews>
    <sheetView tabSelected="1" view="pageBreakPreview" topLeftCell="A19" zoomScale="60" zoomScaleNormal="100" workbookViewId="0">
      <selection activeCell="G52" sqref="G52"/>
    </sheetView>
  </sheetViews>
  <sheetFormatPr defaultRowHeight="15"/>
  <cols>
    <col min="2" max="2" width="21.42578125" customWidth="1"/>
    <col min="3" max="3" width="12.85546875" bestFit="1" customWidth="1"/>
    <col min="4" max="5" width="9.42578125" bestFit="1" customWidth="1"/>
    <col min="6" max="6" width="11.42578125" customWidth="1"/>
    <col min="7" max="7" width="15.7109375" customWidth="1"/>
    <col min="8" max="8" width="9.42578125" bestFit="1" customWidth="1"/>
    <col min="9" max="9" width="10.85546875" customWidth="1"/>
  </cols>
  <sheetData>
    <row r="3" spans="1:9" ht="15.75" thickBot="1"/>
    <row r="4" spans="1:9" ht="15" customHeight="1">
      <c r="A4" s="106" t="s">
        <v>0</v>
      </c>
      <c r="B4" s="109" t="s">
        <v>1</v>
      </c>
      <c r="C4" s="26" t="s">
        <v>2</v>
      </c>
      <c r="D4" s="109" t="s">
        <v>3</v>
      </c>
      <c r="E4" s="109"/>
      <c r="F4" s="109"/>
      <c r="G4" s="100" t="s">
        <v>11</v>
      </c>
      <c r="H4" s="100" t="s">
        <v>4</v>
      </c>
      <c r="I4" s="103" t="s">
        <v>5</v>
      </c>
    </row>
    <row r="5" spans="1:9">
      <c r="A5" s="107"/>
      <c r="B5" s="110"/>
      <c r="C5" s="27" t="s">
        <v>6</v>
      </c>
      <c r="D5" s="110" t="s">
        <v>8</v>
      </c>
      <c r="E5" s="110" t="s">
        <v>9</v>
      </c>
      <c r="F5" s="110" t="s">
        <v>10</v>
      </c>
      <c r="G5" s="101"/>
      <c r="H5" s="101"/>
      <c r="I5" s="104"/>
    </row>
    <row r="6" spans="1:9" ht="15.75" thickBot="1">
      <c r="A6" s="119"/>
      <c r="B6" s="120"/>
      <c r="C6" s="28" t="s">
        <v>38</v>
      </c>
      <c r="D6" s="120"/>
      <c r="E6" s="120"/>
      <c r="F6" s="120"/>
      <c r="G6" s="121"/>
      <c r="H6" s="121"/>
      <c r="I6" s="122"/>
    </row>
    <row r="7" spans="1:9" ht="22.5" customHeight="1">
      <c r="A7" s="4" t="s">
        <v>81</v>
      </c>
      <c r="B7" s="124" t="s">
        <v>145</v>
      </c>
      <c r="C7" s="59">
        <v>150</v>
      </c>
      <c r="D7" s="59">
        <v>4.3</v>
      </c>
      <c r="E7" s="59">
        <v>3.9</v>
      </c>
      <c r="F7" s="59">
        <v>14.1</v>
      </c>
      <c r="G7" s="59">
        <v>109</v>
      </c>
      <c r="H7" s="59">
        <v>0.7</v>
      </c>
      <c r="I7" s="216" t="s">
        <v>41</v>
      </c>
    </row>
    <row r="8" spans="1:9" ht="24.75" customHeight="1">
      <c r="A8" s="123" t="s">
        <v>13</v>
      </c>
      <c r="B8" s="125"/>
      <c r="C8" s="52">
        <v>150</v>
      </c>
      <c r="D8" s="52">
        <v>4.3</v>
      </c>
      <c r="E8" s="52">
        <v>3.9</v>
      </c>
      <c r="F8" s="52">
        <v>14.1</v>
      </c>
      <c r="G8" s="52">
        <v>109</v>
      </c>
      <c r="H8" s="52">
        <v>0.7</v>
      </c>
      <c r="I8" s="214"/>
    </row>
    <row r="9" spans="1:9">
      <c r="A9" s="123"/>
      <c r="B9" s="153" t="s">
        <v>51</v>
      </c>
      <c r="C9" s="52">
        <v>45</v>
      </c>
      <c r="D9" s="52">
        <v>5.04</v>
      </c>
      <c r="E9" s="52">
        <v>6.59</v>
      </c>
      <c r="F9" s="52">
        <v>14.56</v>
      </c>
      <c r="G9" s="52">
        <v>138</v>
      </c>
      <c r="H9" s="52">
        <v>7.0000000000000007E-2</v>
      </c>
      <c r="I9" s="214" t="s">
        <v>52</v>
      </c>
    </row>
    <row r="10" spans="1:9">
      <c r="A10" s="123"/>
      <c r="B10" s="153"/>
      <c r="C10" s="52">
        <v>45</v>
      </c>
      <c r="D10" s="52">
        <v>5.04</v>
      </c>
      <c r="E10" s="52">
        <v>6.59</v>
      </c>
      <c r="F10" s="52">
        <v>14.56</v>
      </c>
      <c r="G10" s="52">
        <v>138</v>
      </c>
      <c r="H10" s="52">
        <v>7.0000000000000007E-2</v>
      </c>
      <c r="I10" s="217"/>
    </row>
    <row r="11" spans="1:9">
      <c r="A11" s="123"/>
      <c r="B11" s="153" t="s">
        <v>49</v>
      </c>
      <c r="C11" s="52">
        <v>150</v>
      </c>
      <c r="D11" s="52">
        <v>2.34</v>
      </c>
      <c r="E11" s="52">
        <v>2</v>
      </c>
      <c r="F11" s="52">
        <v>10.63</v>
      </c>
      <c r="G11" s="52">
        <v>70</v>
      </c>
      <c r="H11" s="52">
        <v>0.98</v>
      </c>
      <c r="I11" s="218" t="s">
        <v>50</v>
      </c>
    </row>
    <row r="12" spans="1:9">
      <c r="A12" s="123"/>
      <c r="B12" s="153"/>
      <c r="C12" s="52">
        <v>150</v>
      </c>
      <c r="D12" s="52">
        <v>2.34</v>
      </c>
      <c r="E12" s="52">
        <v>2</v>
      </c>
      <c r="F12" s="52">
        <v>10.63</v>
      </c>
      <c r="G12" s="52">
        <v>70</v>
      </c>
      <c r="H12" s="52">
        <v>0.98</v>
      </c>
      <c r="I12" s="218"/>
    </row>
    <row r="13" spans="1:9">
      <c r="A13" s="123"/>
      <c r="B13" s="149" t="s">
        <v>22</v>
      </c>
      <c r="C13" s="58">
        <f t="shared" ref="C13:H14" si="0">C7+C9+C11</f>
        <v>345</v>
      </c>
      <c r="D13" s="58">
        <f t="shared" si="0"/>
        <v>11.68</v>
      </c>
      <c r="E13" s="58">
        <f t="shared" si="0"/>
        <v>12.49</v>
      </c>
      <c r="F13" s="58">
        <f t="shared" si="0"/>
        <v>39.29</v>
      </c>
      <c r="G13" s="58">
        <f t="shared" si="0"/>
        <v>317</v>
      </c>
      <c r="H13" s="58">
        <f t="shared" si="0"/>
        <v>1.75</v>
      </c>
      <c r="I13" s="210"/>
    </row>
    <row r="14" spans="1:9" ht="15.75" thickBot="1">
      <c r="A14" s="130"/>
      <c r="B14" s="152"/>
      <c r="C14" s="54">
        <f t="shared" si="0"/>
        <v>345</v>
      </c>
      <c r="D14" s="54">
        <f t="shared" si="0"/>
        <v>11.68</v>
      </c>
      <c r="E14" s="54">
        <f t="shared" si="0"/>
        <v>12.49</v>
      </c>
      <c r="F14" s="54">
        <f t="shared" si="0"/>
        <v>39.29</v>
      </c>
      <c r="G14" s="54">
        <f t="shared" si="0"/>
        <v>317</v>
      </c>
      <c r="H14" s="54">
        <f t="shared" si="0"/>
        <v>1.75</v>
      </c>
      <c r="I14" s="211"/>
    </row>
    <row r="15" spans="1:9" ht="15" customHeight="1">
      <c r="A15" s="74" t="s">
        <v>24</v>
      </c>
      <c r="B15" s="219" t="s">
        <v>116</v>
      </c>
      <c r="C15" s="53">
        <v>200</v>
      </c>
      <c r="D15" s="53">
        <v>1.59</v>
      </c>
      <c r="E15" s="53">
        <v>4.0199999999999996</v>
      </c>
      <c r="F15" s="53">
        <v>13.54</v>
      </c>
      <c r="G15" s="53">
        <v>97.6</v>
      </c>
      <c r="H15" s="53">
        <v>6.02</v>
      </c>
      <c r="I15" s="216" t="s">
        <v>117</v>
      </c>
    </row>
    <row r="16" spans="1:9">
      <c r="A16" s="75"/>
      <c r="B16" s="153"/>
      <c r="C16" s="52">
        <v>200</v>
      </c>
      <c r="D16" s="52">
        <v>1.59</v>
      </c>
      <c r="E16" s="52">
        <v>4.0199999999999996</v>
      </c>
      <c r="F16" s="52">
        <v>13.54</v>
      </c>
      <c r="G16" s="52">
        <v>97.6</v>
      </c>
      <c r="H16" s="52">
        <v>6.02</v>
      </c>
      <c r="I16" s="214"/>
    </row>
    <row r="17" spans="1:9" ht="16.5" customHeight="1">
      <c r="A17" s="75"/>
      <c r="B17" s="220" t="s">
        <v>143</v>
      </c>
      <c r="C17" s="52">
        <v>170</v>
      </c>
      <c r="D17" s="52">
        <v>20.8</v>
      </c>
      <c r="E17" s="52">
        <v>5.33</v>
      </c>
      <c r="F17" s="52">
        <v>18.5</v>
      </c>
      <c r="G17" s="52">
        <v>205</v>
      </c>
      <c r="H17" s="52">
        <v>7.26</v>
      </c>
      <c r="I17" s="214" t="s">
        <v>144</v>
      </c>
    </row>
    <row r="18" spans="1:9" ht="20.25" customHeight="1">
      <c r="A18" s="75"/>
      <c r="B18" s="220"/>
      <c r="C18" s="52">
        <v>170</v>
      </c>
      <c r="D18" s="52">
        <v>20.8</v>
      </c>
      <c r="E18" s="52">
        <v>5.33</v>
      </c>
      <c r="F18" s="52">
        <v>18.5</v>
      </c>
      <c r="G18" s="52">
        <v>205</v>
      </c>
      <c r="H18" s="52">
        <v>7.26</v>
      </c>
      <c r="I18" s="217"/>
    </row>
    <row r="19" spans="1:9" ht="19.5" customHeight="1">
      <c r="A19" s="75"/>
      <c r="B19" s="147" t="s">
        <v>55</v>
      </c>
      <c r="C19" s="52">
        <v>40</v>
      </c>
      <c r="D19" s="52">
        <v>0.56000000000000005</v>
      </c>
      <c r="E19" s="52">
        <v>2.4300000000000002</v>
      </c>
      <c r="F19" s="52">
        <v>3.47</v>
      </c>
      <c r="G19" s="52">
        <v>37.5</v>
      </c>
      <c r="H19" s="52">
        <v>0.53</v>
      </c>
      <c r="I19" s="214" t="s">
        <v>56</v>
      </c>
    </row>
    <row r="20" spans="1:9" ht="18.75" customHeight="1">
      <c r="A20" s="75"/>
      <c r="B20" s="147"/>
      <c r="C20" s="52">
        <v>40</v>
      </c>
      <c r="D20" s="52">
        <v>0.56000000000000005</v>
      </c>
      <c r="E20" s="52">
        <v>2.4300000000000002</v>
      </c>
      <c r="F20" s="52">
        <v>3.47</v>
      </c>
      <c r="G20" s="52">
        <v>37.5</v>
      </c>
      <c r="H20" s="52">
        <v>0.53</v>
      </c>
      <c r="I20" s="217"/>
    </row>
    <row r="21" spans="1:9" ht="15" customHeight="1">
      <c r="A21" s="75"/>
      <c r="B21" s="153" t="s">
        <v>30</v>
      </c>
      <c r="C21" s="52">
        <v>150</v>
      </c>
      <c r="D21" s="52">
        <v>0.33</v>
      </c>
      <c r="E21" s="52">
        <v>0.01</v>
      </c>
      <c r="F21" s="52">
        <v>20.82</v>
      </c>
      <c r="G21" s="52">
        <v>84.75</v>
      </c>
      <c r="H21" s="52">
        <v>0.3</v>
      </c>
      <c r="I21" s="214" t="s">
        <v>37</v>
      </c>
    </row>
    <row r="22" spans="1:9">
      <c r="A22" s="75"/>
      <c r="B22" s="153"/>
      <c r="C22" s="52">
        <v>150</v>
      </c>
      <c r="D22" s="52">
        <v>0.33</v>
      </c>
      <c r="E22" s="52">
        <v>0.01</v>
      </c>
      <c r="F22" s="52">
        <v>20.82</v>
      </c>
      <c r="G22" s="52">
        <v>84.75</v>
      </c>
      <c r="H22" s="52">
        <v>0.3</v>
      </c>
      <c r="I22" s="215"/>
    </row>
    <row r="23" spans="1:9">
      <c r="A23" s="75"/>
      <c r="B23" s="147" t="s">
        <v>31</v>
      </c>
      <c r="C23" s="52">
        <v>20</v>
      </c>
      <c r="D23" s="52">
        <v>1.32</v>
      </c>
      <c r="E23" s="52">
        <v>0.2</v>
      </c>
      <c r="F23" s="52">
        <v>6.68</v>
      </c>
      <c r="G23" s="52">
        <v>34.799999999999997</v>
      </c>
      <c r="H23" s="52">
        <v>0</v>
      </c>
      <c r="I23" s="214" t="s">
        <v>23</v>
      </c>
    </row>
    <row r="24" spans="1:9">
      <c r="A24" s="75"/>
      <c r="B24" s="154"/>
      <c r="C24" s="52">
        <v>20</v>
      </c>
      <c r="D24" s="52">
        <v>1.32</v>
      </c>
      <c r="E24" s="52">
        <v>0.2</v>
      </c>
      <c r="F24" s="52">
        <v>6.68</v>
      </c>
      <c r="G24" s="52">
        <v>34.799999999999997</v>
      </c>
      <c r="H24" s="52">
        <v>0</v>
      </c>
      <c r="I24" s="215"/>
    </row>
    <row r="25" spans="1:9">
      <c r="A25" s="75"/>
      <c r="B25" s="147" t="s">
        <v>32</v>
      </c>
      <c r="C25" s="52">
        <v>20</v>
      </c>
      <c r="D25" s="52">
        <v>1.58</v>
      </c>
      <c r="E25" s="52">
        <v>0.2</v>
      </c>
      <c r="F25" s="52">
        <v>9.66</v>
      </c>
      <c r="G25" s="52">
        <v>47.2</v>
      </c>
      <c r="H25" s="52">
        <v>0</v>
      </c>
      <c r="I25" s="214" t="s">
        <v>23</v>
      </c>
    </row>
    <row r="26" spans="1:9">
      <c r="A26" s="75"/>
      <c r="B26" s="147"/>
      <c r="C26" s="52">
        <v>20</v>
      </c>
      <c r="D26" s="52">
        <v>1.58</v>
      </c>
      <c r="E26" s="52">
        <v>0.2</v>
      </c>
      <c r="F26" s="52">
        <v>9.66</v>
      </c>
      <c r="G26" s="52">
        <v>47.2</v>
      </c>
      <c r="H26" s="52">
        <v>0</v>
      </c>
      <c r="I26" s="215"/>
    </row>
    <row r="27" spans="1:9">
      <c r="A27" s="75"/>
      <c r="B27" s="149" t="s">
        <v>22</v>
      </c>
      <c r="C27" s="58">
        <f>C15+C17+C19+C21+C23+C25</f>
        <v>600</v>
      </c>
      <c r="D27" s="58">
        <f t="shared" ref="D27:H27" si="1">D15+D17+D19+D21+D23+D25</f>
        <v>26.18</v>
      </c>
      <c r="E27" s="58">
        <f t="shared" si="1"/>
        <v>12.189999999999998</v>
      </c>
      <c r="F27" s="58">
        <f t="shared" si="1"/>
        <v>72.67</v>
      </c>
      <c r="G27" s="58">
        <f t="shared" si="1"/>
        <v>506.85</v>
      </c>
      <c r="H27" s="58">
        <f t="shared" si="1"/>
        <v>14.11</v>
      </c>
      <c r="I27" s="210"/>
    </row>
    <row r="28" spans="1:9" ht="15.75" thickBot="1">
      <c r="A28" s="76"/>
      <c r="B28" s="152"/>
      <c r="C28" s="54">
        <f>C16+C18+C20+C22+C24+C26</f>
        <v>600</v>
      </c>
      <c r="D28" s="54">
        <f t="shared" ref="D28:H28" si="2">D16+D18+D20+D22+D24+D26</f>
        <v>26.18</v>
      </c>
      <c r="E28" s="54">
        <f t="shared" si="2"/>
        <v>12.189999999999998</v>
      </c>
      <c r="F28" s="54">
        <f t="shared" si="2"/>
        <v>72.67</v>
      </c>
      <c r="G28" s="54">
        <f t="shared" si="2"/>
        <v>506.85</v>
      </c>
      <c r="H28" s="54">
        <f t="shared" si="2"/>
        <v>14.11</v>
      </c>
      <c r="I28" s="211"/>
    </row>
    <row r="29" spans="1:9" ht="15" customHeight="1">
      <c r="A29" s="74" t="s">
        <v>33</v>
      </c>
      <c r="B29" s="146" t="s">
        <v>109</v>
      </c>
      <c r="C29" s="52">
        <v>120</v>
      </c>
      <c r="D29" s="52">
        <v>2.5</v>
      </c>
      <c r="E29" s="52">
        <v>4.45</v>
      </c>
      <c r="F29" s="52">
        <v>11.5</v>
      </c>
      <c r="G29" s="52">
        <v>96</v>
      </c>
      <c r="H29" s="52">
        <v>20</v>
      </c>
      <c r="I29" s="214" t="s">
        <v>111</v>
      </c>
    </row>
    <row r="30" spans="1:9">
      <c r="A30" s="75"/>
      <c r="B30" s="146"/>
      <c r="C30" s="52">
        <v>120</v>
      </c>
      <c r="D30" s="52">
        <v>2.5</v>
      </c>
      <c r="E30" s="52">
        <v>4.45</v>
      </c>
      <c r="F30" s="52">
        <v>11.5</v>
      </c>
      <c r="G30" s="52">
        <v>96</v>
      </c>
      <c r="H30" s="52">
        <v>20</v>
      </c>
      <c r="I30" s="217"/>
    </row>
    <row r="31" spans="1:9">
      <c r="A31" s="75"/>
      <c r="B31" s="148" t="s">
        <v>151</v>
      </c>
      <c r="C31" s="52">
        <v>20</v>
      </c>
      <c r="D31" s="52">
        <v>2.54</v>
      </c>
      <c r="E31" s="52">
        <v>2.2999999999999998</v>
      </c>
      <c r="F31" s="52">
        <v>0.14000000000000001</v>
      </c>
      <c r="G31" s="52">
        <v>31.5</v>
      </c>
      <c r="H31" s="52">
        <v>0</v>
      </c>
      <c r="I31" s="218" t="s">
        <v>152</v>
      </c>
    </row>
    <row r="32" spans="1:9">
      <c r="A32" s="75"/>
      <c r="B32" s="148"/>
      <c r="C32" s="52">
        <v>20</v>
      </c>
      <c r="D32" s="52">
        <v>2.54</v>
      </c>
      <c r="E32" s="52">
        <v>2.2999999999999998</v>
      </c>
      <c r="F32" s="52">
        <v>0.14000000000000001</v>
      </c>
      <c r="G32" s="52">
        <v>31.5</v>
      </c>
      <c r="H32" s="52">
        <v>0</v>
      </c>
      <c r="I32" s="218"/>
    </row>
    <row r="33" spans="1:9" ht="15" customHeight="1">
      <c r="A33" s="75"/>
      <c r="B33" s="144" t="s">
        <v>126</v>
      </c>
      <c r="C33" s="52">
        <v>40</v>
      </c>
      <c r="D33" s="52">
        <v>0.44</v>
      </c>
      <c r="E33" s="52">
        <v>0.04</v>
      </c>
      <c r="F33" s="52">
        <v>1.4</v>
      </c>
      <c r="G33" s="52">
        <v>8</v>
      </c>
      <c r="H33" s="52">
        <v>6</v>
      </c>
      <c r="I33" s="214" t="s">
        <v>23</v>
      </c>
    </row>
    <row r="34" spans="1:9">
      <c r="A34" s="75"/>
      <c r="B34" s="145"/>
      <c r="C34" s="52">
        <v>40</v>
      </c>
      <c r="D34" s="52">
        <v>0.44</v>
      </c>
      <c r="E34" s="52">
        <v>0.04</v>
      </c>
      <c r="F34" s="52">
        <v>1.4</v>
      </c>
      <c r="G34" s="52">
        <v>8</v>
      </c>
      <c r="H34" s="52">
        <v>6</v>
      </c>
      <c r="I34" s="214"/>
    </row>
    <row r="35" spans="1:9" ht="15" customHeight="1">
      <c r="A35" s="75"/>
      <c r="B35" s="147" t="s">
        <v>32</v>
      </c>
      <c r="C35" s="52">
        <v>20</v>
      </c>
      <c r="D35" s="52">
        <v>1.58</v>
      </c>
      <c r="E35" s="52">
        <v>0.2</v>
      </c>
      <c r="F35" s="52">
        <v>9.66</v>
      </c>
      <c r="G35" s="52">
        <v>47.2</v>
      </c>
      <c r="H35" s="52">
        <v>0</v>
      </c>
      <c r="I35" s="214" t="s">
        <v>23</v>
      </c>
    </row>
    <row r="36" spans="1:9">
      <c r="A36" s="75"/>
      <c r="B36" s="147"/>
      <c r="C36" s="52">
        <v>20</v>
      </c>
      <c r="D36" s="52">
        <v>1.58</v>
      </c>
      <c r="E36" s="52">
        <v>0.2</v>
      </c>
      <c r="F36" s="52">
        <v>9.66</v>
      </c>
      <c r="G36" s="52">
        <v>47.2</v>
      </c>
      <c r="H36" s="52">
        <v>0</v>
      </c>
      <c r="I36" s="215"/>
    </row>
    <row r="37" spans="1:9" ht="15" customHeight="1">
      <c r="A37" s="75"/>
      <c r="B37" s="144" t="s">
        <v>48</v>
      </c>
      <c r="C37" s="52">
        <v>150</v>
      </c>
      <c r="D37" s="52">
        <v>0.12</v>
      </c>
      <c r="E37" s="52">
        <v>0.12</v>
      </c>
      <c r="F37" s="52">
        <v>17.91</v>
      </c>
      <c r="G37" s="52">
        <v>73.2</v>
      </c>
      <c r="H37" s="52">
        <v>1.29</v>
      </c>
      <c r="I37" s="212" t="s">
        <v>29</v>
      </c>
    </row>
    <row r="38" spans="1:9">
      <c r="A38" s="75"/>
      <c r="B38" s="145"/>
      <c r="C38" s="52">
        <v>150</v>
      </c>
      <c r="D38" s="52">
        <v>0.12</v>
      </c>
      <c r="E38" s="52">
        <v>0.12</v>
      </c>
      <c r="F38" s="52">
        <v>17.91</v>
      </c>
      <c r="G38" s="52">
        <v>73.2</v>
      </c>
      <c r="H38" s="52">
        <v>1.29</v>
      </c>
      <c r="I38" s="213"/>
    </row>
    <row r="39" spans="1:9">
      <c r="A39" s="75"/>
      <c r="B39" s="77" t="s">
        <v>22</v>
      </c>
      <c r="C39" s="9">
        <f>C29+C31+C33+C35+C37</f>
        <v>350</v>
      </c>
      <c r="D39" s="9">
        <f t="shared" ref="D39:H39" si="3">D29+D31+D33+D35+D37</f>
        <v>7.1800000000000006</v>
      </c>
      <c r="E39" s="9">
        <f t="shared" si="3"/>
        <v>7.11</v>
      </c>
      <c r="F39" s="9">
        <f t="shared" si="3"/>
        <v>40.61</v>
      </c>
      <c r="G39" s="9">
        <f t="shared" si="3"/>
        <v>255.89999999999998</v>
      </c>
      <c r="H39" s="9">
        <f t="shared" si="3"/>
        <v>27.29</v>
      </c>
      <c r="I39" s="205"/>
    </row>
    <row r="40" spans="1:9">
      <c r="A40" s="75"/>
      <c r="B40" s="77"/>
      <c r="C40" s="9">
        <f>C30+C32+C34+C36+C38</f>
        <v>350</v>
      </c>
      <c r="D40" s="9">
        <f t="shared" ref="D40:H40" si="4">D30+D32+D34+D36+D38</f>
        <v>7.1800000000000006</v>
      </c>
      <c r="E40" s="9">
        <f t="shared" si="4"/>
        <v>7.11</v>
      </c>
      <c r="F40" s="9">
        <f t="shared" si="4"/>
        <v>40.61</v>
      </c>
      <c r="G40" s="9">
        <f t="shared" si="4"/>
        <v>255.89999999999998</v>
      </c>
      <c r="H40" s="9">
        <f t="shared" si="4"/>
        <v>27.29</v>
      </c>
      <c r="I40" s="205"/>
    </row>
    <row r="41" spans="1:9">
      <c r="A41" s="75"/>
      <c r="B41" s="77" t="s">
        <v>36</v>
      </c>
      <c r="C41" s="9">
        <f>C13+C27+C39</f>
        <v>1295</v>
      </c>
      <c r="D41" s="9">
        <f t="shared" ref="D41:H41" si="5">D13+D27+D39</f>
        <v>45.04</v>
      </c>
      <c r="E41" s="9">
        <f t="shared" si="5"/>
        <v>31.79</v>
      </c>
      <c r="F41" s="9">
        <f t="shared" si="5"/>
        <v>152.57</v>
      </c>
      <c r="G41" s="9">
        <f t="shared" si="5"/>
        <v>1079.75</v>
      </c>
      <c r="H41" s="9">
        <f t="shared" si="5"/>
        <v>43.15</v>
      </c>
      <c r="I41" s="205"/>
    </row>
    <row r="42" spans="1:9" ht="15.75" thickBot="1">
      <c r="A42" s="76"/>
      <c r="B42" s="78"/>
      <c r="C42" s="2">
        <f>C14+C28+C40</f>
        <v>1295</v>
      </c>
      <c r="D42" s="2">
        <f t="shared" ref="D42:H42" si="6">D14+D28+D40</f>
        <v>45.04</v>
      </c>
      <c r="E42" s="2">
        <f t="shared" si="6"/>
        <v>31.79</v>
      </c>
      <c r="F42" s="2">
        <f t="shared" si="6"/>
        <v>152.57</v>
      </c>
      <c r="G42" s="2">
        <f t="shared" si="6"/>
        <v>1079.75</v>
      </c>
      <c r="H42" s="2">
        <f t="shared" si="6"/>
        <v>43.15</v>
      </c>
      <c r="I42" s="205"/>
    </row>
    <row r="43" spans="1:9">
      <c r="A43" s="202"/>
      <c r="B43" s="193" t="s">
        <v>90</v>
      </c>
      <c r="C43" s="29">
        <f>'День 1'!C37+'День 2'!C41+'День 3'!C39+'День 4'!C37+'День 5'!C39+'День 6'!C41+'День 7'!C39+'День 8'!C41+'День 9'!C37+'День 10'!C41</f>
        <v>12335</v>
      </c>
      <c r="D43" s="29">
        <f>'День 1'!D37+'День 2'!D41+'День 3'!D39+'День 4'!D37+'День 5'!D39+'День 6'!D41+'День 7'!D39+'День 8'!D41+'День 9'!D37+'День 10'!D41</f>
        <v>401.02</v>
      </c>
      <c r="E43" s="29">
        <f>'День 1'!E37+'День 2'!E41+'День 3'!E39+'День 4'!E37+'День 5'!E39+'День 6'!E41+'День 7'!E39+'День 8'!E41+'День 9'!E37+'День 10'!E41</f>
        <v>349.42</v>
      </c>
      <c r="F43" s="29">
        <f>'День 1'!F37+'День 2'!F41+'День 3'!F39+'День 4'!F37+'День 5'!F39+'День 6'!F41+'День 7'!F39+'День 8'!F41+'День 9'!F37+'День 10'!F41</f>
        <v>1469.3699999999997</v>
      </c>
      <c r="G43" s="29">
        <f>'День 1'!G37+'День 2'!G41+'День 3'!G39+'День 4'!G37+'День 5'!G39+'День 6'!G41+'День 7'!G39+'День 8'!G41+'День 9'!G37+'День 10'!G41</f>
        <v>10658.55</v>
      </c>
      <c r="H43" s="29">
        <f>'День 1'!H37+'День 2'!H41+'День 3'!H39+'День 4'!H37+'День 5'!H39+'День 6'!H41+'День 7'!H39+'День 8'!H41+'День 9'!H37+'День 10'!H41</f>
        <v>316.89499999999998</v>
      </c>
      <c r="I43" s="206"/>
    </row>
    <row r="44" spans="1:9">
      <c r="A44" s="203"/>
      <c r="B44" s="77"/>
      <c r="C44" s="8">
        <f>'День 1'!C38+'День 2'!C42+'День 3'!C40+'День 4'!C38+'День 5'!C40+'День 6'!C42+'День 7'!C40+'День 8'!C42+'День 9'!C38+'День 10'!C42</f>
        <v>12335</v>
      </c>
      <c r="D44" s="8">
        <f>'День 1'!D38+'День 2'!D42+'День 3'!D40+'День 4'!D38+'День 5'!D40+'День 6'!D42+'День 7'!D40+'День 8'!D42+'День 9'!D38+'День 10'!D42</f>
        <v>401.02</v>
      </c>
      <c r="E44" s="8">
        <f>'День 1'!E38+'День 2'!E42+'День 3'!E40+'День 4'!E38+'День 5'!E40+'День 6'!E42+'День 7'!E40+'День 8'!E42+'День 9'!E38+'День 10'!E42</f>
        <v>349.42</v>
      </c>
      <c r="F44" s="8">
        <f>'День 1'!F38+'День 2'!F42+'День 3'!F40+'День 4'!F38+'День 5'!F40+'День 6'!F42+'День 7'!F40+'День 8'!F42+'День 9'!F38+'День 10'!F42</f>
        <v>1469.3699999999997</v>
      </c>
      <c r="G44" s="8">
        <f>'День 1'!G38+'День 2'!G42+'День 3'!G40+'День 4'!G38+'День 5'!G40+'День 6'!G42+'День 7'!G40+'День 8'!G42+'День 9'!G38+'День 10'!G42</f>
        <v>10658.55</v>
      </c>
      <c r="H44" s="8">
        <f>'День 1'!H38+'День 2'!H42+'День 3'!H40+'День 4'!H38+'День 5'!H40+'День 6'!H42+'День 7'!H40+'День 8'!H42+'День 9'!H38+'День 10'!H42</f>
        <v>316.89499999999998</v>
      </c>
      <c r="I44" s="206"/>
    </row>
    <row r="45" spans="1:9">
      <c r="A45" s="203"/>
      <c r="B45" s="208" t="s">
        <v>91</v>
      </c>
      <c r="C45" s="48">
        <f>C43/10</f>
        <v>1233.5</v>
      </c>
      <c r="D45" s="12">
        <f t="shared" ref="C45:H46" si="7">D43/10</f>
        <v>40.101999999999997</v>
      </c>
      <c r="E45" s="12">
        <f t="shared" si="7"/>
        <v>34.942</v>
      </c>
      <c r="F45" s="12">
        <f t="shared" si="7"/>
        <v>146.93699999999995</v>
      </c>
      <c r="G45" s="12">
        <f t="shared" si="7"/>
        <v>1065.855</v>
      </c>
      <c r="H45" s="12">
        <f t="shared" si="7"/>
        <v>31.689499999999999</v>
      </c>
      <c r="I45" s="206"/>
    </row>
    <row r="46" spans="1:9" ht="15.75" thickBot="1">
      <c r="A46" s="204"/>
      <c r="B46" s="209"/>
      <c r="C46" s="49">
        <f t="shared" si="7"/>
        <v>1233.5</v>
      </c>
      <c r="D46" s="14">
        <f t="shared" si="7"/>
        <v>40.101999999999997</v>
      </c>
      <c r="E46" s="14">
        <f>E44/10</f>
        <v>34.942</v>
      </c>
      <c r="F46" s="14">
        <f t="shared" si="7"/>
        <v>146.93699999999995</v>
      </c>
      <c r="G46" s="14">
        <f t="shared" si="7"/>
        <v>1065.855</v>
      </c>
      <c r="H46" s="14">
        <f t="shared" si="7"/>
        <v>31.689499999999999</v>
      </c>
      <c r="I46" s="207"/>
    </row>
    <row r="48" spans="1:9">
      <c r="C48">
        <v>1100</v>
      </c>
      <c r="D48">
        <v>31.5</v>
      </c>
      <c r="E48">
        <v>35.15</v>
      </c>
      <c r="F48">
        <v>152.30000000000001</v>
      </c>
      <c r="G48">
        <v>1050</v>
      </c>
      <c r="H48">
        <v>33.700000000000003</v>
      </c>
    </row>
    <row r="49" spans="3:8">
      <c r="C49">
        <v>1350</v>
      </c>
      <c r="D49">
        <v>40.5</v>
      </c>
      <c r="E49">
        <v>45</v>
      </c>
      <c r="F49">
        <v>195.7</v>
      </c>
      <c r="G49">
        <v>1350</v>
      </c>
      <c r="H49">
        <v>37.5</v>
      </c>
    </row>
    <row r="51" spans="3:8">
      <c r="C51" s="50">
        <f>C45-C48</f>
        <v>133.5</v>
      </c>
      <c r="D51" s="50">
        <f t="shared" ref="D51:H51" si="8">D45-D48</f>
        <v>8.6019999999999968</v>
      </c>
      <c r="E51" s="50">
        <f t="shared" si="8"/>
        <v>-0.20799999999999841</v>
      </c>
      <c r="F51" s="50">
        <f t="shared" si="8"/>
        <v>-5.3630000000000564</v>
      </c>
      <c r="G51" s="50">
        <f t="shared" si="8"/>
        <v>15.855000000000018</v>
      </c>
      <c r="H51" s="50">
        <f t="shared" si="8"/>
        <v>-2.010500000000004</v>
      </c>
    </row>
    <row r="52" spans="3:8">
      <c r="C52" s="50">
        <f>C46-C49</f>
        <v>-116.5</v>
      </c>
      <c r="D52" s="50">
        <f t="shared" ref="D52:H52" si="9">D46-D49</f>
        <v>-0.39800000000000324</v>
      </c>
      <c r="E52" s="50">
        <f t="shared" si="9"/>
        <v>-10.058</v>
      </c>
      <c r="F52" s="50">
        <f t="shared" si="9"/>
        <v>-48.763000000000034</v>
      </c>
      <c r="G52" s="50">
        <f t="shared" si="9"/>
        <v>-284.14499999999998</v>
      </c>
      <c r="H52" s="50">
        <f t="shared" si="9"/>
        <v>-5.8105000000000011</v>
      </c>
    </row>
  </sheetData>
  <mergeCells count="50">
    <mergeCell ref="B23:B24"/>
    <mergeCell ref="I23:I24"/>
    <mergeCell ref="B15:B16"/>
    <mergeCell ref="I15:I16"/>
    <mergeCell ref="A15:A28"/>
    <mergeCell ref="B17:B18"/>
    <mergeCell ref="B25:B26"/>
    <mergeCell ref="I27:I28"/>
    <mergeCell ref="B19:B20"/>
    <mergeCell ref="I19:I20"/>
    <mergeCell ref="I21:I22"/>
    <mergeCell ref="B21:B22"/>
    <mergeCell ref="B27:B28"/>
    <mergeCell ref="A8:A14"/>
    <mergeCell ref="B9:B10"/>
    <mergeCell ref="I9:I10"/>
    <mergeCell ref="B11:B12"/>
    <mergeCell ref="I11:I12"/>
    <mergeCell ref="B13:B14"/>
    <mergeCell ref="I13:I14"/>
    <mergeCell ref="A4:A6"/>
    <mergeCell ref="B4:B6"/>
    <mergeCell ref="D4:F4"/>
    <mergeCell ref="G4:G6"/>
    <mergeCell ref="H4:H6"/>
    <mergeCell ref="I17:I18"/>
    <mergeCell ref="B31:B32"/>
    <mergeCell ref="B33:B34"/>
    <mergeCell ref="I31:I32"/>
    <mergeCell ref="I33:I34"/>
    <mergeCell ref="I25:I26"/>
    <mergeCell ref="I29:I30"/>
    <mergeCell ref="I4:I6"/>
    <mergeCell ref="D5:D6"/>
    <mergeCell ref="E5:E6"/>
    <mergeCell ref="F5:F6"/>
    <mergeCell ref="B7:B8"/>
    <mergeCell ref="I7:I8"/>
    <mergeCell ref="A43:A46"/>
    <mergeCell ref="I39:I46"/>
    <mergeCell ref="B43:B44"/>
    <mergeCell ref="B45:B46"/>
    <mergeCell ref="B37:B38"/>
    <mergeCell ref="I37:I38"/>
    <mergeCell ref="A29:A42"/>
    <mergeCell ref="B29:B30"/>
    <mergeCell ref="B39:B40"/>
    <mergeCell ref="B41:B42"/>
    <mergeCell ref="B35:B36"/>
    <mergeCell ref="I35:I36"/>
  </mergeCells>
  <printOptions horizontalCentered="1"/>
  <pageMargins left="0.19685039370078741" right="0.19685039370078741" top="0.19685039370078741" bottom="0.19685039370078741" header="0" footer="0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42"/>
  <sheetViews>
    <sheetView view="pageBreakPreview" zoomScale="60" zoomScaleNormal="100" workbookViewId="0">
      <selection activeCell="B37" sqref="B37:B38"/>
    </sheetView>
  </sheetViews>
  <sheetFormatPr defaultRowHeight="15"/>
  <cols>
    <col min="2" max="2" width="22.42578125" customWidth="1"/>
    <col min="6" max="6" width="11.7109375" customWidth="1"/>
    <col min="7" max="7" width="15.42578125" customWidth="1"/>
    <col min="9" max="9" width="10.28515625" customWidth="1"/>
  </cols>
  <sheetData>
    <row r="3" spans="1:9" ht="15.75" thickBot="1"/>
    <row r="4" spans="1:9" ht="15" customHeight="1">
      <c r="A4" s="106" t="s">
        <v>0</v>
      </c>
      <c r="B4" s="109" t="s">
        <v>1</v>
      </c>
      <c r="C4" s="15" t="s">
        <v>2</v>
      </c>
      <c r="D4" s="109" t="s">
        <v>3</v>
      </c>
      <c r="E4" s="109"/>
      <c r="F4" s="109"/>
      <c r="G4" s="100" t="s">
        <v>11</v>
      </c>
      <c r="H4" s="100" t="s">
        <v>4</v>
      </c>
      <c r="I4" s="103" t="s">
        <v>5</v>
      </c>
    </row>
    <row r="5" spans="1:9">
      <c r="A5" s="107"/>
      <c r="B5" s="110"/>
      <c r="C5" s="16" t="s">
        <v>6</v>
      </c>
      <c r="D5" s="110" t="s">
        <v>8</v>
      </c>
      <c r="E5" s="110" t="s">
        <v>9</v>
      </c>
      <c r="F5" s="110" t="s">
        <v>10</v>
      </c>
      <c r="G5" s="101"/>
      <c r="H5" s="101"/>
      <c r="I5" s="104"/>
    </row>
    <row r="6" spans="1:9" ht="15.75" thickBot="1">
      <c r="A6" s="119"/>
      <c r="B6" s="120"/>
      <c r="C6" s="19" t="s">
        <v>38</v>
      </c>
      <c r="D6" s="120"/>
      <c r="E6" s="120"/>
      <c r="F6" s="120"/>
      <c r="G6" s="121"/>
      <c r="H6" s="121"/>
      <c r="I6" s="122"/>
    </row>
    <row r="7" spans="1:9">
      <c r="A7" s="4" t="s">
        <v>39</v>
      </c>
      <c r="B7" s="124" t="s">
        <v>145</v>
      </c>
      <c r="C7" s="59">
        <v>150</v>
      </c>
      <c r="D7" s="62">
        <v>4.3</v>
      </c>
      <c r="E7" s="62">
        <v>3.9</v>
      </c>
      <c r="F7" s="62">
        <v>14.1</v>
      </c>
      <c r="G7" s="62">
        <v>109</v>
      </c>
      <c r="H7" s="62">
        <v>0.7</v>
      </c>
      <c r="I7" s="88" t="s">
        <v>41</v>
      </c>
    </row>
    <row r="8" spans="1:9">
      <c r="A8" s="123" t="s">
        <v>40</v>
      </c>
      <c r="B8" s="125"/>
      <c r="C8" s="52">
        <v>150</v>
      </c>
      <c r="D8" s="61">
        <v>4.3</v>
      </c>
      <c r="E8" s="61">
        <v>3.9</v>
      </c>
      <c r="F8" s="61">
        <v>14.1</v>
      </c>
      <c r="G8" s="61">
        <v>109</v>
      </c>
      <c r="H8" s="61">
        <v>0.7</v>
      </c>
      <c r="I8" s="73"/>
    </row>
    <row r="9" spans="1:9" ht="15" customHeight="1">
      <c r="A9" s="75"/>
      <c r="B9" s="87" t="s">
        <v>87</v>
      </c>
      <c r="C9" s="31">
        <v>150</v>
      </c>
      <c r="D9" s="31">
        <v>0.04</v>
      </c>
      <c r="E9" s="31">
        <v>0.01</v>
      </c>
      <c r="F9" s="31">
        <v>6.99</v>
      </c>
      <c r="G9" s="31">
        <v>28</v>
      </c>
      <c r="H9" s="31">
        <v>0.02</v>
      </c>
      <c r="I9" s="73" t="s">
        <v>42</v>
      </c>
    </row>
    <row r="10" spans="1:9">
      <c r="A10" s="75"/>
      <c r="B10" s="87"/>
      <c r="C10" s="61">
        <v>150</v>
      </c>
      <c r="D10" s="61">
        <v>0.04</v>
      </c>
      <c r="E10" s="61">
        <v>0.01</v>
      </c>
      <c r="F10" s="61">
        <v>6.99</v>
      </c>
      <c r="G10" s="61">
        <v>28</v>
      </c>
      <c r="H10" s="61">
        <v>0.02</v>
      </c>
      <c r="I10" s="73"/>
    </row>
    <row r="11" spans="1:9">
      <c r="A11" s="75"/>
      <c r="B11" s="87" t="s">
        <v>17</v>
      </c>
      <c r="C11" s="31">
        <v>40</v>
      </c>
      <c r="D11" s="31">
        <v>2.4500000000000002</v>
      </c>
      <c r="E11" s="31">
        <v>7.55</v>
      </c>
      <c r="F11" s="31">
        <v>14.62</v>
      </c>
      <c r="G11" s="31">
        <v>136</v>
      </c>
      <c r="H11" s="31">
        <v>0</v>
      </c>
      <c r="I11" s="73" t="s">
        <v>18</v>
      </c>
    </row>
    <row r="12" spans="1:9">
      <c r="A12" s="75"/>
      <c r="B12" s="87"/>
      <c r="C12" s="31">
        <v>40</v>
      </c>
      <c r="D12" s="31">
        <v>2.4500000000000002</v>
      </c>
      <c r="E12" s="31">
        <v>7.55</v>
      </c>
      <c r="F12" s="31">
        <v>14.62</v>
      </c>
      <c r="G12" s="31">
        <v>136</v>
      </c>
      <c r="H12" s="31">
        <v>0</v>
      </c>
      <c r="I12" s="73"/>
    </row>
    <row r="13" spans="1:9">
      <c r="A13" s="75"/>
      <c r="B13" s="77"/>
      <c r="C13" s="9">
        <f>C7+C9+C11</f>
        <v>340</v>
      </c>
      <c r="D13" s="9">
        <f t="shared" ref="D13:H13" si="0">D7+D9+D11</f>
        <v>6.79</v>
      </c>
      <c r="E13" s="9">
        <f t="shared" si="0"/>
        <v>11.459999999999999</v>
      </c>
      <c r="F13" s="9">
        <f t="shared" si="0"/>
        <v>35.71</v>
      </c>
      <c r="G13" s="9">
        <f t="shared" si="0"/>
        <v>273</v>
      </c>
      <c r="H13" s="9">
        <f t="shared" si="0"/>
        <v>0.72</v>
      </c>
      <c r="I13" s="73"/>
    </row>
    <row r="14" spans="1:9" ht="15.75" thickBot="1">
      <c r="A14" s="76"/>
      <c r="B14" s="97"/>
      <c r="C14" s="2">
        <f>C8+C10+C12</f>
        <v>340</v>
      </c>
      <c r="D14" s="2">
        <f t="shared" ref="D14:H14" si="1">D8+D10+D12</f>
        <v>6.79</v>
      </c>
      <c r="E14" s="2">
        <f t="shared" si="1"/>
        <v>11.459999999999999</v>
      </c>
      <c r="F14" s="2">
        <f t="shared" si="1"/>
        <v>35.71</v>
      </c>
      <c r="G14" s="2">
        <f t="shared" si="1"/>
        <v>273</v>
      </c>
      <c r="H14" s="2">
        <f t="shared" si="1"/>
        <v>0.72</v>
      </c>
      <c r="I14" s="113"/>
    </row>
    <row r="15" spans="1:9">
      <c r="A15" s="74" t="s">
        <v>19</v>
      </c>
      <c r="B15" s="128" t="s">
        <v>20</v>
      </c>
      <c r="C15" s="62">
        <v>150</v>
      </c>
      <c r="D15" s="62">
        <v>0.75</v>
      </c>
      <c r="E15" s="62">
        <v>0</v>
      </c>
      <c r="F15" s="62">
        <v>15.1</v>
      </c>
      <c r="G15" s="62">
        <v>64</v>
      </c>
      <c r="H15" s="62">
        <v>3</v>
      </c>
      <c r="I15" s="88" t="s">
        <v>21</v>
      </c>
    </row>
    <row r="16" spans="1:9">
      <c r="A16" s="75"/>
      <c r="B16" s="86"/>
      <c r="C16" s="61">
        <v>150</v>
      </c>
      <c r="D16" s="61">
        <v>0.75</v>
      </c>
      <c r="E16" s="61">
        <v>0</v>
      </c>
      <c r="F16" s="61">
        <v>15.1</v>
      </c>
      <c r="G16" s="61">
        <v>64</v>
      </c>
      <c r="H16" s="61">
        <v>3</v>
      </c>
      <c r="I16" s="73"/>
    </row>
    <row r="17" spans="1:9" ht="15" customHeight="1">
      <c r="A17" s="75"/>
      <c r="B17" s="77"/>
      <c r="C17" s="9">
        <f>C15</f>
        <v>150</v>
      </c>
      <c r="D17" s="9">
        <f t="shared" ref="D17:H17" si="2">D15</f>
        <v>0.75</v>
      </c>
      <c r="E17" s="9">
        <f t="shared" si="2"/>
        <v>0</v>
      </c>
      <c r="F17" s="9">
        <f t="shared" si="2"/>
        <v>15.1</v>
      </c>
      <c r="G17" s="9">
        <f t="shared" si="2"/>
        <v>64</v>
      </c>
      <c r="H17" s="9">
        <f t="shared" si="2"/>
        <v>3</v>
      </c>
      <c r="I17" s="73"/>
    </row>
    <row r="18" spans="1:9" ht="15.75" thickBot="1">
      <c r="A18" s="76"/>
      <c r="B18" s="97"/>
      <c r="C18" s="2">
        <f>C16</f>
        <v>150</v>
      </c>
      <c r="D18" s="2">
        <f t="shared" ref="D18:H18" si="3">D16</f>
        <v>0.75</v>
      </c>
      <c r="E18" s="2">
        <f t="shared" si="3"/>
        <v>0</v>
      </c>
      <c r="F18" s="2">
        <f t="shared" si="3"/>
        <v>15.1</v>
      </c>
      <c r="G18" s="2">
        <f t="shared" si="3"/>
        <v>64</v>
      </c>
      <c r="H18" s="2">
        <f t="shared" si="3"/>
        <v>3</v>
      </c>
      <c r="I18" s="113"/>
    </row>
    <row r="19" spans="1:9" ht="24.75" customHeight="1">
      <c r="A19" s="74" t="s">
        <v>24</v>
      </c>
      <c r="B19" s="126" t="s">
        <v>69</v>
      </c>
      <c r="C19" s="52">
        <v>200</v>
      </c>
      <c r="D19" s="47">
        <v>5.3</v>
      </c>
      <c r="E19" s="47">
        <v>4.1399999999999997</v>
      </c>
      <c r="F19" s="47">
        <v>12.35</v>
      </c>
      <c r="G19" s="47">
        <v>108</v>
      </c>
      <c r="H19" s="47">
        <v>8.9600000000000009</v>
      </c>
      <c r="I19" s="73" t="s">
        <v>70</v>
      </c>
    </row>
    <row r="20" spans="1:9" ht="25.5" customHeight="1">
      <c r="A20" s="75"/>
      <c r="B20" s="126"/>
      <c r="C20" s="52">
        <v>200</v>
      </c>
      <c r="D20" s="31">
        <v>5.3</v>
      </c>
      <c r="E20" s="31">
        <v>4.1399999999999997</v>
      </c>
      <c r="F20" s="31">
        <v>12.35</v>
      </c>
      <c r="G20" s="31">
        <v>108</v>
      </c>
      <c r="H20" s="31">
        <v>8.9600000000000009</v>
      </c>
      <c r="I20" s="73"/>
    </row>
    <row r="21" spans="1:9" ht="15" customHeight="1">
      <c r="A21" s="75"/>
      <c r="B21" s="72" t="s">
        <v>46</v>
      </c>
      <c r="C21" s="52">
        <v>60</v>
      </c>
      <c r="D21" s="31">
        <v>5.75</v>
      </c>
      <c r="E21" s="31">
        <v>2.89</v>
      </c>
      <c r="F21" s="31">
        <v>1.65</v>
      </c>
      <c r="G21" s="31">
        <v>55.5</v>
      </c>
      <c r="H21" s="31">
        <v>1.47</v>
      </c>
      <c r="I21" s="73" t="s">
        <v>47</v>
      </c>
    </row>
    <row r="22" spans="1:9">
      <c r="A22" s="75"/>
      <c r="B22" s="72"/>
      <c r="C22" s="52">
        <v>60</v>
      </c>
      <c r="D22" s="61">
        <v>5.75</v>
      </c>
      <c r="E22" s="61">
        <v>2.89</v>
      </c>
      <c r="F22" s="61">
        <v>1.65</v>
      </c>
      <c r="G22" s="61">
        <v>55.5</v>
      </c>
      <c r="H22" s="61">
        <v>1.47</v>
      </c>
      <c r="I22" s="73"/>
    </row>
    <row r="23" spans="1:9" ht="15" customHeight="1">
      <c r="A23" s="75"/>
      <c r="B23" s="87" t="s">
        <v>61</v>
      </c>
      <c r="C23" s="31">
        <v>120</v>
      </c>
      <c r="D23" s="31">
        <v>2.44</v>
      </c>
      <c r="E23" s="31">
        <v>3.84</v>
      </c>
      <c r="F23" s="31">
        <v>16.34</v>
      </c>
      <c r="G23" s="31">
        <v>109.8</v>
      </c>
      <c r="H23" s="31">
        <v>14.52</v>
      </c>
      <c r="I23" s="73" t="s">
        <v>62</v>
      </c>
    </row>
    <row r="24" spans="1:9">
      <c r="A24" s="75"/>
      <c r="B24" s="87"/>
      <c r="C24" s="61">
        <v>120</v>
      </c>
      <c r="D24" s="61">
        <v>2.44</v>
      </c>
      <c r="E24" s="61">
        <v>3.84</v>
      </c>
      <c r="F24" s="61">
        <v>16.34</v>
      </c>
      <c r="G24" s="61">
        <v>109.8</v>
      </c>
      <c r="H24" s="61">
        <v>14.52</v>
      </c>
      <c r="I24" s="73"/>
    </row>
    <row r="25" spans="1:9" ht="15" customHeight="1">
      <c r="A25" s="75"/>
      <c r="B25" s="127" t="s">
        <v>126</v>
      </c>
      <c r="C25" s="18">
        <v>50</v>
      </c>
      <c r="D25" s="18">
        <v>0.55000000000000004</v>
      </c>
      <c r="E25" s="18">
        <v>0.05</v>
      </c>
      <c r="F25" s="18">
        <v>1.75</v>
      </c>
      <c r="G25" s="18">
        <v>10</v>
      </c>
      <c r="H25" s="18">
        <v>7.5</v>
      </c>
      <c r="I25" s="73" t="s">
        <v>23</v>
      </c>
    </row>
    <row r="26" spans="1:9">
      <c r="A26" s="75"/>
      <c r="B26" s="90"/>
      <c r="C26" s="18">
        <v>50</v>
      </c>
      <c r="D26" s="31">
        <v>0.55000000000000004</v>
      </c>
      <c r="E26" s="31">
        <v>0.05</v>
      </c>
      <c r="F26" s="31">
        <v>1.75</v>
      </c>
      <c r="G26" s="31">
        <v>10</v>
      </c>
      <c r="H26" s="31">
        <v>7.5</v>
      </c>
      <c r="I26" s="73"/>
    </row>
    <row r="27" spans="1:9" ht="15" customHeight="1">
      <c r="A27" s="75"/>
      <c r="B27" s="72" t="s">
        <v>30</v>
      </c>
      <c r="C27" s="31">
        <v>150</v>
      </c>
      <c r="D27" s="31">
        <v>0.33</v>
      </c>
      <c r="E27" s="31">
        <v>0.01</v>
      </c>
      <c r="F27" s="31">
        <v>20.82</v>
      </c>
      <c r="G27" s="31">
        <v>84.75</v>
      </c>
      <c r="H27" s="31">
        <v>0.3</v>
      </c>
      <c r="I27" s="73" t="s">
        <v>37</v>
      </c>
    </row>
    <row r="28" spans="1:9">
      <c r="A28" s="75"/>
      <c r="B28" s="72"/>
      <c r="C28" s="61">
        <v>150</v>
      </c>
      <c r="D28" s="61">
        <v>0.33</v>
      </c>
      <c r="E28" s="61">
        <v>0.01</v>
      </c>
      <c r="F28" s="61">
        <v>20.82</v>
      </c>
      <c r="G28" s="61">
        <v>84.75</v>
      </c>
      <c r="H28" s="61">
        <v>0.3</v>
      </c>
      <c r="I28" s="82"/>
    </row>
    <row r="29" spans="1:9">
      <c r="A29" s="75"/>
      <c r="B29" s="87" t="s">
        <v>31</v>
      </c>
      <c r="C29" s="31">
        <v>20</v>
      </c>
      <c r="D29" s="31">
        <v>1.32</v>
      </c>
      <c r="E29" s="31">
        <v>0.2</v>
      </c>
      <c r="F29" s="31">
        <v>6.68</v>
      </c>
      <c r="G29" s="31">
        <v>34.799999999999997</v>
      </c>
      <c r="H29" s="31">
        <v>0</v>
      </c>
      <c r="I29" s="73" t="s">
        <v>23</v>
      </c>
    </row>
    <row r="30" spans="1:9">
      <c r="A30" s="75"/>
      <c r="B30" s="112"/>
      <c r="C30" s="31">
        <v>20</v>
      </c>
      <c r="D30" s="31">
        <v>1.32</v>
      </c>
      <c r="E30" s="31">
        <v>0.2</v>
      </c>
      <c r="F30" s="31">
        <v>6.68</v>
      </c>
      <c r="G30" s="31">
        <v>34.799999999999997</v>
      </c>
      <c r="H30" s="31">
        <v>0</v>
      </c>
      <c r="I30" s="82"/>
    </row>
    <row r="31" spans="1:9">
      <c r="A31" s="75"/>
      <c r="B31" s="87" t="s">
        <v>32</v>
      </c>
      <c r="C31" s="31">
        <v>20</v>
      </c>
      <c r="D31" s="31">
        <v>1.58</v>
      </c>
      <c r="E31" s="31">
        <v>0.2</v>
      </c>
      <c r="F31" s="31">
        <v>9.66</v>
      </c>
      <c r="G31" s="31">
        <v>47.2</v>
      </c>
      <c r="H31" s="31">
        <v>0</v>
      </c>
      <c r="I31" s="73" t="s">
        <v>23</v>
      </c>
    </row>
    <row r="32" spans="1:9">
      <c r="A32" s="75"/>
      <c r="B32" s="87"/>
      <c r="C32" s="61">
        <v>20</v>
      </c>
      <c r="D32" s="61">
        <v>1.58</v>
      </c>
      <c r="E32" s="61">
        <v>0.2</v>
      </c>
      <c r="F32" s="61">
        <v>9.66</v>
      </c>
      <c r="G32" s="61">
        <v>47.2</v>
      </c>
      <c r="H32" s="61">
        <v>0</v>
      </c>
      <c r="I32" s="82"/>
    </row>
    <row r="33" spans="1:9">
      <c r="A33" s="75"/>
      <c r="B33" s="77"/>
      <c r="C33" s="9">
        <f>C19+C21+C23+C25+C27+C29+C31</f>
        <v>620</v>
      </c>
      <c r="D33" s="9">
        <f>D19+D21+D23+D25+D27+D29+D31</f>
        <v>17.270000000000003</v>
      </c>
      <c r="E33" s="9">
        <f t="shared" ref="E33:H33" si="4">E19+E21+E23+E25+E27+E29+E31</f>
        <v>11.329999999999998</v>
      </c>
      <c r="F33" s="9">
        <f t="shared" si="4"/>
        <v>69.25</v>
      </c>
      <c r="G33" s="9">
        <f t="shared" si="4"/>
        <v>450.05</v>
      </c>
      <c r="H33" s="9">
        <f t="shared" si="4"/>
        <v>32.75</v>
      </c>
      <c r="I33" s="114"/>
    </row>
    <row r="34" spans="1:9" ht="15.75" thickBot="1">
      <c r="A34" s="76"/>
      <c r="B34" s="97"/>
      <c r="C34" s="2">
        <f>C20+C22+C24+C26+C28+C30+C32</f>
        <v>620</v>
      </c>
      <c r="D34" s="2">
        <f>D20+D22+D24+D26+D28+D30+D32</f>
        <v>17.270000000000003</v>
      </c>
      <c r="E34" s="2">
        <f t="shared" ref="E34:H34" si="5">E20+E22+E24+E26+E28+E30+E32</f>
        <v>11.329999999999998</v>
      </c>
      <c r="F34" s="2">
        <f t="shared" si="5"/>
        <v>69.25</v>
      </c>
      <c r="G34" s="2">
        <f t="shared" si="5"/>
        <v>450.05</v>
      </c>
      <c r="H34" s="2">
        <f t="shared" si="5"/>
        <v>32.75</v>
      </c>
      <c r="I34" s="83"/>
    </row>
    <row r="35" spans="1:9" ht="15" customHeight="1">
      <c r="A35" s="74" t="s">
        <v>33</v>
      </c>
      <c r="B35" s="86" t="s">
        <v>59</v>
      </c>
      <c r="C35" s="31">
        <v>40</v>
      </c>
      <c r="D35" s="31">
        <v>2.8</v>
      </c>
      <c r="E35" s="31">
        <v>3.2</v>
      </c>
      <c r="F35" s="31">
        <v>22.2</v>
      </c>
      <c r="G35" s="31">
        <v>128.6</v>
      </c>
      <c r="H35" s="31">
        <v>5.0000000000000001E-3</v>
      </c>
      <c r="I35" s="73" t="s">
        <v>23</v>
      </c>
    </row>
    <row r="36" spans="1:9">
      <c r="A36" s="75"/>
      <c r="B36" s="86"/>
      <c r="C36" s="61">
        <v>40</v>
      </c>
      <c r="D36" s="61">
        <v>2.8</v>
      </c>
      <c r="E36" s="61">
        <v>3.2</v>
      </c>
      <c r="F36" s="61">
        <v>22.2</v>
      </c>
      <c r="G36" s="61">
        <v>128.6</v>
      </c>
      <c r="H36" s="61">
        <v>5.0000000000000001E-3</v>
      </c>
      <c r="I36" s="82"/>
    </row>
    <row r="37" spans="1:9" ht="15" customHeight="1">
      <c r="A37" s="75"/>
      <c r="B37" s="115" t="s">
        <v>127</v>
      </c>
      <c r="C37" s="10">
        <v>150</v>
      </c>
      <c r="D37" s="10">
        <v>4.58</v>
      </c>
      <c r="E37" s="10">
        <v>4.08</v>
      </c>
      <c r="F37" s="10">
        <v>7.58</v>
      </c>
      <c r="G37" s="10">
        <v>85</v>
      </c>
      <c r="H37" s="10">
        <v>2.0499999999999998</v>
      </c>
      <c r="I37" s="117" t="s">
        <v>128</v>
      </c>
    </row>
    <row r="38" spans="1:9">
      <c r="A38" s="75"/>
      <c r="B38" s="116"/>
      <c r="C38" s="10">
        <v>150</v>
      </c>
      <c r="D38" s="10">
        <v>4.58</v>
      </c>
      <c r="E38" s="10">
        <v>4.08</v>
      </c>
      <c r="F38" s="10">
        <v>7.58</v>
      </c>
      <c r="G38" s="10">
        <v>85</v>
      </c>
      <c r="H38" s="10">
        <v>2.0499999999999998</v>
      </c>
      <c r="I38" s="118"/>
    </row>
    <row r="39" spans="1:9">
      <c r="A39" s="75"/>
      <c r="B39" s="77" t="s">
        <v>22</v>
      </c>
      <c r="C39" s="9">
        <f>C35+C37</f>
        <v>190</v>
      </c>
      <c r="D39" s="9">
        <f t="shared" ref="D39:H39" si="6">D35+D37</f>
        <v>7.38</v>
      </c>
      <c r="E39" s="9">
        <f t="shared" si="6"/>
        <v>7.28</v>
      </c>
      <c r="F39" s="9">
        <f t="shared" si="6"/>
        <v>29.78</v>
      </c>
      <c r="G39" s="9">
        <f t="shared" si="6"/>
        <v>213.6</v>
      </c>
      <c r="H39" s="9">
        <f t="shared" si="6"/>
        <v>2.0549999999999997</v>
      </c>
      <c r="I39" s="73"/>
    </row>
    <row r="40" spans="1:9">
      <c r="A40" s="75"/>
      <c r="B40" s="112"/>
      <c r="C40" s="9">
        <f>C36+C38</f>
        <v>190</v>
      </c>
      <c r="D40" s="9">
        <f t="shared" ref="D40:H40" si="7">D36+D38</f>
        <v>7.38</v>
      </c>
      <c r="E40" s="9">
        <f t="shared" si="7"/>
        <v>7.28</v>
      </c>
      <c r="F40" s="9">
        <f t="shared" si="7"/>
        <v>29.78</v>
      </c>
      <c r="G40" s="9">
        <f t="shared" si="7"/>
        <v>213.6</v>
      </c>
      <c r="H40" s="9">
        <f t="shared" si="7"/>
        <v>2.0549999999999997</v>
      </c>
      <c r="I40" s="73"/>
    </row>
    <row r="41" spans="1:9" ht="15" customHeight="1">
      <c r="A41" s="75"/>
      <c r="B41" s="77" t="s">
        <v>36</v>
      </c>
      <c r="C41" s="9">
        <f t="shared" ref="C41:H42" si="8">C13+C17+C33+C39</f>
        <v>1300</v>
      </c>
      <c r="D41" s="9">
        <f t="shared" si="8"/>
        <v>32.190000000000005</v>
      </c>
      <c r="E41" s="9">
        <f t="shared" si="8"/>
        <v>30.07</v>
      </c>
      <c r="F41" s="9">
        <f t="shared" si="8"/>
        <v>149.84</v>
      </c>
      <c r="G41" s="9">
        <f t="shared" si="8"/>
        <v>1000.65</v>
      </c>
      <c r="H41" s="9">
        <f t="shared" si="8"/>
        <v>38.524999999999999</v>
      </c>
      <c r="I41" s="91"/>
    </row>
    <row r="42" spans="1:9" ht="15.75" thickBot="1">
      <c r="A42" s="76"/>
      <c r="B42" s="97"/>
      <c r="C42" s="2">
        <f t="shared" si="8"/>
        <v>1300</v>
      </c>
      <c r="D42" s="2">
        <f t="shared" si="8"/>
        <v>32.190000000000005</v>
      </c>
      <c r="E42" s="2">
        <f t="shared" si="8"/>
        <v>30.07</v>
      </c>
      <c r="F42" s="2">
        <f t="shared" si="8"/>
        <v>149.84</v>
      </c>
      <c r="G42" s="2">
        <f t="shared" si="8"/>
        <v>1000.65</v>
      </c>
      <c r="H42" s="2">
        <f t="shared" si="8"/>
        <v>38.524999999999999</v>
      </c>
      <c r="I42" s="113"/>
    </row>
  </sheetData>
  <mergeCells count="48">
    <mergeCell ref="I11:I12"/>
    <mergeCell ref="B13:B14"/>
    <mergeCell ref="I13:I14"/>
    <mergeCell ref="B17:B18"/>
    <mergeCell ref="I17:I18"/>
    <mergeCell ref="B15:B16"/>
    <mergeCell ref="I15:I16"/>
    <mergeCell ref="A8:A14"/>
    <mergeCell ref="A15:A18"/>
    <mergeCell ref="B7:B8"/>
    <mergeCell ref="B23:B24"/>
    <mergeCell ref="B11:B12"/>
    <mergeCell ref="B21:B22"/>
    <mergeCell ref="B19:B20"/>
    <mergeCell ref="A19:A34"/>
    <mergeCell ref="B33:B34"/>
    <mergeCell ref="B29:B30"/>
    <mergeCell ref="B25:B26"/>
    <mergeCell ref="B27:B28"/>
    <mergeCell ref="B31:B32"/>
    <mergeCell ref="G4:G6"/>
    <mergeCell ref="H4:H6"/>
    <mergeCell ref="I4:I6"/>
    <mergeCell ref="B9:B10"/>
    <mergeCell ref="I9:I10"/>
    <mergeCell ref="I7:I8"/>
    <mergeCell ref="A4:A6"/>
    <mergeCell ref="B4:B6"/>
    <mergeCell ref="D5:D6"/>
    <mergeCell ref="E5:E6"/>
    <mergeCell ref="F5:F6"/>
    <mergeCell ref="D4:F4"/>
    <mergeCell ref="I19:I20"/>
    <mergeCell ref="I21:I22"/>
    <mergeCell ref="I31:I32"/>
    <mergeCell ref="I27:I28"/>
    <mergeCell ref="I23:I24"/>
    <mergeCell ref="I25:I26"/>
    <mergeCell ref="A35:A42"/>
    <mergeCell ref="B39:B40"/>
    <mergeCell ref="B41:B42"/>
    <mergeCell ref="I39:I42"/>
    <mergeCell ref="I29:I30"/>
    <mergeCell ref="I33:I34"/>
    <mergeCell ref="B37:B38"/>
    <mergeCell ref="B35:B36"/>
    <mergeCell ref="I35:I36"/>
    <mergeCell ref="I37:I38"/>
  </mergeCells>
  <printOptions horizontalCentered="1"/>
  <pageMargins left="0.19685039370078741" right="0.19685039370078741" top="0.19685039370078741" bottom="0.19685039370078741" header="0" footer="0"/>
  <pageSetup paperSize="9" scale="9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I40"/>
  <sheetViews>
    <sheetView view="pageBreakPreview" topLeftCell="A4" zoomScale="60" zoomScaleNormal="100" workbookViewId="0">
      <selection activeCell="N39" sqref="N39"/>
    </sheetView>
  </sheetViews>
  <sheetFormatPr defaultRowHeight="15"/>
  <cols>
    <col min="1" max="1" width="9.85546875" customWidth="1"/>
    <col min="2" max="2" width="23" customWidth="1"/>
    <col min="3" max="3" width="12.85546875" bestFit="1" customWidth="1"/>
    <col min="6" max="6" width="11.42578125" customWidth="1"/>
    <col min="7" max="7" width="15.42578125" customWidth="1"/>
    <col min="9" max="9" width="10.140625" customWidth="1"/>
  </cols>
  <sheetData>
    <row r="3" spans="1:9" ht="15.75" thickBot="1"/>
    <row r="4" spans="1:9" ht="15" customHeight="1">
      <c r="A4" s="106" t="s">
        <v>0</v>
      </c>
      <c r="B4" s="109" t="s">
        <v>1</v>
      </c>
      <c r="C4" s="17" t="s">
        <v>2</v>
      </c>
      <c r="D4" s="109" t="s">
        <v>3</v>
      </c>
      <c r="E4" s="109"/>
      <c r="F4" s="109"/>
      <c r="G4" s="100" t="s">
        <v>11</v>
      </c>
      <c r="H4" s="100" t="s">
        <v>4</v>
      </c>
      <c r="I4" s="103" t="s">
        <v>5</v>
      </c>
    </row>
    <row r="5" spans="1:9">
      <c r="A5" s="107"/>
      <c r="B5" s="110"/>
      <c r="C5" s="18" t="s">
        <v>6</v>
      </c>
      <c r="D5" s="110" t="s">
        <v>8</v>
      </c>
      <c r="E5" s="110" t="s">
        <v>9</v>
      </c>
      <c r="F5" s="110" t="s">
        <v>10</v>
      </c>
      <c r="G5" s="101"/>
      <c r="H5" s="101"/>
      <c r="I5" s="104"/>
    </row>
    <row r="6" spans="1:9" ht="15.75" thickBot="1">
      <c r="A6" s="119"/>
      <c r="B6" s="120"/>
      <c r="C6" s="19" t="s">
        <v>7</v>
      </c>
      <c r="D6" s="120"/>
      <c r="E6" s="120"/>
      <c r="F6" s="120"/>
      <c r="G6" s="121"/>
      <c r="H6" s="121"/>
      <c r="I6" s="122"/>
    </row>
    <row r="7" spans="1:9" ht="15" customHeight="1">
      <c r="A7" s="23" t="s">
        <v>104</v>
      </c>
      <c r="B7" s="129" t="s">
        <v>85</v>
      </c>
      <c r="C7" s="64">
        <v>65</v>
      </c>
      <c r="D7" s="64">
        <v>6.42</v>
      </c>
      <c r="E7" s="64">
        <v>8.77</v>
      </c>
      <c r="F7" s="64">
        <v>3.96</v>
      </c>
      <c r="G7" s="64">
        <v>120</v>
      </c>
      <c r="H7" s="64">
        <v>0.21</v>
      </c>
      <c r="I7" s="88" t="s">
        <v>86</v>
      </c>
    </row>
    <row r="8" spans="1:9">
      <c r="A8" s="96" t="s">
        <v>13</v>
      </c>
      <c r="B8" s="72"/>
      <c r="C8" s="63">
        <v>65</v>
      </c>
      <c r="D8" s="63">
        <v>6.42</v>
      </c>
      <c r="E8" s="63">
        <v>8.77</v>
      </c>
      <c r="F8" s="63">
        <v>3.96</v>
      </c>
      <c r="G8" s="63">
        <v>120</v>
      </c>
      <c r="H8" s="63">
        <v>0.21</v>
      </c>
      <c r="I8" s="73"/>
    </row>
    <row r="9" spans="1:9" ht="15" customHeight="1">
      <c r="A9" s="75"/>
      <c r="B9" s="86" t="s">
        <v>15</v>
      </c>
      <c r="C9" s="31">
        <v>150</v>
      </c>
      <c r="D9" s="31">
        <v>7.0000000000000007E-2</v>
      </c>
      <c r="E9" s="31">
        <v>0.01</v>
      </c>
      <c r="F9" s="31">
        <v>7.1</v>
      </c>
      <c r="G9" s="31">
        <v>29</v>
      </c>
      <c r="H9" s="31">
        <v>1.42</v>
      </c>
      <c r="I9" s="73" t="s">
        <v>16</v>
      </c>
    </row>
    <row r="10" spans="1:9">
      <c r="A10" s="75"/>
      <c r="B10" s="86"/>
      <c r="C10" s="63">
        <v>150</v>
      </c>
      <c r="D10" s="63">
        <v>7.0000000000000007E-2</v>
      </c>
      <c r="E10" s="63">
        <v>0.01</v>
      </c>
      <c r="F10" s="63">
        <v>7.1</v>
      </c>
      <c r="G10" s="63">
        <v>29</v>
      </c>
      <c r="H10" s="63">
        <v>1.42</v>
      </c>
      <c r="I10" s="73"/>
    </row>
    <row r="11" spans="1:9">
      <c r="A11" s="75"/>
      <c r="B11" s="87" t="s">
        <v>32</v>
      </c>
      <c r="C11" s="31">
        <v>20</v>
      </c>
      <c r="D11" s="31">
        <v>1.58</v>
      </c>
      <c r="E11" s="31">
        <v>0.2</v>
      </c>
      <c r="F11" s="31">
        <v>9.66</v>
      </c>
      <c r="G11" s="31">
        <v>47.2</v>
      </c>
      <c r="H11" s="31">
        <v>0</v>
      </c>
      <c r="I11" s="73" t="s">
        <v>23</v>
      </c>
    </row>
    <row r="12" spans="1:9">
      <c r="A12" s="75"/>
      <c r="B12" s="87"/>
      <c r="C12" s="63">
        <v>20</v>
      </c>
      <c r="D12" s="63">
        <v>1.58</v>
      </c>
      <c r="E12" s="63">
        <v>0.2</v>
      </c>
      <c r="F12" s="63">
        <v>9.66</v>
      </c>
      <c r="G12" s="63">
        <v>47.2</v>
      </c>
      <c r="H12" s="63">
        <v>0</v>
      </c>
      <c r="I12" s="82"/>
    </row>
    <row r="13" spans="1:9">
      <c r="A13" s="75"/>
      <c r="B13" s="77" t="s">
        <v>22</v>
      </c>
      <c r="C13" s="9">
        <f>C7+C9+C11</f>
        <v>235</v>
      </c>
      <c r="D13" s="9">
        <f t="shared" ref="D13:H13" si="0">D7+D9+D11</f>
        <v>8.07</v>
      </c>
      <c r="E13" s="9">
        <f t="shared" si="0"/>
        <v>8.9799999999999986</v>
      </c>
      <c r="F13" s="9">
        <f t="shared" si="0"/>
        <v>20.72</v>
      </c>
      <c r="G13" s="9">
        <f t="shared" si="0"/>
        <v>196.2</v>
      </c>
      <c r="H13" s="9">
        <f t="shared" si="0"/>
        <v>1.63</v>
      </c>
      <c r="I13" s="93"/>
    </row>
    <row r="14" spans="1:9" ht="15.75" thickBot="1">
      <c r="A14" s="76"/>
      <c r="B14" s="77"/>
      <c r="C14" s="2">
        <f>C8+C10+C12</f>
        <v>235</v>
      </c>
      <c r="D14" s="2">
        <f t="shared" ref="D14:H14" si="1">D8+D10+D12</f>
        <v>8.07</v>
      </c>
      <c r="E14" s="2">
        <f t="shared" si="1"/>
        <v>8.9799999999999986</v>
      </c>
      <c r="F14" s="2">
        <f t="shared" si="1"/>
        <v>20.72</v>
      </c>
      <c r="G14" s="2">
        <f t="shared" si="1"/>
        <v>196.2</v>
      </c>
      <c r="H14" s="2">
        <f t="shared" si="1"/>
        <v>1.63</v>
      </c>
      <c r="I14" s="94"/>
    </row>
    <row r="15" spans="1:9" ht="15" customHeight="1">
      <c r="A15" s="74" t="s">
        <v>24</v>
      </c>
      <c r="B15" s="132" t="s">
        <v>53</v>
      </c>
      <c r="C15" s="59">
        <v>150</v>
      </c>
      <c r="D15" s="64">
        <v>3.3</v>
      </c>
      <c r="E15" s="64">
        <v>3.16</v>
      </c>
      <c r="F15" s="64">
        <v>9.8000000000000007</v>
      </c>
      <c r="G15" s="64">
        <v>80.849999999999994</v>
      </c>
      <c r="H15" s="64">
        <v>3.5</v>
      </c>
      <c r="I15" s="88" t="s">
        <v>54</v>
      </c>
    </row>
    <row r="16" spans="1:9">
      <c r="A16" s="75"/>
      <c r="B16" s="95"/>
      <c r="C16" s="52">
        <v>150</v>
      </c>
      <c r="D16" s="63">
        <v>3.3</v>
      </c>
      <c r="E16" s="63">
        <v>3.16</v>
      </c>
      <c r="F16" s="63">
        <v>9.8000000000000007</v>
      </c>
      <c r="G16" s="63">
        <v>80.849999999999994</v>
      </c>
      <c r="H16" s="63">
        <v>3.5</v>
      </c>
      <c r="I16" s="91"/>
    </row>
    <row r="17" spans="1:9" ht="15" customHeight="1">
      <c r="A17" s="75"/>
      <c r="B17" s="72" t="s">
        <v>79</v>
      </c>
      <c r="C17" s="31">
        <v>60</v>
      </c>
      <c r="D17" s="31">
        <v>9.43</v>
      </c>
      <c r="E17" s="31">
        <v>9.65</v>
      </c>
      <c r="F17" s="31">
        <v>9.98</v>
      </c>
      <c r="G17" s="31">
        <v>164</v>
      </c>
      <c r="H17" s="31">
        <v>0.5</v>
      </c>
      <c r="I17" s="73" t="s">
        <v>80</v>
      </c>
    </row>
    <row r="18" spans="1:9">
      <c r="A18" s="75"/>
      <c r="B18" s="72"/>
      <c r="C18" s="63">
        <v>60</v>
      </c>
      <c r="D18" s="63">
        <v>9.43</v>
      </c>
      <c r="E18" s="63">
        <v>9.65</v>
      </c>
      <c r="F18" s="63">
        <v>9.98</v>
      </c>
      <c r="G18" s="63">
        <v>164</v>
      </c>
      <c r="H18" s="63">
        <v>0.5</v>
      </c>
      <c r="I18" s="73"/>
    </row>
    <row r="19" spans="1:9" ht="15" customHeight="1">
      <c r="A19" s="75"/>
      <c r="B19" s="95" t="s">
        <v>109</v>
      </c>
      <c r="C19" s="31">
        <v>120</v>
      </c>
      <c r="D19" s="31">
        <v>2.5</v>
      </c>
      <c r="E19" s="31">
        <v>4.45</v>
      </c>
      <c r="F19" s="31">
        <v>11.5</v>
      </c>
      <c r="G19" s="31">
        <v>96</v>
      </c>
      <c r="H19" s="31">
        <v>20</v>
      </c>
      <c r="I19" s="73" t="s">
        <v>111</v>
      </c>
    </row>
    <row r="20" spans="1:9">
      <c r="A20" s="75"/>
      <c r="B20" s="95"/>
      <c r="C20" s="63">
        <v>120</v>
      </c>
      <c r="D20" s="63">
        <v>2.5</v>
      </c>
      <c r="E20" s="63">
        <v>4.45</v>
      </c>
      <c r="F20" s="63">
        <v>11.5</v>
      </c>
      <c r="G20" s="63">
        <v>96</v>
      </c>
      <c r="H20" s="63">
        <v>20</v>
      </c>
      <c r="I20" s="91"/>
    </row>
    <row r="21" spans="1:9" ht="15" customHeight="1">
      <c r="A21" s="75"/>
      <c r="B21" s="72" t="s">
        <v>65</v>
      </c>
      <c r="C21" s="31">
        <v>30</v>
      </c>
      <c r="D21" s="31">
        <v>0</v>
      </c>
      <c r="E21" s="31">
        <v>0</v>
      </c>
      <c r="F21" s="31">
        <v>0.38</v>
      </c>
      <c r="G21" s="31">
        <v>3.6</v>
      </c>
      <c r="H21" s="31">
        <v>10.54</v>
      </c>
      <c r="I21" s="73" t="s">
        <v>23</v>
      </c>
    </row>
    <row r="22" spans="1:9">
      <c r="A22" s="75"/>
      <c r="B22" s="72"/>
      <c r="C22" s="63">
        <v>30</v>
      </c>
      <c r="D22" s="63">
        <v>0</v>
      </c>
      <c r="E22" s="63">
        <v>0</v>
      </c>
      <c r="F22" s="63">
        <v>0.38</v>
      </c>
      <c r="G22" s="63">
        <v>3.6</v>
      </c>
      <c r="H22" s="63">
        <v>10.54</v>
      </c>
      <c r="I22" s="73"/>
    </row>
    <row r="23" spans="1:9" ht="15" customHeight="1">
      <c r="A23" s="75"/>
      <c r="B23" s="127" t="s">
        <v>48</v>
      </c>
      <c r="C23" s="31">
        <v>150</v>
      </c>
      <c r="D23" s="31">
        <v>0.12</v>
      </c>
      <c r="E23" s="31">
        <v>0.12</v>
      </c>
      <c r="F23" s="31">
        <v>17.91</v>
      </c>
      <c r="G23" s="31">
        <v>73.2</v>
      </c>
      <c r="H23" s="31">
        <v>1.29</v>
      </c>
      <c r="I23" s="70" t="s">
        <v>29</v>
      </c>
    </row>
    <row r="24" spans="1:9">
      <c r="A24" s="75"/>
      <c r="B24" s="90"/>
      <c r="C24" s="63">
        <v>150</v>
      </c>
      <c r="D24" s="63">
        <v>0.12</v>
      </c>
      <c r="E24" s="63">
        <v>0.12</v>
      </c>
      <c r="F24" s="63">
        <v>17.91</v>
      </c>
      <c r="G24" s="63">
        <v>73.2</v>
      </c>
      <c r="H24" s="63">
        <v>1.29</v>
      </c>
      <c r="I24" s="71"/>
    </row>
    <row r="25" spans="1:9" ht="15" customHeight="1">
      <c r="A25" s="75"/>
      <c r="B25" s="87" t="s">
        <v>31</v>
      </c>
      <c r="C25" s="31">
        <v>20</v>
      </c>
      <c r="D25" s="31">
        <v>1.32</v>
      </c>
      <c r="E25" s="31">
        <v>0.2</v>
      </c>
      <c r="F25" s="31">
        <v>6.68</v>
      </c>
      <c r="G25" s="31">
        <v>34.799999999999997</v>
      </c>
      <c r="H25" s="31">
        <v>0</v>
      </c>
      <c r="I25" s="73" t="s">
        <v>23</v>
      </c>
    </row>
    <row r="26" spans="1:9">
      <c r="A26" s="75"/>
      <c r="B26" s="112"/>
      <c r="C26" s="31">
        <v>20</v>
      </c>
      <c r="D26" s="31">
        <v>1.32</v>
      </c>
      <c r="E26" s="31">
        <v>0.2</v>
      </c>
      <c r="F26" s="31">
        <v>6.68</v>
      </c>
      <c r="G26" s="31">
        <v>34.799999999999997</v>
      </c>
      <c r="H26" s="31">
        <v>0</v>
      </c>
      <c r="I26" s="82"/>
    </row>
    <row r="27" spans="1:9" ht="15" customHeight="1">
      <c r="A27" s="75"/>
      <c r="B27" s="87" t="s">
        <v>32</v>
      </c>
      <c r="C27" s="31">
        <v>20</v>
      </c>
      <c r="D27" s="31">
        <v>1.58</v>
      </c>
      <c r="E27" s="31">
        <v>0.2</v>
      </c>
      <c r="F27" s="31">
        <v>9.66</v>
      </c>
      <c r="G27" s="31">
        <v>47.2</v>
      </c>
      <c r="H27" s="31">
        <v>0</v>
      </c>
      <c r="I27" s="73" t="s">
        <v>23</v>
      </c>
    </row>
    <row r="28" spans="1:9">
      <c r="A28" s="75"/>
      <c r="B28" s="87"/>
      <c r="C28" s="63">
        <v>20</v>
      </c>
      <c r="D28" s="63">
        <v>1.58</v>
      </c>
      <c r="E28" s="63">
        <v>0.2</v>
      </c>
      <c r="F28" s="63">
        <v>9.66</v>
      </c>
      <c r="G28" s="63">
        <v>47.2</v>
      </c>
      <c r="H28" s="63">
        <v>0</v>
      </c>
      <c r="I28" s="82"/>
    </row>
    <row r="29" spans="1:9" ht="15" customHeight="1">
      <c r="A29" s="75"/>
      <c r="B29" s="77" t="s">
        <v>22</v>
      </c>
      <c r="C29" s="9">
        <f>C15+C17+C19+C21+C23+C25+C27</f>
        <v>550</v>
      </c>
      <c r="D29" s="9">
        <f t="shared" ref="D29:H29" si="2">D15+D17+D19+D21+D23+D25+D27</f>
        <v>18.25</v>
      </c>
      <c r="E29" s="9">
        <f t="shared" si="2"/>
        <v>17.78</v>
      </c>
      <c r="F29" s="9">
        <f t="shared" si="2"/>
        <v>65.91</v>
      </c>
      <c r="G29" s="9">
        <f t="shared" si="2"/>
        <v>499.65000000000003</v>
      </c>
      <c r="H29" s="9">
        <f t="shared" si="2"/>
        <v>35.83</v>
      </c>
      <c r="I29" s="73"/>
    </row>
    <row r="30" spans="1:9" ht="15.75" thickBot="1">
      <c r="A30" s="76"/>
      <c r="B30" s="77"/>
      <c r="C30" s="2">
        <f>C16+C18+C20+C22+C24+C26+C28</f>
        <v>550</v>
      </c>
      <c r="D30" s="2">
        <f t="shared" ref="D30:H30" si="3">D16+D18+D20+D22+D24+D26+D28</f>
        <v>18.25</v>
      </c>
      <c r="E30" s="2">
        <f t="shared" si="3"/>
        <v>17.78</v>
      </c>
      <c r="F30" s="2">
        <f t="shared" si="3"/>
        <v>65.91</v>
      </c>
      <c r="G30" s="2">
        <f t="shared" si="3"/>
        <v>499.65000000000003</v>
      </c>
      <c r="H30" s="2">
        <f t="shared" si="3"/>
        <v>35.83</v>
      </c>
      <c r="I30" s="92"/>
    </row>
    <row r="31" spans="1:9" ht="15" customHeight="1">
      <c r="A31" s="74" t="s">
        <v>33</v>
      </c>
      <c r="B31" s="129" t="s">
        <v>102</v>
      </c>
      <c r="C31" s="31">
        <v>50</v>
      </c>
      <c r="D31" s="31">
        <v>8.77</v>
      </c>
      <c r="E31" s="31">
        <v>6.03</v>
      </c>
      <c r="F31" s="31">
        <v>8.58</v>
      </c>
      <c r="G31" s="31">
        <v>123.5</v>
      </c>
      <c r="H31" s="31">
        <v>0.12</v>
      </c>
      <c r="I31" s="88" t="s">
        <v>103</v>
      </c>
    </row>
    <row r="32" spans="1:9">
      <c r="A32" s="75"/>
      <c r="B32" s="131"/>
      <c r="C32" s="63">
        <v>50</v>
      </c>
      <c r="D32" s="63">
        <v>8.77</v>
      </c>
      <c r="E32" s="63">
        <v>6.03</v>
      </c>
      <c r="F32" s="63">
        <v>8.58</v>
      </c>
      <c r="G32" s="63">
        <v>123.5</v>
      </c>
      <c r="H32" s="63">
        <v>0.12</v>
      </c>
      <c r="I32" s="91"/>
    </row>
    <row r="33" spans="1:9" ht="15" customHeight="1">
      <c r="A33" s="75"/>
      <c r="B33" s="86" t="s">
        <v>66</v>
      </c>
      <c r="C33" s="46">
        <v>15</v>
      </c>
      <c r="D33" s="46">
        <v>0.12</v>
      </c>
      <c r="E33" s="46">
        <v>0.68</v>
      </c>
      <c r="F33" s="46">
        <v>2</v>
      </c>
      <c r="G33" s="46">
        <v>15.23</v>
      </c>
      <c r="H33" s="31">
        <v>1</v>
      </c>
      <c r="I33" s="73" t="s">
        <v>67</v>
      </c>
    </row>
    <row r="34" spans="1:9">
      <c r="A34" s="75"/>
      <c r="B34" s="86"/>
      <c r="C34" s="63">
        <v>15</v>
      </c>
      <c r="D34" s="63">
        <v>0.12</v>
      </c>
      <c r="E34" s="63">
        <v>0.68</v>
      </c>
      <c r="F34" s="63">
        <v>2</v>
      </c>
      <c r="G34" s="63">
        <v>15.23</v>
      </c>
      <c r="H34" s="63">
        <v>1</v>
      </c>
      <c r="I34" s="73"/>
    </row>
    <row r="35" spans="1:9">
      <c r="A35" s="75"/>
      <c r="B35" s="72" t="s">
        <v>49</v>
      </c>
      <c r="C35" s="31">
        <v>150</v>
      </c>
      <c r="D35" s="31">
        <v>2.34</v>
      </c>
      <c r="E35" s="31">
        <v>2</v>
      </c>
      <c r="F35" s="31">
        <v>10.63</v>
      </c>
      <c r="G35" s="31">
        <v>70</v>
      </c>
      <c r="H35" s="31">
        <v>0.98</v>
      </c>
      <c r="I35" s="73" t="s">
        <v>50</v>
      </c>
    </row>
    <row r="36" spans="1:9">
      <c r="A36" s="75"/>
      <c r="B36" s="72"/>
      <c r="C36" s="63">
        <v>150</v>
      </c>
      <c r="D36" s="63">
        <v>2.34</v>
      </c>
      <c r="E36" s="63">
        <v>2</v>
      </c>
      <c r="F36" s="63">
        <v>10.63</v>
      </c>
      <c r="G36" s="63">
        <v>70</v>
      </c>
      <c r="H36" s="63">
        <v>0.98</v>
      </c>
      <c r="I36" s="73"/>
    </row>
    <row r="37" spans="1:9">
      <c r="A37" s="75"/>
      <c r="B37" s="77" t="s">
        <v>22</v>
      </c>
      <c r="C37" s="9">
        <f>C31+C33+C35</f>
        <v>215</v>
      </c>
      <c r="D37" s="9">
        <f t="shared" ref="D37:H37" si="4">D31+D33+D35</f>
        <v>11.229999999999999</v>
      </c>
      <c r="E37" s="9">
        <f t="shared" si="4"/>
        <v>8.7100000000000009</v>
      </c>
      <c r="F37" s="9">
        <f t="shared" si="4"/>
        <v>21.21</v>
      </c>
      <c r="G37" s="9">
        <f t="shared" si="4"/>
        <v>208.73</v>
      </c>
      <c r="H37" s="9">
        <f t="shared" si="4"/>
        <v>2.1</v>
      </c>
      <c r="I37" s="81"/>
    </row>
    <row r="38" spans="1:9">
      <c r="A38" s="75"/>
      <c r="B38" s="77"/>
      <c r="C38" s="9">
        <f>C32+C34+C36</f>
        <v>215</v>
      </c>
      <c r="D38" s="9">
        <f t="shared" ref="D38:H38" si="5">D32+D34+D36</f>
        <v>11.229999999999999</v>
      </c>
      <c r="E38" s="9">
        <f t="shared" si="5"/>
        <v>8.7100000000000009</v>
      </c>
      <c r="F38" s="9">
        <f t="shared" si="5"/>
        <v>21.21</v>
      </c>
      <c r="G38" s="9">
        <f t="shared" si="5"/>
        <v>208.73</v>
      </c>
      <c r="H38" s="9">
        <f t="shared" si="5"/>
        <v>2.1</v>
      </c>
      <c r="I38" s="81"/>
    </row>
    <row r="39" spans="1:9">
      <c r="A39" s="75"/>
      <c r="B39" s="77" t="s">
        <v>36</v>
      </c>
      <c r="C39" s="9">
        <f>C13+C29+C37</f>
        <v>1000</v>
      </c>
      <c r="D39" s="9">
        <f t="shared" ref="D39:H39" si="6">D13+D29+D37</f>
        <v>37.549999999999997</v>
      </c>
      <c r="E39" s="9">
        <f t="shared" si="6"/>
        <v>35.47</v>
      </c>
      <c r="F39" s="9">
        <f t="shared" si="6"/>
        <v>107.84</v>
      </c>
      <c r="G39" s="9">
        <f t="shared" si="6"/>
        <v>904.58</v>
      </c>
      <c r="H39" s="9">
        <f t="shared" si="6"/>
        <v>39.56</v>
      </c>
      <c r="I39" s="82"/>
    </row>
    <row r="40" spans="1:9" ht="15.75" thickBot="1">
      <c r="A40" s="76"/>
      <c r="B40" s="78"/>
      <c r="C40" s="2">
        <f>C14+C30+C38</f>
        <v>1000</v>
      </c>
      <c r="D40" s="2">
        <f t="shared" ref="D40:H40" si="7">D14+D30+D38</f>
        <v>37.549999999999997</v>
      </c>
      <c r="E40" s="2">
        <f t="shared" si="7"/>
        <v>35.47</v>
      </c>
      <c r="F40" s="2">
        <f t="shared" si="7"/>
        <v>107.84</v>
      </c>
      <c r="G40" s="2">
        <f t="shared" si="7"/>
        <v>904.58</v>
      </c>
      <c r="H40" s="2">
        <f t="shared" si="7"/>
        <v>39.56</v>
      </c>
      <c r="I40" s="83"/>
    </row>
  </sheetData>
  <mergeCells count="45">
    <mergeCell ref="I21:I22"/>
    <mergeCell ref="I25:I26"/>
    <mergeCell ref="I27:I28"/>
    <mergeCell ref="B23:B24"/>
    <mergeCell ref="I23:I24"/>
    <mergeCell ref="A15:A30"/>
    <mergeCell ref="B15:B16"/>
    <mergeCell ref="I15:I16"/>
    <mergeCell ref="B19:B20"/>
    <mergeCell ref="I19:I20"/>
    <mergeCell ref="B21:B22"/>
    <mergeCell ref="I17:I18"/>
    <mergeCell ref="B17:B18"/>
    <mergeCell ref="B29:B30"/>
    <mergeCell ref="I29:I30"/>
    <mergeCell ref="B25:B26"/>
    <mergeCell ref="B27:B28"/>
    <mergeCell ref="A31:A40"/>
    <mergeCell ref="I31:I32"/>
    <mergeCell ref="B35:B36"/>
    <mergeCell ref="I35:I36"/>
    <mergeCell ref="B37:B38"/>
    <mergeCell ref="I37:I40"/>
    <mergeCell ref="B39:B40"/>
    <mergeCell ref="B31:B32"/>
    <mergeCell ref="B33:B34"/>
    <mergeCell ref="I33:I34"/>
    <mergeCell ref="G4:G6"/>
    <mergeCell ref="H4:H6"/>
    <mergeCell ref="I4:I6"/>
    <mergeCell ref="B9:B10"/>
    <mergeCell ref="I9:I10"/>
    <mergeCell ref="I7:I8"/>
    <mergeCell ref="A4:A6"/>
    <mergeCell ref="B4:B6"/>
    <mergeCell ref="D4:F4"/>
    <mergeCell ref="D5:D6"/>
    <mergeCell ref="E5:E6"/>
    <mergeCell ref="F5:F6"/>
    <mergeCell ref="A8:A14"/>
    <mergeCell ref="I13:I14"/>
    <mergeCell ref="B7:B8"/>
    <mergeCell ref="B11:B12"/>
    <mergeCell ref="I11:I12"/>
    <mergeCell ref="B13:B14"/>
  </mergeCells>
  <printOptions horizontalCentered="1"/>
  <pageMargins left="0.19685039370078741" right="0.19685039370078741" top="0.19685039370078741" bottom="0.19685039370078741" header="0" footer="0"/>
  <pageSetup paperSize="9" scale="9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I38"/>
  <sheetViews>
    <sheetView view="pageBreakPreview" topLeftCell="A4" zoomScale="60" zoomScaleNormal="100" workbookViewId="0">
      <selection activeCell="C38" sqref="C38:H38"/>
    </sheetView>
  </sheetViews>
  <sheetFormatPr defaultRowHeight="15"/>
  <cols>
    <col min="2" max="2" width="22.85546875" customWidth="1"/>
    <col min="6" max="6" width="11.7109375" customWidth="1"/>
    <col min="7" max="7" width="15.42578125" customWidth="1"/>
    <col min="9" max="9" width="10.5703125" customWidth="1"/>
  </cols>
  <sheetData>
    <row r="3" spans="1:9" ht="15.75" thickBot="1"/>
    <row r="4" spans="1:9" ht="15" customHeight="1">
      <c r="A4" s="106" t="s">
        <v>0</v>
      </c>
      <c r="B4" s="109" t="s">
        <v>1</v>
      </c>
      <c r="C4" s="30" t="s">
        <v>2</v>
      </c>
      <c r="D4" s="109" t="s">
        <v>3</v>
      </c>
      <c r="E4" s="109"/>
      <c r="F4" s="109"/>
      <c r="G4" s="100" t="s">
        <v>11</v>
      </c>
      <c r="H4" s="100" t="s">
        <v>4</v>
      </c>
      <c r="I4" s="103" t="s">
        <v>5</v>
      </c>
    </row>
    <row r="5" spans="1:9">
      <c r="A5" s="107"/>
      <c r="B5" s="110"/>
      <c r="C5" s="31" t="s">
        <v>6</v>
      </c>
      <c r="D5" s="110" t="s">
        <v>8</v>
      </c>
      <c r="E5" s="110" t="s">
        <v>9</v>
      </c>
      <c r="F5" s="110" t="s">
        <v>10</v>
      </c>
      <c r="G5" s="101"/>
      <c r="H5" s="101"/>
      <c r="I5" s="104"/>
    </row>
    <row r="6" spans="1:9" ht="15.75" thickBot="1">
      <c r="A6" s="119"/>
      <c r="B6" s="120"/>
      <c r="C6" s="32" t="s">
        <v>7</v>
      </c>
      <c r="D6" s="120"/>
      <c r="E6" s="120"/>
      <c r="F6" s="120"/>
      <c r="G6" s="121"/>
      <c r="H6" s="121"/>
      <c r="I6" s="122"/>
    </row>
    <row r="7" spans="1:9" ht="15" customHeight="1">
      <c r="A7" s="23" t="s">
        <v>63</v>
      </c>
      <c r="B7" s="89" t="s">
        <v>64</v>
      </c>
      <c r="C7" s="53">
        <v>200</v>
      </c>
      <c r="D7" s="30">
        <v>5.74</v>
      </c>
      <c r="E7" s="30">
        <v>5.2</v>
      </c>
      <c r="F7" s="30">
        <v>18.8</v>
      </c>
      <c r="G7" s="30">
        <v>145.19999999999999</v>
      </c>
      <c r="H7" s="30">
        <v>0.9</v>
      </c>
      <c r="I7" s="138" t="s">
        <v>41</v>
      </c>
    </row>
    <row r="8" spans="1:9">
      <c r="A8" s="96" t="s">
        <v>13</v>
      </c>
      <c r="B8" s="90"/>
      <c r="C8" s="31">
        <v>200</v>
      </c>
      <c r="D8" s="31">
        <v>5.74</v>
      </c>
      <c r="E8" s="31">
        <v>5.2</v>
      </c>
      <c r="F8" s="31">
        <v>18.8</v>
      </c>
      <c r="G8" s="31">
        <v>145.19999999999999</v>
      </c>
      <c r="H8" s="31">
        <v>0.9</v>
      </c>
      <c r="I8" s="71"/>
    </row>
    <row r="9" spans="1:9" ht="15" customHeight="1">
      <c r="A9" s="75"/>
      <c r="B9" s="87" t="s">
        <v>17</v>
      </c>
      <c r="C9" s="31">
        <v>40</v>
      </c>
      <c r="D9" s="31">
        <v>2.4500000000000002</v>
      </c>
      <c r="E9" s="31">
        <v>7.55</v>
      </c>
      <c r="F9" s="31">
        <v>14.62</v>
      </c>
      <c r="G9" s="31">
        <v>136</v>
      </c>
      <c r="H9" s="31">
        <v>0</v>
      </c>
      <c r="I9" s="73" t="s">
        <v>18</v>
      </c>
    </row>
    <row r="10" spans="1:9">
      <c r="A10" s="75"/>
      <c r="B10" s="87"/>
      <c r="C10" s="31">
        <v>40</v>
      </c>
      <c r="D10" s="31">
        <v>2.4500000000000002</v>
      </c>
      <c r="E10" s="31">
        <v>7.55</v>
      </c>
      <c r="F10" s="31">
        <v>14.62</v>
      </c>
      <c r="G10" s="31">
        <v>136</v>
      </c>
      <c r="H10" s="31">
        <v>0</v>
      </c>
      <c r="I10" s="73"/>
    </row>
    <row r="11" spans="1:9" ht="15" customHeight="1">
      <c r="A11" s="75"/>
      <c r="B11" s="86" t="s">
        <v>34</v>
      </c>
      <c r="C11" s="31">
        <v>150</v>
      </c>
      <c r="D11" s="31">
        <v>2.65</v>
      </c>
      <c r="E11" s="31">
        <v>2.33</v>
      </c>
      <c r="F11" s="31">
        <v>11.31</v>
      </c>
      <c r="G11" s="31">
        <v>77</v>
      </c>
      <c r="H11" s="31">
        <v>1.19</v>
      </c>
      <c r="I11" s="73" t="s">
        <v>35</v>
      </c>
    </row>
    <row r="12" spans="1:9">
      <c r="A12" s="75"/>
      <c r="B12" s="86"/>
      <c r="C12" s="63">
        <v>150</v>
      </c>
      <c r="D12" s="63">
        <v>2.65</v>
      </c>
      <c r="E12" s="63">
        <v>2.33</v>
      </c>
      <c r="F12" s="63">
        <v>11.31</v>
      </c>
      <c r="G12" s="63">
        <v>77</v>
      </c>
      <c r="H12" s="63">
        <v>1.19</v>
      </c>
      <c r="I12" s="91"/>
    </row>
    <row r="13" spans="1:9">
      <c r="A13" s="75"/>
      <c r="B13" s="77" t="s">
        <v>22</v>
      </c>
      <c r="C13" s="9">
        <f>C7+C9+C11</f>
        <v>390</v>
      </c>
      <c r="D13" s="9">
        <f t="shared" ref="D13:H13" si="0">D7+D9+D11</f>
        <v>10.840000000000002</v>
      </c>
      <c r="E13" s="9">
        <f t="shared" si="0"/>
        <v>15.08</v>
      </c>
      <c r="F13" s="9">
        <f t="shared" si="0"/>
        <v>44.730000000000004</v>
      </c>
      <c r="G13" s="9">
        <f t="shared" si="0"/>
        <v>358.2</v>
      </c>
      <c r="H13" s="9">
        <f t="shared" si="0"/>
        <v>2.09</v>
      </c>
      <c r="I13" s="93"/>
    </row>
    <row r="14" spans="1:9" ht="15.75" thickBot="1">
      <c r="A14" s="76"/>
      <c r="B14" s="97"/>
      <c r="C14" s="2">
        <f>C8+C10+C12</f>
        <v>390</v>
      </c>
      <c r="D14" s="2">
        <f t="shared" ref="D14:H14" si="1">D8+D10+D12</f>
        <v>10.840000000000002</v>
      </c>
      <c r="E14" s="2">
        <f t="shared" si="1"/>
        <v>15.08</v>
      </c>
      <c r="F14" s="2">
        <f t="shared" si="1"/>
        <v>44.730000000000004</v>
      </c>
      <c r="G14" s="2">
        <f t="shared" si="1"/>
        <v>358.2</v>
      </c>
      <c r="H14" s="2">
        <f t="shared" si="1"/>
        <v>2.09</v>
      </c>
      <c r="I14" s="94"/>
    </row>
    <row r="15" spans="1:9" ht="15" customHeight="1">
      <c r="A15" s="74" t="s">
        <v>24</v>
      </c>
      <c r="B15" s="129" t="s">
        <v>25</v>
      </c>
      <c r="C15" s="53">
        <v>200</v>
      </c>
      <c r="D15" s="30">
        <v>1.63</v>
      </c>
      <c r="E15" s="30">
        <v>4</v>
      </c>
      <c r="F15" s="30">
        <v>11.28</v>
      </c>
      <c r="G15" s="30">
        <v>87.8</v>
      </c>
      <c r="H15" s="30">
        <v>7.03</v>
      </c>
      <c r="I15" s="88" t="s">
        <v>26</v>
      </c>
    </row>
    <row r="16" spans="1:9">
      <c r="A16" s="75"/>
      <c r="B16" s="72"/>
      <c r="C16" s="52">
        <v>200</v>
      </c>
      <c r="D16" s="31">
        <v>1.63</v>
      </c>
      <c r="E16" s="31">
        <v>4</v>
      </c>
      <c r="F16" s="31">
        <v>11.28</v>
      </c>
      <c r="G16" s="31">
        <v>87.8</v>
      </c>
      <c r="H16" s="31">
        <v>7.03</v>
      </c>
      <c r="I16" s="73"/>
    </row>
    <row r="17" spans="1:9" ht="21" customHeight="1">
      <c r="A17" s="75"/>
      <c r="B17" s="136" t="s">
        <v>96</v>
      </c>
      <c r="C17" s="55">
        <v>60</v>
      </c>
      <c r="D17" s="13">
        <v>8.25</v>
      </c>
      <c r="E17" s="13">
        <v>2.69</v>
      </c>
      <c r="F17" s="13">
        <v>6.68</v>
      </c>
      <c r="G17" s="13">
        <v>84</v>
      </c>
      <c r="H17" s="13">
        <v>2.12</v>
      </c>
      <c r="I17" s="137" t="s">
        <v>97</v>
      </c>
    </row>
    <row r="18" spans="1:9" ht="21.75" customHeight="1">
      <c r="A18" s="75"/>
      <c r="B18" s="136"/>
      <c r="C18" s="55">
        <v>60</v>
      </c>
      <c r="D18" s="13">
        <v>8.25</v>
      </c>
      <c r="E18" s="13">
        <v>2.69</v>
      </c>
      <c r="F18" s="13">
        <v>6.68</v>
      </c>
      <c r="G18" s="13">
        <v>84</v>
      </c>
      <c r="H18" s="13">
        <v>2.12</v>
      </c>
      <c r="I18" s="137"/>
    </row>
    <row r="19" spans="1:9" ht="15" customHeight="1">
      <c r="A19" s="75"/>
      <c r="B19" s="72" t="s">
        <v>114</v>
      </c>
      <c r="C19" s="52">
        <v>120</v>
      </c>
      <c r="D19" s="31">
        <v>2.29</v>
      </c>
      <c r="E19" s="31">
        <v>3.45</v>
      </c>
      <c r="F19" s="31">
        <v>18.41</v>
      </c>
      <c r="G19" s="31">
        <v>113.88</v>
      </c>
      <c r="H19" s="31">
        <v>16.8</v>
      </c>
      <c r="I19" s="73" t="s">
        <v>115</v>
      </c>
    </row>
    <row r="20" spans="1:9">
      <c r="A20" s="75"/>
      <c r="B20" s="127"/>
      <c r="C20" s="52">
        <v>120</v>
      </c>
      <c r="D20" s="63">
        <v>2.29</v>
      </c>
      <c r="E20" s="63">
        <v>3.45</v>
      </c>
      <c r="F20" s="63">
        <v>18.41</v>
      </c>
      <c r="G20" s="63">
        <v>113.88</v>
      </c>
      <c r="H20" s="63">
        <v>16.8</v>
      </c>
      <c r="I20" s="70"/>
    </row>
    <row r="21" spans="1:9" ht="15" customHeight="1">
      <c r="A21" s="75"/>
      <c r="B21" s="87" t="s">
        <v>55</v>
      </c>
      <c r="C21" s="52">
        <v>40</v>
      </c>
      <c r="D21" s="31">
        <v>0.56000000000000005</v>
      </c>
      <c r="E21" s="31">
        <v>2.4300000000000002</v>
      </c>
      <c r="F21" s="31">
        <v>3.5</v>
      </c>
      <c r="G21" s="31">
        <v>37.51</v>
      </c>
      <c r="H21" s="31">
        <v>0.5</v>
      </c>
      <c r="I21" s="73" t="s">
        <v>56</v>
      </c>
    </row>
    <row r="22" spans="1:9">
      <c r="A22" s="75"/>
      <c r="B22" s="87"/>
      <c r="C22" s="52">
        <v>40</v>
      </c>
      <c r="D22" s="63">
        <v>0.56000000000000005</v>
      </c>
      <c r="E22" s="63">
        <v>2.4300000000000002</v>
      </c>
      <c r="F22" s="63">
        <v>3.5</v>
      </c>
      <c r="G22" s="63">
        <v>37.51</v>
      </c>
      <c r="H22" s="63">
        <v>0.5</v>
      </c>
      <c r="I22" s="91"/>
    </row>
    <row r="23" spans="1:9" ht="15" customHeight="1">
      <c r="A23" s="75"/>
      <c r="B23" s="72" t="s">
        <v>30</v>
      </c>
      <c r="C23" s="52">
        <v>150</v>
      </c>
      <c r="D23" s="31">
        <v>0.33</v>
      </c>
      <c r="E23" s="31">
        <v>0.01</v>
      </c>
      <c r="F23" s="31">
        <v>20.82</v>
      </c>
      <c r="G23" s="31">
        <v>84.75</v>
      </c>
      <c r="H23" s="31">
        <v>0.3</v>
      </c>
      <c r="I23" s="73" t="s">
        <v>37</v>
      </c>
    </row>
    <row r="24" spans="1:9">
      <c r="A24" s="75"/>
      <c r="B24" s="72"/>
      <c r="C24" s="52">
        <v>150</v>
      </c>
      <c r="D24" s="63">
        <v>0.33</v>
      </c>
      <c r="E24" s="63">
        <v>0.01</v>
      </c>
      <c r="F24" s="63">
        <v>20.82</v>
      </c>
      <c r="G24" s="63">
        <v>84.75</v>
      </c>
      <c r="H24" s="63">
        <v>0.3</v>
      </c>
      <c r="I24" s="82"/>
    </row>
    <row r="25" spans="1:9">
      <c r="A25" s="75"/>
      <c r="B25" s="87" t="s">
        <v>31</v>
      </c>
      <c r="C25" s="31">
        <v>20</v>
      </c>
      <c r="D25" s="31">
        <v>1.32</v>
      </c>
      <c r="E25" s="31">
        <v>0.2</v>
      </c>
      <c r="F25" s="31">
        <v>6.68</v>
      </c>
      <c r="G25" s="31">
        <v>34.799999999999997</v>
      </c>
      <c r="H25" s="31">
        <v>0</v>
      </c>
      <c r="I25" s="73" t="s">
        <v>23</v>
      </c>
    </row>
    <row r="26" spans="1:9">
      <c r="A26" s="75"/>
      <c r="B26" s="112"/>
      <c r="C26" s="31">
        <v>20</v>
      </c>
      <c r="D26" s="31">
        <v>1.32</v>
      </c>
      <c r="E26" s="31">
        <v>0.2</v>
      </c>
      <c r="F26" s="31">
        <v>6.68</v>
      </c>
      <c r="G26" s="31">
        <v>34.799999999999997</v>
      </c>
      <c r="H26" s="31">
        <v>0</v>
      </c>
      <c r="I26" s="82"/>
    </row>
    <row r="27" spans="1:9">
      <c r="A27" s="75"/>
      <c r="B27" s="87" t="s">
        <v>32</v>
      </c>
      <c r="C27" s="31">
        <v>20</v>
      </c>
      <c r="D27" s="31">
        <v>1.58</v>
      </c>
      <c r="E27" s="31">
        <v>0.2</v>
      </c>
      <c r="F27" s="31">
        <v>9.66</v>
      </c>
      <c r="G27" s="31">
        <v>47.2</v>
      </c>
      <c r="H27" s="31">
        <v>0</v>
      </c>
      <c r="I27" s="73" t="s">
        <v>23</v>
      </c>
    </row>
    <row r="28" spans="1:9">
      <c r="A28" s="75"/>
      <c r="B28" s="87"/>
      <c r="C28" s="63">
        <v>20</v>
      </c>
      <c r="D28" s="63">
        <v>1.58</v>
      </c>
      <c r="E28" s="63">
        <v>0.2</v>
      </c>
      <c r="F28" s="63">
        <v>9.66</v>
      </c>
      <c r="G28" s="63">
        <v>47.2</v>
      </c>
      <c r="H28" s="63">
        <v>0</v>
      </c>
      <c r="I28" s="82"/>
    </row>
    <row r="29" spans="1:9">
      <c r="A29" s="75"/>
      <c r="B29" s="77" t="s">
        <v>22</v>
      </c>
      <c r="C29" s="9">
        <f>C15+C17+C19+C21+C23+C25+C27</f>
        <v>610</v>
      </c>
      <c r="D29" s="9">
        <f t="shared" ref="D29:H29" si="2">D15+D17+D19+D21+D23+D25+D27</f>
        <v>15.959999999999999</v>
      </c>
      <c r="E29" s="9">
        <f t="shared" si="2"/>
        <v>12.979999999999999</v>
      </c>
      <c r="F29" s="9">
        <f t="shared" si="2"/>
        <v>77.03</v>
      </c>
      <c r="G29" s="9">
        <f t="shared" si="2"/>
        <v>489.94</v>
      </c>
      <c r="H29" s="9">
        <f t="shared" si="2"/>
        <v>26.750000000000004</v>
      </c>
      <c r="I29" s="73"/>
    </row>
    <row r="30" spans="1:9" ht="15.75" thickBot="1">
      <c r="A30" s="76"/>
      <c r="B30" s="78"/>
      <c r="C30" s="2">
        <f>C16+C18+C20+C22+C24+C26+C28</f>
        <v>610</v>
      </c>
      <c r="D30" s="2">
        <f t="shared" ref="D30:H30" si="3">D16+D18+D20+D22+D24+D26+D28</f>
        <v>15.959999999999999</v>
      </c>
      <c r="E30" s="2">
        <f t="shared" si="3"/>
        <v>12.979999999999999</v>
      </c>
      <c r="F30" s="2">
        <f t="shared" si="3"/>
        <v>77.03</v>
      </c>
      <c r="G30" s="2">
        <f t="shared" si="3"/>
        <v>489.94</v>
      </c>
      <c r="H30" s="2">
        <f t="shared" si="3"/>
        <v>26.750000000000004</v>
      </c>
      <c r="I30" s="92"/>
    </row>
    <row r="31" spans="1:9" ht="15" customHeight="1">
      <c r="A31" s="74" t="s">
        <v>33</v>
      </c>
      <c r="B31" s="79" t="s">
        <v>123</v>
      </c>
      <c r="C31" s="47">
        <v>50</v>
      </c>
      <c r="D31" s="47">
        <v>3.08</v>
      </c>
      <c r="E31" s="47">
        <v>1.6</v>
      </c>
      <c r="F31" s="47">
        <v>27.6</v>
      </c>
      <c r="G31" s="47">
        <v>137.5</v>
      </c>
      <c r="H31" s="47">
        <v>0.04</v>
      </c>
      <c r="I31" s="84" t="s">
        <v>124</v>
      </c>
    </row>
    <row r="32" spans="1:9">
      <c r="A32" s="75"/>
      <c r="B32" s="80"/>
      <c r="C32" s="63">
        <v>50</v>
      </c>
      <c r="D32" s="63">
        <v>3.08</v>
      </c>
      <c r="E32" s="63">
        <v>1.6</v>
      </c>
      <c r="F32" s="63">
        <v>27.6</v>
      </c>
      <c r="G32" s="63">
        <v>137.5</v>
      </c>
      <c r="H32" s="63">
        <v>0.04</v>
      </c>
      <c r="I32" s="85"/>
    </row>
    <row r="33" spans="1:9" ht="15" customHeight="1">
      <c r="A33" s="75"/>
      <c r="B33" s="72" t="s">
        <v>73</v>
      </c>
      <c r="C33" s="31">
        <v>150</v>
      </c>
      <c r="D33" s="31">
        <v>3.15</v>
      </c>
      <c r="E33" s="31">
        <v>2.72</v>
      </c>
      <c r="F33" s="31">
        <v>12.96</v>
      </c>
      <c r="G33" s="31">
        <v>89</v>
      </c>
      <c r="H33" s="31">
        <v>1.2</v>
      </c>
      <c r="I33" s="73" t="s">
        <v>74</v>
      </c>
    </row>
    <row r="34" spans="1:9">
      <c r="A34" s="75"/>
      <c r="B34" s="72"/>
      <c r="C34" s="63">
        <v>150</v>
      </c>
      <c r="D34" s="63">
        <v>3.15</v>
      </c>
      <c r="E34" s="63">
        <v>2.72</v>
      </c>
      <c r="F34" s="63">
        <v>12.96</v>
      </c>
      <c r="G34" s="63">
        <v>89</v>
      </c>
      <c r="H34" s="63">
        <v>1.2</v>
      </c>
      <c r="I34" s="73"/>
    </row>
    <row r="35" spans="1:9">
      <c r="A35" s="75"/>
      <c r="B35" s="77" t="s">
        <v>22</v>
      </c>
      <c r="C35" s="9">
        <f>C31+C33</f>
        <v>200</v>
      </c>
      <c r="D35" s="9">
        <f t="shared" ref="D35:H35" si="4">D31+D33</f>
        <v>6.23</v>
      </c>
      <c r="E35" s="9">
        <f t="shared" si="4"/>
        <v>4.32</v>
      </c>
      <c r="F35" s="9">
        <f t="shared" si="4"/>
        <v>40.56</v>
      </c>
      <c r="G35" s="9">
        <f t="shared" si="4"/>
        <v>226.5</v>
      </c>
      <c r="H35" s="9">
        <f t="shared" si="4"/>
        <v>1.24</v>
      </c>
      <c r="I35" s="81"/>
    </row>
    <row r="36" spans="1:9">
      <c r="A36" s="75"/>
      <c r="B36" s="77"/>
      <c r="C36" s="9">
        <f>C32+C34</f>
        <v>200</v>
      </c>
      <c r="D36" s="9">
        <f t="shared" ref="D36:H36" si="5">D32+D34</f>
        <v>6.23</v>
      </c>
      <c r="E36" s="9">
        <f t="shared" si="5"/>
        <v>4.32</v>
      </c>
      <c r="F36" s="9">
        <f t="shared" si="5"/>
        <v>40.56</v>
      </c>
      <c r="G36" s="9">
        <f t="shared" si="5"/>
        <v>226.5</v>
      </c>
      <c r="H36" s="9">
        <f t="shared" si="5"/>
        <v>1.24</v>
      </c>
      <c r="I36" s="81"/>
    </row>
    <row r="37" spans="1:9">
      <c r="A37" s="75"/>
      <c r="B37" s="77" t="s">
        <v>36</v>
      </c>
      <c r="C37" s="9">
        <f>C13+C29+C35</f>
        <v>1200</v>
      </c>
      <c r="D37" s="9">
        <f t="shared" ref="D37:H37" si="6">D13+D29+D35</f>
        <v>33.03</v>
      </c>
      <c r="E37" s="9">
        <f t="shared" si="6"/>
        <v>32.379999999999995</v>
      </c>
      <c r="F37" s="9">
        <f t="shared" si="6"/>
        <v>162.32</v>
      </c>
      <c r="G37" s="9">
        <f t="shared" si="6"/>
        <v>1074.6399999999999</v>
      </c>
      <c r="H37" s="9">
        <f t="shared" si="6"/>
        <v>30.080000000000002</v>
      </c>
      <c r="I37" s="82"/>
    </row>
    <row r="38" spans="1:9" ht="15.75" thickBot="1">
      <c r="A38" s="76"/>
      <c r="B38" s="78"/>
      <c r="C38" s="2">
        <f>C14+C30+C36</f>
        <v>1200</v>
      </c>
      <c r="D38" s="2">
        <f t="shared" ref="D38:H38" si="7">D14+D30+D36</f>
        <v>33.03</v>
      </c>
      <c r="E38" s="2">
        <f t="shared" si="7"/>
        <v>32.379999999999995</v>
      </c>
      <c r="F38" s="2">
        <f t="shared" si="7"/>
        <v>162.32</v>
      </c>
      <c r="G38" s="2">
        <f t="shared" si="7"/>
        <v>1074.6399999999999</v>
      </c>
      <c r="H38" s="2">
        <f t="shared" si="7"/>
        <v>30.080000000000002</v>
      </c>
      <c r="I38" s="83"/>
    </row>
  </sheetData>
  <mergeCells count="43">
    <mergeCell ref="B7:B8"/>
    <mergeCell ref="I7:I8"/>
    <mergeCell ref="A8:A14"/>
    <mergeCell ref="B9:B10"/>
    <mergeCell ref="I4:I6"/>
    <mergeCell ref="D5:D6"/>
    <mergeCell ref="E5:E6"/>
    <mergeCell ref="F5:F6"/>
    <mergeCell ref="A4:A6"/>
    <mergeCell ref="B4:B6"/>
    <mergeCell ref="D4:F4"/>
    <mergeCell ref="G4:G6"/>
    <mergeCell ref="H4:H6"/>
    <mergeCell ref="I9:I10"/>
    <mergeCell ref="B13:B14"/>
    <mergeCell ref="I13:I14"/>
    <mergeCell ref="B11:B12"/>
    <mergeCell ref="I11:I12"/>
    <mergeCell ref="B31:B32"/>
    <mergeCell ref="I31:I32"/>
    <mergeCell ref="B35:B36"/>
    <mergeCell ref="I35:I38"/>
    <mergeCell ref="B37:B38"/>
    <mergeCell ref="B33:B34"/>
    <mergeCell ref="I33:I34"/>
    <mergeCell ref="B29:B30"/>
    <mergeCell ref="I29:I30"/>
    <mergeCell ref="B23:B24"/>
    <mergeCell ref="I23:I24"/>
    <mergeCell ref="A31:A38"/>
    <mergeCell ref="A15:A30"/>
    <mergeCell ref="I27:I28"/>
    <mergeCell ref="B15:B16"/>
    <mergeCell ref="I15:I16"/>
    <mergeCell ref="B27:B28"/>
    <mergeCell ref="B17:B18"/>
    <mergeCell ref="I17:I18"/>
    <mergeCell ref="B21:B22"/>
    <mergeCell ref="B19:B20"/>
    <mergeCell ref="I21:I22"/>
    <mergeCell ref="B25:B26"/>
    <mergeCell ref="I25:I26"/>
    <mergeCell ref="I19:I20"/>
  </mergeCells>
  <printOptions horizontalCentered="1"/>
  <pageMargins left="0.19685039370078741" right="0.19685039370078741" top="0.19685039370078741" bottom="0.19685039370078741" header="0" footer="0"/>
  <pageSetup paperSize="9" scale="9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I40"/>
  <sheetViews>
    <sheetView view="pageBreakPreview" topLeftCell="A4" zoomScale="60" zoomScaleNormal="100" workbookViewId="0">
      <selection activeCell="N40" sqref="N40"/>
    </sheetView>
  </sheetViews>
  <sheetFormatPr defaultRowHeight="15"/>
  <cols>
    <col min="2" max="2" width="26.140625" customWidth="1"/>
    <col min="3" max="3" width="12.85546875" bestFit="1" customWidth="1"/>
    <col min="6" max="6" width="12" customWidth="1"/>
    <col min="7" max="7" width="15.7109375" customWidth="1"/>
    <col min="9" max="9" width="11" customWidth="1"/>
  </cols>
  <sheetData>
    <row r="3" spans="1:9" ht="15.75" thickBot="1"/>
    <row r="4" spans="1:9" ht="15" customHeight="1">
      <c r="A4" s="106" t="s">
        <v>0</v>
      </c>
      <c r="B4" s="109" t="s">
        <v>1</v>
      </c>
      <c r="C4" s="39" t="s">
        <v>2</v>
      </c>
      <c r="D4" s="109" t="s">
        <v>3</v>
      </c>
      <c r="E4" s="109"/>
      <c r="F4" s="109"/>
      <c r="G4" s="100" t="s">
        <v>11</v>
      </c>
      <c r="H4" s="100" t="s">
        <v>4</v>
      </c>
      <c r="I4" s="103" t="s">
        <v>5</v>
      </c>
    </row>
    <row r="5" spans="1:9">
      <c r="A5" s="107"/>
      <c r="B5" s="110"/>
      <c r="C5" s="40" t="s">
        <v>6</v>
      </c>
      <c r="D5" s="110" t="s">
        <v>8</v>
      </c>
      <c r="E5" s="110" t="s">
        <v>9</v>
      </c>
      <c r="F5" s="110" t="s">
        <v>10</v>
      </c>
      <c r="G5" s="101"/>
      <c r="H5" s="101"/>
      <c r="I5" s="104"/>
    </row>
    <row r="6" spans="1:9" ht="15.75" thickBot="1">
      <c r="A6" s="108"/>
      <c r="B6" s="111"/>
      <c r="C6" s="56" t="s">
        <v>7</v>
      </c>
      <c r="D6" s="111"/>
      <c r="E6" s="111"/>
      <c r="F6" s="111"/>
      <c r="G6" s="102"/>
      <c r="H6" s="102"/>
      <c r="I6" s="105"/>
    </row>
    <row r="7" spans="1:9" ht="15" customHeight="1">
      <c r="A7" s="3" t="s">
        <v>75</v>
      </c>
      <c r="B7" s="142" t="s">
        <v>68</v>
      </c>
      <c r="C7" s="57">
        <v>200</v>
      </c>
      <c r="D7" s="11">
        <v>5.79</v>
      </c>
      <c r="E7" s="11">
        <v>5.47</v>
      </c>
      <c r="F7" s="11">
        <v>18.57</v>
      </c>
      <c r="G7" s="11">
        <v>146.80000000000001</v>
      </c>
      <c r="H7" s="11">
        <v>0.91</v>
      </c>
      <c r="I7" s="84" t="s">
        <v>14</v>
      </c>
    </row>
    <row r="8" spans="1:9">
      <c r="A8" s="96" t="s">
        <v>13</v>
      </c>
      <c r="B8" s="143"/>
      <c r="C8" s="52">
        <v>200</v>
      </c>
      <c r="D8" s="31">
        <v>5.79</v>
      </c>
      <c r="E8" s="31">
        <v>5.47</v>
      </c>
      <c r="F8" s="31">
        <v>18.57</v>
      </c>
      <c r="G8" s="31">
        <v>146.80000000000001</v>
      </c>
      <c r="H8" s="31">
        <v>0.91</v>
      </c>
      <c r="I8" s="71"/>
    </row>
    <row r="9" spans="1:9" ht="15" customHeight="1">
      <c r="A9" s="75"/>
      <c r="B9" s="72" t="s">
        <v>51</v>
      </c>
      <c r="C9" s="52">
        <v>45</v>
      </c>
      <c r="D9" s="31">
        <v>5.04</v>
      </c>
      <c r="E9" s="31">
        <v>6.59</v>
      </c>
      <c r="F9" s="31">
        <v>14.56</v>
      </c>
      <c r="G9" s="31">
        <v>138</v>
      </c>
      <c r="H9" s="31">
        <v>7.0000000000000007E-2</v>
      </c>
      <c r="I9" s="73" t="s">
        <v>52</v>
      </c>
    </row>
    <row r="10" spans="1:9">
      <c r="A10" s="75"/>
      <c r="B10" s="72"/>
      <c r="C10" s="52">
        <v>45</v>
      </c>
      <c r="D10" s="65">
        <v>5.04</v>
      </c>
      <c r="E10" s="65">
        <v>6.59</v>
      </c>
      <c r="F10" s="65">
        <v>14.56</v>
      </c>
      <c r="G10" s="65">
        <v>138</v>
      </c>
      <c r="H10" s="65">
        <v>7.0000000000000007E-2</v>
      </c>
      <c r="I10" s="91"/>
    </row>
    <row r="11" spans="1:9">
      <c r="A11" s="75"/>
      <c r="B11" s="86" t="s">
        <v>15</v>
      </c>
      <c r="C11" s="52">
        <v>150</v>
      </c>
      <c r="D11" s="31">
        <v>7.0000000000000007E-2</v>
      </c>
      <c r="E11" s="31">
        <v>0.01</v>
      </c>
      <c r="F11" s="31">
        <v>7.1</v>
      </c>
      <c r="G11" s="31">
        <v>29</v>
      </c>
      <c r="H11" s="31">
        <v>1.42</v>
      </c>
      <c r="I11" s="73" t="s">
        <v>16</v>
      </c>
    </row>
    <row r="12" spans="1:9">
      <c r="A12" s="75"/>
      <c r="B12" s="86"/>
      <c r="C12" s="52">
        <v>150</v>
      </c>
      <c r="D12" s="65">
        <v>7.0000000000000007E-2</v>
      </c>
      <c r="E12" s="65">
        <v>0.01</v>
      </c>
      <c r="F12" s="65">
        <v>7.1</v>
      </c>
      <c r="G12" s="65">
        <v>29</v>
      </c>
      <c r="H12" s="65">
        <v>1.42</v>
      </c>
      <c r="I12" s="73"/>
    </row>
    <row r="13" spans="1:9">
      <c r="A13" s="75"/>
      <c r="B13" s="77" t="s">
        <v>22</v>
      </c>
      <c r="C13" s="58">
        <f>C7+C9+C11</f>
        <v>395</v>
      </c>
      <c r="D13" s="9">
        <f t="shared" ref="D13:H13" si="0">D7+D9+D11</f>
        <v>10.9</v>
      </c>
      <c r="E13" s="9">
        <f t="shared" si="0"/>
        <v>12.069999999999999</v>
      </c>
      <c r="F13" s="9">
        <f t="shared" si="0"/>
        <v>40.230000000000004</v>
      </c>
      <c r="G13" s="9">
        <f t="shared" si="0"/>
        <v>313.8</v>
      </c>
      <c r="H13" s="9">
        <f t="shared" si="0"/>
        <v>2.4</v>
      </c>
      <c r="I13" s="93"/>
    </row>
    <row r="14" spans="1:9" ht="15.75" thickBot="1">
      <c r="A14" s="76"/>
      <c r="B14" s="97"/>
      <c r="C14" s="54">
        <f>C8+C10+C12</f>
        <v>395</v>
      </c>
      <c r="D14" s="2">
        <f t="shared" ref="D14:H14" si="1">D8+D10+D12</f>
        <v>10.9</v>
      </c>
      <c r="E14" s="2">
        <f t="shared" si="1"/>
        <v>12.069999999999999</v>
      </c>
      <c r="F14" s="2">
        <f t="shared" si="1"/>
        <v>40.230000000000004</v>
      </c>
      <c r="G14" s="2">
        <f t="shared" si="1"/>
        <v>313.8</v>
      </c>
      <c r="H14" s="2">
        <f t="shared" si="1"/>
        <v>2.4</v>
      </c>
      <c r="I14" s="94"/>
    </row>
    <row r="15" spans="1:9" ht="17.25" customHeight="1">
      <c r="A15" s="74" t="s">
        <v>24</v>
      </c>
      <c r="B15" s="140" t="s">
        <v>98</v>
      </c>
      <c r="C15" s="52">
        <v>200</v>
      </c>
      <c r="D15" s="31">
        <v>4.49</v>
      </c>
      <c r="E15" s="31">
        <v>2.42</v>
      </c>
      <c r="F15" s="31">
        <v>12.53</v>
      </c>
      <c r="G15" s="31">
        <v>89.8</v>
      </c>
      <c r="H15" s="31">
        <v>8.9499999999999993</v>
      </c>
      <c r="I15" s="70" t="s">
        <v>99</v>
      </c>
    </row>
    <row r="16" spans="1:9" ht="33" customHeight="1">
      <c r="A16" s="75"/>
      <c r="B16" s="141"/>
      <c r="C16" s="52">
        <v>200</v>
      </c>
      <c r="D16" s="31">
        <v>4.49</v>
      </c>
      <c r="E16" s="31">
        <v>2.42</v>
      </c>
      <c r="F16" s="31">
        <v>12.53</v>
      </c>
      <c r="G16" s="31">
        <v>89.8</v>
      </c>
      <c r="H16" s="31">
        <v>8.9499999999999993</v>
      </c>
      <c r="I16" s="85"/>
    </row>
    <row r="17" spans="1:9" ht="23.25" customHeight="1">
      <c r="A17" s="75"/>
      <c r="B17" s="127" t="s">
        <v>129</v>
      </c>
      <c r="C17" s="52">
        <v>120</v>
      </c>
      <c r="D17" s="31">
        <v>15.51</v>
      </c>
      <c r="E17" s="31">
        <v>12.43</v>
      </c>
      <c r="F17" s="31">
        <v>3.29</v>
      </c>
      <c r="G17" s="31">
        <v>187</v>
      </c>
      <c r="H17" s="31">
        <v>0.01</v>
      </c>
      <c r="I17" s="70" t="s">
        <v>130</v>
      </c>
    </row>
    <row r="18" spans="1:9" ht="22.5" customHeight="1">
      <c r="A18" s="75"/>
      <c r="B18" s="90"/>
      <c r="C18" s="52">
        <v>120</v>
      </c>
      <c r="D18" s="65">
        <v>15.51</v>
      </c>
      <c r="E18" s="65">
        <v>12.43</v>
      </c>
      <c r="F18" s="65">
        <v>3.29</v>
      </c>
      <c r="G18" s="65">
        <v>187</v>
      </c>
      <c r="H18" s="65">
        <v>0.01</v>
      </c>
      <c r="I18" s="71"/>
    </row>
    <row r="19" spans="1:9" ht="15" customHeight="1">
      <c r="A19" s="75"/>
      <c r="B19" s="72" t="s">
        <v>93</v>
      </c>
      <c r="C19" s="52">
        <v>120</v>
      </c>
      <c r="D19" s="31">
        <v>2.92</v>
      </c>
      <c r="E19" s="31">
        <v>4.29</v>
      </c>
      <c r="F19" s="31">
        <v>29.34</v>
      </c>
      <c r="G19" s="31">
        <v>167.7</v>
      </c>
      <c r="H19" s="31">
        <v>1.42</v>
      </c>
      <c r="I19" s="73" t="s">
        <v>94</v>
      </c>
    </row>
    <row r="20" spans="1:9">
      <c r="A20" s="75"/>
      <c r="B20" s="72"/>
      <c r="C20" s="52">
        <v>120</v>
      </c>
      <c r="D20" s="65">
        <v>2.92</v>
      </c>
      <c r="E20" s="65">
        <v>4.29</v>
      </c>
      <c r="F20" s="65">
        <v>29.34</v>
      </c>
      <c r="G20" s="65">
        <v>167.7</v>
      </c>
      <c r="H20" s="65">
        <v>1.42</v>
      </c>
      <c r="I20" s="73"/>
    </row>
    <row r="21" spans="1:9" ht="15" customHeight="1">
      <c r="A21" s="75"/>
      <c r="B21" s="127" t="s">
        <v>126</v>
      </c>
      <c r="C21" s="52">
        <v>50</v>
      </c>
      <c r="D21" s="31">
        <v>0.55000000000000004</v>
      </c>
      <c r="E21" s="31">
        <v>0.05</v>
      </c>
      <c r="F21" s="31">
        <v>1.75</v>
      </c>
      <c r="G21" s="31">
        <v>10</v>
      </c>
      <c r="H21" s="31">
        <v>7.5</v>
      </c>
      <c r="I21" s="73" t="s">
        <v>23</v>
      </c>
    </row>
    <row r="22" spans="1:9">
      <c r="A22" s="75"/>
      <c r="B22" s="90"/>
      <c r="C22" s="52">
        <v>50</v>
      </c>
      <c r="D22" s="31">
        <v>0.55000000000000004</v>
      </c>
      <c r="E22" s="31">
        <v>0.05</v>
      </c>
      <c r="F22" s="31">
        <v>1.75</v>
      </c>
      <c r="G22" s="31">
        <v>10</v>
      </c>
      <c r="H22" s="31">
        <v>7.5</v>
      </c>
      <c r="I22" s="73"/>
    </row>
    <row r="23" spans="1:9" ht="15" customHeight="1">
      <c r="A23" s="75"/>
      <c r="B23" s="72" t="s">
        <v>30</v>
      </c>
      <c r="C23" s="52">
        <v>150</v>
      </c>
      <c r="D23" s="31">
        <v>0.33</v>
      </c>
      <c r="E23" s="31">
        <v>0.01</v>
      </c>
      <c r="F23" s="31">
        <v>20.82</v>
      </c>
      <c r="G23" s="31">
        <v>84.75</v>
      </c>
      <c r="H23" s="31">
        <v>0.3</v>
      </c>
      <c r="I23" s="73" t="s">
        <v>37</v>
      </c>
    </row>
    <row r="24" spans="1:9">
      <c r="A24" s="75"/>
      <c r="B24" s="72"/>
      <c r="C24" s="52">
        <v>150</v>
      </c>
      <c r="D24" s="65">
        <v>0.33</v>
      </c>
      <c r="E24" s="65">
        <v>0.01</v>
      </c>
      <c r="F24" s="65">
        <v>20.82</v>
      </c>
      <c r="G24" s="65">
        <v>84.75</v>
      </c>
      <c r="H24" s="65">
        <v>0.3</v>
      </c>
      <c r="I24" s="82"/>
    </row>
    <row r="25" spans="1:9">
      <c r="A25" s="75"/>
      <c r="B25" s="87" t="s">
        <v>31</v>
      </c>
      <c r="C25" s="52">
        <v>20</v>
      </c>
      <c r="D25" s="31">
        <v>1.32</v>
      </c>
      <c r="E25" s="31">
        <v>0.2</v>
      </c>
      <c r="F25" s="31">
        <v>6.68</v>
      </c>
      <c r="G25" s="31">
        <v>34.799999999999997</v>
      </c>
      <c r="H25" s="31">
        <v>0</v>
      </c>
      <c r="I25" s="73" t="s">
        <v>23</v>
      </c>
    </row>
    <row r="26" spans="1:9">
      <c r="A26" s="75"/>
      <c r="B26" s="112"/>
      <c r="C26" s="52">
        <v>20</v>
      </c>
      <c r="D26" s="31">
        <v>1.32</v>
      </c>
      <c r="E26" s="31">
        <v>0.2</v>
      </c>
      <c r="F26" s="31">
        <v>6.68</v>
      </c>
      <c r="G26" s="31">
        <v>34.799999999999997</v>
      </c>
      <c r="H26" s="31">
        <v>0</v>
      </c>
      <c r="I26" s="82"/>
    </row>
    <row r="27" spans="1:9">
      <c r="A27" s="75"/>
      <c r="B27" s="87" t="s">
        <v>32</v>
      </c>
      <c r="C27" s="52">
        <v>20</v>
      </c>
      <c r="D27" s="31">
        <v>1.58</v>
      </c>
      <c r="E27" s="31">
        <v>0.2</v>
      </c>
      <c r="F27" s="31">
        <v>9.66</v>
      </c>
      <c r="G27" s="31">
        <v>47.2</v>
      </c>
      <c r="H27" s="31">
        <v>0</v>
      </c>
      <c r="I27" s="73" t="s">
        <v>23</v>
      </c>
    </row>
    <row r="28" spans="1:9">
      <c r="A28" s="75"/>
      <c r="B28" s="87"/>
      <c r="C28" s="52">
        <v>20</v>
      </c>
      <c r="D28" s="65">
        <v>1.58</v>
      </c>
      <c r="E28" s="65">
        <v>0.2</v>
      </c>
      <c r="F28" s="65">
        <v>9.66</v>
      </c>
      <c r="G28" s="65">
        <v>47.2</v>
      </c>
      <c r="H28" s="65">
        <v>0</v>
      </c>
      <c r="I28" s="82"/>
    </row>
    <row r="29" spans="1:9">
      <c r="A29" s="75"/>
      <c r="B29" s="77" t="s">
        <v>22</v>
      </c>
      <c r="C29" s="58">
        <f>C15+C17+C19+C21+C23+C25+C27</f>
        <v>680</v>
      </c>
      <c r="D29" s="9">
        <f t="shared" ref="D29:H29" si="2">D15+D17+D19+D21+D23+D25+D27</f>
        <v>26.700000000000003</v>
      </c>
      <c r="E29" s="9">
        <f t="shared" si="2"/>
        <v>19.600000000000001</v>
      </c>
      <c r="F29" s="9">
        <f t="shared" si="2"/>
        <v>84.07</v>
      </c>
      <c r="G29" s="9">
        <f t="shared" si="2"/>
        <v>621.25</v>
      </c>
      <c r="H29" s="9">
        <f t="shared" si="2"/>
        <v>18.18</v>
      </c>
      <c r="I29" s="73"/>
    </row>
    <row r="30" spans="1:9" ht="15.75" thickBot="1">
      <c r="A30" s="76"/>
      <c r="B30" s="78"/>
      <c r="C30" s="54">
        <f>C16+C18+C20+C22+C24+C26+C28</f>
        <v>680</v>
      </c>
      <c r="D30" s="2">
        <f t="shared" ref="D30:H30" si="3">D16+D18+D20+D22+D24+D26+D28</f>
        <v>26.700000000000003</v>
      </c>
      <c r="E30" s="2">
        <f t="shared" si="3"/>
        <v>19.600000000000001</v>
      </c>
      <c r="F30" s="2">
        <f t="shared" si="3"/>
        <v>84.07</v>
      </c>
      <c r="G30" s="2">
        <f t="shared" si="3"/>
        <v>621.25</v>
      </c>
      <c r="H30" s="2">
        <f t="shared" si="3"/>
        <v>18.18</v>
      </c>
      <c r="I30" s="92"/>
    </row>
    <row r="31" spans="1:9" ht="15" customHeight="1">
      <c r="A31" s="74" t="s">
        <v>33</v>
      </c>
      <c r="B31" s="128" t="s">
        <v>84</v>
      </c>
      <c r="C31" s="59">
        <v>50</v>
      </c>
      <c r="D31" s="66">
        <v>9.35</v>
      </c>
      <c r="E31" s="66">
        <v>6.34</v>
      </c>
      <c r="F31" s="66">
        <v>5.7</v>
      </c>
      <c r="G31" s="66">
        <v>117</v>
      </c>
      <c r="H31" s="66">
        <v>0.13</v>
      </c>
      <c r="I31" s="88" t="s">
        <v>88</v>
      </c>
    </row>
    <row r="32" spans="1:9">
      <c r="A32" s="75"/>
      <c r="B32" s="86"/>
      <c r="C32" s="52">
        <v>50</v>
      </c>
      <c r="D32" s="65">
        <v>9.35</v>
      </c>
      <c r="E32" s="65">
        <v>6.34</v>
      </c>
      <c r="F32" s="65">
        <v>5.7</v>
      </c>
      <c r="G32" s="65">
        <v>117</v>
      </c>
      <c r="H32" s="65">
        <v>0.13</v>
      </c>
      <c r="I32" s="82"/>
    </row>
    <row r="33" spans="1:9" ht="15" customHeight="1">
      <c r="A33" s="75"/>
      <c r="B33" s="139" t="s">
        <v>149</v>
      </c>
      <c r="C33" s="52">
        <v>15</v>
      </c>
      <c r="D33" s="47">
        <v>0.39</v>
      </c>
      <c r="E33" s="47">
        <v>2.25</v>
      </c>
      <c r="F33" s="47">
        <v>0.45</v>
      </c>
      <c r="G33" s="47">
        <v>23.7</v>
      </c>
      <c r="H33" s="47">
        <v>0.06</v>
      </c>
      <c r="I33" s="73" t="s">
        <v>23</v>
      </c>
    </row>
    <row r="34" spans="1:9">
      <c r="A34" s="75"/>
      <c r="B34" s="139"/>
      <c r="C34" s="52">
        <v>15</v>
      </c>
      <c r="D34" s="65">
        <v>0.39</v>
      </c>
      <c r="E34" s="65">
        <v>2.25</v>
      </c>
      <c r="F34" s="65">
        <v>0.45</v>
      </c>
      <c r="G34" s="65">
        <v>23.7</v>
      </c>
      <c r="H34" s="65">
        <v>0.06</v>
      </c>
      <c r="I34" s="73"/>
    </row>
    <row r="35" spans="1:9" ht="15" customHeight="1">
      <c r="A35" s="75"/>
      <c r="B35" s="72" t="s">
        <v>49</v>
      </c>
      <c r="C35" s="52">
        <v>150</v>
      </c>
      <c r="D35" s="31">
        <v>2.34</v>
      </c>
      <c r="E35" s="31">
        <v>2</v>
      </c>
      <c r="F35" s="31">
        <v>10.63</v>
      </c>
      <c r="G35" s="31">
        <v>70</v>
      </c>
      <c r="H35" s="31">
        <v>0.98</v>
      </c>
      <c r="I35" s="73" t="s">
        <v>50</v>
      </c>
    </row>
    <row r="36" spans="1:9">
      <c r="A36" s="75"/>
      <c r="B36" s="72"/>
      <c r="C36" s="52">
        <v>150</v>
      </c>
      <c r="D36" s="65">
        <v>2.34</v>
      </c>
      <c r="E36" s="65">
        <v>2</v>
      </c>
      <c r="F36" s="65">
        <v>10.63</v>
      </c>
      <c r="G36" s="65">
        <v>70</v>
      </c>
      <c r="H36" s="65">
        <v>0.98</v>
      </c>
      <c r="I36" s="73"/>
    </row>
    <row r="37" spans="1:9">
      <c r="A37" s="75"/>
      <c r="B37" s="77" t="s">
        <v>22</v>
      </c>
      <c r="C37" s="58">
        <f>C31+C33+C35</f>
        <v>215</v>
      </c>
      <c r="D37" s="9">
        <f t="shared" ref="D37:H37" si="4">D31+D33+D35</f>
        <v>12.08</v>
      </c>
      <c r="E37" s="9">
        <f t="shared" si="4"/>
        <v>10.59</v>
      </c>
      <c r="F37" s="9">
        <f t="shared" si="4"/>
        <v>16.78</v>
      </c>
      <c r="G37" s="9">
        <f t="shared" si="4"/>
        <v>210.7</v>
      </c>
      <c r="H37" s="9">
        <f t="shared" si="4"/>
        <v>1.17</v>
      </c>
      <c r="I37" s="81"/>
    </row>
    <row r="38" spans="1:9">
      <c r="A38" s="75"/>
      <c r="B38" s="77"/>
      <c r="C38" s="58">
        <f>C32+C34+C36</f>
        <v>215</v>
      </c>
      <c r="D38" s="9">
        <f t="shared" ref="D38:H38" si="5">D32+D34+D36</f>
        <v>12.08</v>
      </c>
      <c r="E38" s="9">
        <f t="shared" si="5"/>
        <v>10.59</v>
      </c>
      <c r="F38" s="9">
        <f t="shared" si="5"/>
        <v>16.78</v>
      </c>
      <c r="G38" s="9">
        <f>G32+G34+G36</f>
        <v>210.7</v>
      </c>
      <c r="H38" s="9">
        <f t="shared" si="5"/>
        <v>1.17</v>
      </c>
      <c r="I38" s="81"/>
    </row>
    <row r="39" spans="1:9">
      <c r="A39" s="75"/>
      <c r="B39" s="77" t="s">
        <v>36</v>
      </c>
      <c r="C39" s="9">
        <f>C13+C29+C37</f>
        <v>1290</v>
      </c>
      <c r="D39" s="9">
        <f t="shared" ref="D39:H39" si="6">D13+D29+D37</f>
        <v>49.68</v>
      </c>
      <c r="E39" s="9">
        <f t="shared" si="6"/>
        <v>42.260000000000005</v>
      </c>
      <c r="F39" s="9">
        <f t="shared" si="6"/>
        <v>141.07999999999998</v>
      </c>
      <c r="G39" s="9">
        <f t="shared" si="6"/>
        <v>1145.75</v>
      </c>
      <c r="H39" s="9">
        <f t="shared" si="6"/>
        <v>21.75</v>
      </c>
      <c r="I39" s="82"/>
    </row>
    <row r="40" spans="1:9" ht="15.75" thickBot="1">
      <c r="A40" s="76"/>
      <c r="B40" s="78"/>
      <c r="C40" s="2">
        <f>C14+C30+C38</f>
        <v>1290</v>
      </c>
      <c r="D40" s="2">
        <f t="shared" ref="D40:H40" si="7">D14+D30+D38</f>
        <v>49.68</v>
      </c>
      <c r="E40" s="2">
        <f t="shared" si="7"/>
        <v>42.260000000000005</v>
      </c>
      <c r="F40" s="2">
        <f t="shared" si="7"/>
        <v>141.07999999999998</v>
      </c>
      <c r="G40" s="2">
        <f t="shared" si="7"/>
        <v>1145.75</v>
      </c>
      <c r="H40" s="2">
        <f t="shared" si="7"/>
        <v>21.75</v>
      </c>
      <c r="I40" s="83"/>
    </row>
  </sheetData>
  <mergeCells count="45">
    <mergeCell ref="A4:A6"/>
    <mergeCell ref="B4:B6"/>
    <mergeCell ref="D4:F4"/>
    <mergeCell ref="G4:G6"/>
    <mergeCell ref="A8:A14"/>
    <mergeCell ref="B9:B10"/>
    <mergeCell ref="B13:B14"/>
    <mergeCell ref="B7:B8"/>
    <mergeCell ref="D5:D6"/>
    <mergeCell ref="E5:E6"/>
    <mergeCell ref="F5:F6"/>
    <mergeCell ref="I35:I36"/>
    <mergeCell ref="A31:A40"/>
    <mergeCell ref="B31:B32"/>
    <mergeCell ref="B37:B38"/>
    <mergeCell ref="B23:B24"/>
    <mergeCell ref="B15:B16"/>
    <mergeCell ref="I15:I16"/>
    <mergeCell ref="B17:B18"/>
    <mergeCell ref="I17:I18"/>
    <mergeCell ref="B19:B20"/>
    <mergeCell ref="I19:I20"/>
    <mergeCell ref="H4:H6"/>
    <mergeCell ref="B11:B12"/>
    <mergeCell ref="I9:I10"/>
    <mergeCell ref="I7:I8"/>
    <mergeCell ref="I13:I14"/>
    <mergeCell ref="I11:I12"/>
    <mergeCell ref="I4:I6"/>
    <mergeCell ref="I37:I40"/>
    <mergeCell ref="B39:B40"/>
    <mergeCell ref="B27:B28"/>
    <mergeCell ref="I27:I28"/>
    <mergeCell ref="A15:A30"/>
    <mergeCell ref="B33:B34"/>
    <mergeCell ref="I33:I34"/>
    <mergeCell ref="I23:I24"/>
    <mergeCell ref="B29:B30"/>
    <mergeCell ref="I29:I30"/>
    <mergeCell ref="I31:I32"/>
    <mergeCell ref="B25:B26"/>
    <mergeCell ref="I25:I26"/>
    <mergeCell ref="B35:B36"/>
    <mergeCell ref="B21:B22"/>
    <mergeCell ref="I21:I22"/>
  </mergeCells>
  <printOptions horizontalCentered="1"/>
  <pageMargins left="0.19685039370078741" right="0.19685039370078741" top="0.19685039370078741" bottom="0.19685039370078741" header="0" footer="0"/>
  <pageSetup paperSize="9" scale="8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I42"/>
  <sheetViews>
    <sheetView view="pageBreakPreview" topLeftCell="A4" zoomScale="60" zoomScaleNormal="100" workbookViewId="0">
      <selection activeCell="B37" sqref="B37:B38"/>
    </sheetView>
  </sheetViews>
  <sheetFormatPr defaultRowHeight="15"/>
  <cols>
    <col min="2" max="2" width="24.7109375" customWidth="1"/>
    <col min="6" max="6" width="12.5703125" customWidth="1"/>
    <col min="7" max="7" width="15.28515625" customWidth="1"/>
    <col min="9" max="9" width="11.140625" customWidth="1"/>
  </cols>
  <sheetData>
    <row r="3" spans="1:9" ht="15.75" thickBot="1"/>
    <row r="4" spans="1:9" ht="15" customHeight="1">
      <c r="A4" s="106" t="s">
        <v>0</v>
      </c>
      <c r="B4" s="109" t="s">
        <v>1</v>
      </c>
      <c r="C4" s="20" t="s">
        <v>2</v>
      </c>
      <c r="D4" s="109" t="s">
        <v>3</v>
      </c>
      <c r="E4" s="109"/>
      <c r="F4" s="109"/>
      <c r="G4" s="100" t="s">
        <v>11</v>
      </c>
      <c r="H4" s="100" t="s">
        <v>4</v>
      </c>
      <c r="I4" s="103" t="s">
        <v>5</v>
      </c>
    </row>
    <row r="5" spans="1:9">
      <c r="A5" s="107"/>
      <c r="B5" s="110"/>
      <c r="C5" s="21" t="s">
        <v>6</v>
      </c>
      <c r="D5" s="110" t="s">
        <v>8</v>
      </c>
      <c r="E5" s="110" t="s">
        <v>9</v>
      </c>
      <c r="F5" s="110" t="s">
        <v>10</v>
      </c>
      <c r="G5" s="101"/>
      <c r="H5" s="101"/>
      <c r="I5" s="104"/>
    </row>
    <row r="6" spans="1:9" ht="15.75" thickBot="1">
      <c r="A6" s="119"/>
      <c r="B6" s="120"/>
      <c r="C6" s="22" t="s">
        <v>7</v>
      </c>
      <c r="D6" s="120"/>
      <c r="E6" s="120"/>
      <c r="F6" s="120"/>
      <c r="G6" s="121"/>
      <c r="H6" s="121"/>
      <c r="I6" s="122"/>
    </row>
    <row r="7" spans="1:9">
      <c r="A7" s="23" t="s">
        <v>105</v>
      </c>
      <c r="B7" s="124" t="s">
        <v>106</v>
      </c>
      <c r="C7" s="59">
        <v>150</v>
      </c>
      <c r="D7" s="59">
        <v>4.5</v>
      </c>
      <c r="E7" s="59">
        <v>4.1100000000000003</v>
      </c>
      <c r="F7" s="66">
        <v>12.8</v>
      </c>
      <c r="G7" s="66">
        <v>106.2</v>
      </c>
      <c r="H7" s="66">
        <v>0.7</v>
      </c>
      <c r="I7" s="88" t="s">
        <v>14</v>
      </c>
    </row>
    <row r="8" spans="1:9">
      <c r="A8" s="96" t="s">
        <v>13</v>
      </c>
      <c r="B8" s="125"/>
      <c r="C8" s="52">
        <v>150</v>
      </c>
      <c r="D8" s="52">
        <v>4.5</v>
      </c>
      <c r="E8" s="52">
        <v>4.1100000000000003</v>
      </c>
      <c r="F8" s="65">
        <v>12.8</v>
      </c>
      <c r="G8" s="65">
        <v>106.2</v>
      </c>
      <c r="H8" s="65">
        <v>0.7</v>
      </c>
      <c r="I8" s="73"/>
    </row>
    <row r="9" spans="1:9" ht="15" customHeight="1">
      <c r="A9" s="75"/>
      <c r="B9" s="147" t="s">
        <v>17</v>
      </c>
      <c r="C9" s="52">
        <v>40</v>
      </c>
      <c r="D9" s="52">
        <v>2.4500000000000002</v>
      </c>
      <c r="E9" s="52">
        <v>7.55</v>
      </c>
      <c r="F9" s="33">
        <v>14.62</v>
      </c>
      <c r="G9" s="33">
        <v>136</v>
      </c>
      <c r="H9" s="33">
        <v>0</v>
      </c>
      <c r="I9" s="73" t="s">
        <v>18</v>
      </c>
    </row>
    <row r="10" spans="1:9">
      <c r="A10" s="75"/>
      <c r="B10" s="147"/>
      <c r="C10" s="52">
        <v>40</v>
      </c>
      <c r="D10" s="52">
        <v>2.4500000000000002</v>
      </c>
      <c r="E10" s="52">
        <v>7.55</v>
      </c>
      <c r="F10" s="33">
        <v>14.62</v>
      </c>
      <c r="G10" s="33">
        <v>136</v>
      </c>
      <c r="H10" s="33">
        <v>0</v>
      </c>
      <c r="I10" s="73"/>
    </row>
    <row r="11" spans="1:9" ht="15" customHeight="1">
      <c r="A11" s="75"/>
      <c r="B11" s="148" t="s">
        <v>34</v>
      </c>
      <c r="C11" s="52">
        <v>150</v>
      </c>
      <c r="D11" s="52">
        <v>2.65</v>
      </c>
      <c r="E11" s="52">
        <v>2.33</v>
      </c>
      <c r="F11" s="33">
        <v>11.31</v>
      </c>
      <c r="G11" s="33">
        <v>77</v>
      </c>
      <c r="H11" s="33">
        <v>1.19</v>
      </c>
      <c r="I11" s="73" t="s">
        <v>35</v>
      </c>
    </row>
    <row r="12" spans="1:9">
      <c r="A12" s="75"/>
      <c r="B12" s="148"/>
      <c r="C12" s="52">
        <v>150</v>
      </c>
      <c r="D12" s="52">
        <v>2.65</v>
      </c>
      <c r="E12" s="52">
        <v>2.33</v>
      </c>
      <c r="F12" s="65">
        <v>11.31</v>
      </c>
      <c r="G12" s="65">
        <v>77</v>
      </c>
      <c r="H12" s="65">
        <v>1.19</v>
      </c>
      <c r="I12" s="91"/>
    </row>
    <row r="13" spans="1:9">
      <c r="A13" s="75"/>
      <c r="B13" s="149" t="s">
        <v>22</v>
      </c>
      <c r="C13" s="58">
        <f t="shared" ref="C13:H14" si="0">C7+C9+C11</f>
        <v>340</v>
      </c>
      <c r="D13" s="58">
        <f>D7+D9+D11</f>
        <v>9.6</v>
      </c>
      <c r="E13" s="58">
        <f t="shared" si="0"/>
        <v>13.99</v>
      </c>
      <c r="F13" s="9">
        <f t="shared" si="0"/>
        <v>38.730000000000004</v>
      </c>
      <c r="G13" s="9">
        <f t="shared" si="0"/>
        <v>319.2</v>
      </c>
      <c r="H13" s="9">
        <f t="shared" si="0"/>
        <v>1.89</v>
      </c>
      <c r="I13" s="93"/>
    </row>
    <row r="14" spans="1:9" ht="15.75" thickBot="1">
      <c r="A14" s="76"/>
      <c r="B14" s="150"/>
      <c r="C14" s="54">
        <f t="shared" si="0"/>
        <v>340</v>
      </c>
      <c r="D14" s="54">
        <f t="shared" si="0"/>
        <v>9.6</v>
      </c>
      <c r="E14" s="54">
        <f t="shared" si="0"/>
        <v>13.99</v>
      </c>
      <c r="F14" s="2">
        <f t="shared" si="0"/>
        <v>38.730000000000004</v>
      </c>
      <c r="G14" s="2">
        <f t="shared" si="0"/>
        <v>319.2</v>
      </c>
      <c r="H14" s="2">
        <f t="shared" si="0"/>
        <v>1.89</v>
      </c>
      <c r="I14" s="94"/>
    </row>
    <row r="15" spans="1:9">
      <c r="A15" s="74" t="s">
        <v>19</v>
      </c>
      <c r="B15" s="151" t="s">
        <v>112</v>
      </c>
      <c r="C15" s="59">
        <v>70</v>
      </c>
      <c r="D15" s="59">
        <v>0.28000000000000003</v>
      </c>
      <c r="E15" s="59">
        <v>0.28000000000000003</v>
      </c>
      <c r="F15" s="66">
        <v>21.73</v>
      </c>
      <c r="G15" s="66">
        <v>91</v>
      </c>
      <c r="H15" s="66">
        <v>2.97</v>
      </c>
      <c r="I15" s="88" t="s">
        <v>113</v>
      </c>
    </row>
    <row r="16" spans="1:9">
      <c r="A16" s="123"/>
      <c r="B16" s="147"/>
      <c r="C16" s="52">
        <v>70</v>
      </c>
      <c r="D16" s="52">
        <v>0.28000000000000003</v>
      </c>
      <c r="E16" s="52">
        <v>0.28000000000000003</v>
      </c>
      <c r="F16" s="65">
        <v>21.73</v>
      </c>
      <c r="G16" s="65">
        <v>91</v>
      </c>
      <c r="H16" s="65">
        <v>2.97</v>
      </c>
      <c r="I16" s="73"/>
    </row>
    <row r="17" spans="1:9" ht="16.5" customHeight="1">
      <c r="A17" s="123"/>
      <c r="B17" s="149" t="s">
        <v>22</v>
      </c>
      <c r="C17" s="58">
        <f>C15</f>
        <v>70</v>
      </c>
      <c r="D17" s="58">
        <f t="shared" ref="D17:H17" si="1">D15</f>
        <v>0.28000000000000003</v>
      </c>
      <c r="E17" s="58">
        <f t="shared" si="1"/>
        <v>0.28000000000000003</v>
      </c>
      <c r="F17" s="9">
        <f t="shared" si="1"/>
        <v>21.73</v>
      </c>
      <c r="G17" s="9">
        <f t="shared" si="1"/>
        <v>91</v>
      </c>
      <c r="H17" s="9">
        <f t="shared" si="1"/>
        <v>2.97</v>
      </c>
      <c r="I17" s="93"/>
    </row>
    <row r="18" spans="1:9" ht="18" customHeight="1" thickBot="1">
      <c r="A18" s="130"/>
      <c r="B18" s="152"/>
      <c r="C18" s="54">
        <f>C16</f>
        <v>70</v>
      </c>
      <c r="D18" s="54">
        <f t="shared" ref="D18:H18" si="2">D16</f>
        <v>0.28000000000000003</v>
      </c>
      <c r="E18" s="54">
        <f t="shared" si="2"/>
        <v>0.28000000000000003</v>
      </c>
      <c r="F18" s="2">
        <f t="shared" si="2"/>
        <v>21.73</v>
      </c>
      <c r="G18" s="2">
        <f t="shared" si="2"/>
        <v>91</v>
      </c>
      <c r="H18" s="2">
        <f t="shared" si="2"/>
        <v>2.97</v>
      </c>
      <c r="I18" s="94"/>
    </row>
    <row r="19" spans="1:9" ht="15" customHeight="1">
      <c r="A19" s="74" t="s">
        <v>24</v>
      </c>
      <c r="B19" s="153" t="s">
        <v>95</v>
      </c>
      <c r="C19" s="52">
        <v>200</v>
      </c>
      <c r="D19" s="52">
        <v>1.74</v>
      </c>
      <c r="E19" s="52">
        <v>2.27</v>
      </c>
      <c r="F19" s="33">
        <v>11.43</v>
      </c>
      <c r="G19" s="33">
        <v>73.2</v>
      </c>
      <c r="H19" s="33">
        <v>6.6</v>
      </c>
      <c r="I19" s="73" t="s">
        <v>45</v>
      </c>
    </row>
    <row r="20" spans="1:9">
      <c r="A20" s="75"/>
      <c r="B20" s="153"/>
      <c r="C20" s="52">
        <v>200</v>
      </c>
      <c r="D20" s="52">
        <v>1.74</v>
      </c>
      <c r="E20" s="52">
        <v>2.27</v>
      </c>
      <c r="F20" s="33">
        <v>11.43</v>
      </c>
      <c r="G20" s="33">
        <v>73.2</v>
      </c>
      <c r="H20" s="33">
        <v>6.6</v>
      </c>
      <c r="I20" s="73"/>
    </row>
    <row r="21" spans="1:9" ht="21.75" customHeight="1">
      <c r="A21" s="75"/>
      <c r="B21" s="153" t="s">
        <v>92</v>
      </c>
      <c r="C21" s="52">
        <v>60</v>
      </c>
      <c r="D21" s="52">
        <v>8.25</v>
      </c>
      <c r="E21" s="52">
        <v>2.69</v>
      </c>
      <c r="F21" s="33">
        <v>6.68</v>
      </c>
      <c r="G21" s="33">
        <v>84</v>
      </c>
      <c r="H21" s="33">
        <v>2.12</v>
      </c>
      <c r="I21" s="73" t="s">
        <v>71</v>
      </c>
    </row>
    <row r="22" spans="1:9" ht="22.5" customHeight="1">
      <c r="A22" s="75"/>
      <c r="B22" s="153"/>
      <c r="C22" s="52">
        <v>60</v>
      </c>
      <c r="D22" s="52">
        <v>8.25</v>
      </c>
      <c r="E22" s="52">
        <v>2.69</v>
      </c>
      <c r="F22" s="65">
        <v>6.68</v>
      </c>
      <c r="G22" s="65">
        <v>84</v>
      </c>
      <c r="H22" s="65">
        <v>2.12</v>
      </c>
      <c r="I22" s="73"/>
    </row>
    <row r="23" spans="1:9" ht="15" customHeight="1">
      <c r="A23" s="75"/>
      <c r="B23" s="147" t="s">
        <v>61</v>
      </c>
      <c r="C23" s="52">
        <v>120</v>
      </c>
      <c r="D23" s="52">
        <v>2.44</v>
      </c>
      <c r="E23" s="52">
        <v>3.84</v>
      </c>
      <c r="F23" s="33">
        <v>16.34</v>
      </c>
      <c r="G23" s="33">
        <v>109.8</v>
      </c>
      <c r="H23" s="33">
        <v>14.52</v>
      </c>
      <c r="I23" s="73" t="s">
        <v>62</v>
      </c>
    </row>
    <row r="24" spans="1:9">
      <c r="A24" s="75"/>
      <c r="B24" s="147"/>
      <c r="C24" s="52">
        <v>120</v>
      </c>
      <c r="D24" s="52">
        <v>2.44</v>
      </c>
      <c r="E24" s="52">
        <v>3.84</v>
      </c>
      <c r="F24" s="65">
        <v>16.34</v>
      </c>
      <c r="G24" s="65">
        <v>109.8</v>
      </c>
      <c r="H24" s="65">
        <v>14.52</v>
      </c>
      <c r="I24" s="73"/>
    </row>
    <row r="25" spans="1:9">
      <c r="A25" s="75"/>
      <c r="B25" s="144" t="s">
        <v>119</v>
      </c>
      <c r="C25" s="52">
        <v>40</v>
      </c>
      <c r="D25" s="52">
        <v>0.44</v>
      </c>
      <c r="E25" s="52">
        <v>2.06</v>
      </c>
      <c r="F25" s="33">
        <v>4.58</v>
      </c>
      <c r="G25" s="33">
        <v>38.700000000000003</v>
      </c>
      <c r="H25" s="33">
        <v>3.72</v>
      </c>
      <c r="I25" s="70" t="s">
        <v>118</v>
      </c>
    </row>
    <row r="26" spans="1:9">
      <c r="A26" s="75"/>
      <c r="B26" s="145"/>
      <c r="C26" s="52">
        <v>40</v>
      </c>
      <c r="D26" s="52">
        <v>0.44</v>
      </c>
      <c r="E26" s="52">
        <v>2.06</v>
      </c>
      <c r="F26" s="65">
        <v>4.58</v>
      </c>
      <c r="G26" s="65">
        <v>38.700000000000003</v>
      </c>
      <c r="H26" s="65">
        <v>3.72</v>
      </c>
      <c r="I26" s="71"/>
    </row>
    <row r="27" spans="1:9">
      <c r="A27" s="75"/>
      <c r="B27" s="146" t="s">
        <v>57</v>
      </c>
      <c r="C27" s="52">
        <v>150</v>
      </c>
      <c r="D27" s="52">
        <v>0.43</v>
      </c>
      <c r="E27" s="52">
        <v>0.04</v>
      </c>
      <c r="F27" s="33">
        <v>22.65</v>
      </c>
      <c r="G27" s="33">
        <v>92.7</v>
      </c>
      <c r="H27" s="33">
        <v>0.82</v>
      </c>
      <c r="I27" s="73" t="s">
        <v>58</v>
      </c>
    </row>
    <row r="28" spans="1:9">
      <c r="A28" s="75"/>
      <c r="B28" s="146"/>
      <c r="C28" s="52">
        <v>150</v>
      </c>
      <c r="D28" s="52">
        <v>0.43</v>
      </c>
      <c r="E28" s="52">
        <v>0.04</v>
      </c>
      <c r="F28" s="65">
        <v>22.65</v>
      </c>
      <c r="G28" s="65">
        <v>92.7</v>
      </c>
      <c r="H28" s="65">
        <v>0.82</v>
      </c>
      <c r="I28" s="91"/>
    </row>
    <row r="29" spans="1:9">
      <c r="A29" s="75"/>
      <c r="B29" s="147" t="s">
        <v>31</v>
      </c>
      <c r="C29" s="52">
        <v>20</v>
      </c>
      <c r="D29" s="52">
        <v>1.32</v>
      </c>
      <c r="E29" s="52">
        <v>0.2</v>
      </c>
      <c r="F29" s="33">
        <v>6.68</v>
      </c>
      <c r="G29" s="33">
        <v>34.799999999999997</v>
      </c>
      <c r="H29" s="33">
        <v>0</v>
      </c>
      <c r="I29" s="73" t="s">
        <v>23</v>
      </c>
    </row>
    <row r="30" spans="1:9">
      <c r="A30" s="75"/>
      <c r="B30" s="154"/>
      <c r="C30" s="52">
        <v>20</v>
      </c>
      <c r="D30" s="52">
        <v>1.32</v>
      </c>
      <c r="E30" s="52">
        <v>0.2</v>
      </c>
      <c r="F30" s="33">
        <v>6.68</v>
      </c>
      <c r="G30" s="33">
        <v>34.799999999999997</v>
      </c>
      <c r="H30" s="33">
        <v>0</v>
      </c>
      <c r="I30" s="82"/>
    </row>
    <row r="31" spans="1:9">
      <c r="A31" s="75"/>
      <c r="B31" s="147" t="s">
        <v>32</v>
      </c>
      <c r="C31" s="52">
        <v>20</v>
      </c>
      <c r="D31" s="52">
        <v>1.58</v>
      </c>
      <c r="E31" s="52">
        <v>0.2</v>
      </c>
      <c r="F31" s="33">
        <v>9.66</v>
      </c>
      <c r="G31" s="33">
        <v>47.2</v>
      </c>
      <c r="H31" s="33">
        <v>0</v>
      </c>
      <c r="I31" s="73" t="s">
        <v>23</v>
      </c>
    </row>
    <row r="32" spans="1:9">
      <c r="A32" s="75"/>
      <c r="B32" s="147"/>
      <c r="C32" s="52">
        <v>20</v>
      </c>
      <c r="D32" s="52">
        <v>1.58</v>
      </c>
      <c r="E32" s="52">
        <v>0.2</v>
      </c>
      <c r="F32" s="65">
        <v>9.66</v>
      </c>
      <c r="G32" s="65">
        <v>47.2</v>
      </c>
      <c r="H32" s="65">
        <v>0</v>
      </c>
      <c r="I32" s="82"/>
    </row>
    <row r="33" spans="1:9" ht="15" customHeight="1">
      <c r="A33" s="75"/>
      <c r="B33" s="77" t="s">
        <v>22</v>
      </c>
      <c r="C33" s="9">
        <f>C19+C21+C23+C25+C27+C29+C31</f>
        <v>610</v>
      </c>
      <c r="D33" s="9">
        <f t="shared" ref="D33:H33" si="3">D19+D21+D23+D25+D27+D29+D31</f>
        <v>16.2</v>
      </c>
      <c r="E33" s="9">
        <f t="shared" si="3"/>
        <v>11.299999999999999</v>
      </c>
      <c r="F33" s="9">
        <f t="shared" si="3"/>
        <v>78.02</v>
      </c>
      <c r="G33" s="9">
        <f t="shared" si="3"/>
        <v>480.4</v>
      </c>
      <c r="H33" s="9">
        <f t="shared" si="3"/>
        <v>27.779999999999998</v>
      </c>
      <c r="I33" s="73"/>
    </row>
    <row r="34" spans="1:9" ht="15.75" thickBot="1">
      <c r="A34" s="76"/>
      <c r="B34" s="78"/>
      <c r="C34" s="2">
        <f>C20+C22+C24+C26+C28+C30+C32</f>
        <v>610</v>
      </c>
      <c r="D34" s="2">
        <f t="shared" ref="D34:H34" si="4">D20+D22+D24+D26+D28+D30+D32</f>
        <v>16.2</v>
      </c>
      <c r="E34" s="2">
        <f t="shared" si="4"/>
        <v>11.299999999999999</v>
      </c>
      <c r="F34" s="2">
        <f t="shared" si="4"/>
        <v>78.02</v>
      </c>
      <c r="G34" s="2">
        <f t="shared" si="4"/>
        <v>480.4</v>
      </c>
      <c r="H34" s="2">
        <f t="shared" si="4"/>
        <v>27.779999999999998</v>
      </c>
      <c r="I34" s="92"/>
    </row>
    <row r="35" spans="1:9" ht="15" customHeight="1">
      <c r="A35" s="75"/>
      <c r="B35" s="86" t="s">
        <v>59</v>
      </c>
      <c r="C35" s="60">
        <v>40</v>
      </c>
      <c r="D35" s="60">
        <v>2.8</v>
      </c>
      <c r="E35" s="60">
        <v>3.2</v>
      </c>
      <c r="F35" s="60">
        <v>22.2</v>
      </c>
      <c r="G35" s="60">
        <v>128.6</v>
      </c>
      <c r="H35" s="60">
        <v>5.0000000000000001E-3</v>
      </c>
      <c r="I35" s="73" t="s">
        <v>23</v>
      </c>
    </row>
    <row r="36" spans="1:9">
      <c r="A36" s="75"/>
      <c r="B36" s="86"/>
      <c r="C36" s="65">
        <v>40</v>
      </c>
      <c r="D36" s="65">
        <v>2.8</v>
      </c>
      <c r="E36" s="65">
        <v>3.2</v>
      </c>
      <c r="F36" s="65">
        <v>22.2</v>
      </c>
      <c r="G36" s="65">
        <v>128.6</v>
      </c>
      <c r="H36" s="65">
        <v>5.0000000000000001E-3</v>
      </c>
      <c r="I36" s="82"/>
    </row>
    <row r="37" spans="1:9">
      <c r="A37" s="75"/>
      <c r="B37" s="115" t="s">
        <v>127</v>
      </c>
      <c r="C37" s="10">
        <v>150</v>
      </c>
      <c r="D37" s="10">
        <v>4.58</v>
      </c>
      <c r="E37" s="10">
        <v>4.08</v>
      </c>
      <c r="F37" s="10">
        <v>7.58</v>
      </c>
      <c r="G37" s="10">
        <v>85</v>
      </c>
      <c r="H37" s="10">
        <v>2.0499999999999998</v>
      </c>
      <c r="I37" s="117" t="s">
        <v>128</v>
      </c>
    </row>
    <row r="38" spans="1:9">
      <c r="A38" s="75"/>
      <c r="B38" s="116"/>
      <c r="C38" s="10">
        <v>150</v>
      </c>
      <c r="D38" s="10">
        <v>4.58</v>
      </c>
      <c r="E38" s="10">
        <v>4.08</v>
      </c>
      <c r="F38" s="10">
        <v>7.58</v>
      </c>
      <c r="G38" s="10">
        <v>85</v>
      </c>
      <c r="H38" s="10">
        <v>2.0499999999999998</v>
      </c>
      <c r="I38" s="118"/>
    </row>
    <row r="39" spans="1:9">
      <c r="A39" s="75"/>
      <c r="B39" s="77" t="s">
        <v>22</v>
      </c>
      <c r="C39" s="9">
        <f>C35+C37</f>
        <v>190</v>
      </c>
      <c r="D39" s="9">
        <f t="shared" ref="D39:H39" si="5">D35+D37</f>
        <v>7.38</v>
      </c>
      <c r="E39" s="9">
        <f t="shared" si="5"/>
        <v>7.28</v>
      </c>
      <c r="F39" s="9">
        <f t="shared" si="5"/>
        <v>29.78</v>
      </c>
      <c r="G39" s="9">
        <f t="shared" si="5"/>
        <v>213.6</v>
      </c>
      <c r="H39" s="9">
        <f t="shared" si="5"/>
        <v>2.0549999999999997</v>
      </c>
      <c r="I39" s="81"/>
    </row>
    <row r="40" spans="1:9">
      <c r="A40" s="75"/>
      <c r="B40" s="77"/>
      <c r="C40" s="9">
        <f>C36+C38</f>
        <v>190</v>
      </c>
      <c r="D40" s="9">
        <f t="shared" ref="D40:H40" si="6">D36+D38</f>
        <v>7.38</v>
      </c>
      <c r="E40" s="9">
        <f t="shared" si="6"/>
        <v>7.28</v>
      </c>
      <c r="F40" s="9">
        <f t="shared" si="6"/>
        <v>29.78</v>
      </c>
      <c r="G40" s="9">
        <f t="shared" si="6"/>
        <v>213.6</v>
      </c>
      <c r="H40" s="9">
        <f t="shared" si="6"/>
        <v>2.0549999999999997</v>
      </c>
      <c r="I40" s="81"/>
    </row>
    <row r="41" spans="1:9">
      <c r="A41" s="75"/>
      <c r="B41" s="77" t="s">
        <v>36</v>
      </c>
      <c r="C41" s="9">
        <f t="shared" ref="C41:H42" si="7">C13+C17+C33+C39</f>
        <v>1210</v>
      </c>
      <c r="D41" s="9">
        <f t="shared" si="7"/>
        <v>33.46</v>
      </c>
      <c r="E41" s="9">
        <f t="shared" si="7"/>
        <v>32.85</v>
      </c>
      <c r="F41" s="9">
        <f t="shared" si="7"/>
        <v>168.26000000000002</v>
      </c>
      <c r="G41" s="9">
        <f t="shared" si="7"/>
        <v>1104.1999999999998</v>
      </c>
      <c r="H41" s="9">
        <f t="shared" si="7"/>
        <v>34.695</v>
      </c>
      <c r="I41" s="82"/>
    </row>
    <row r="42" spans="1:9" ht="15.75" thickBot="1">
      <c r="A42" s="76"/>
      <c r="B42" s="78"/>
      <c r="C42" s="2">
        <f t="shared" si="7"/>
        <v>1210</v>
      </c>
      <c r="D42" s="2">
        <f t="shared" si="7"/>
        <v>33.46</v>
      </c>
      <c r="E42" s="2">
        <f t="shared" si="7"/>
        <v>32.85</v>
      </c>
      <c r="F42" s="2">
        <f t="shared" si="7"/>
        <v>168.26000000000002</v>
      </c>
      <c r="G42" s="2">
        <f t="shared" si="7"/>
        <v>1104.1999999999998</v>
      </c>
      <c r="H42" s="2">
        <f t="shared" si="7"/>
        <v>34.695</v>
      </c>
      <c r="I42" s="83"/>
    </row>
  </sheetData>
  <mergeCells count="48">
    <mergeCell ref="B29:B30"/>
    <mergeCell ref="I29:I30"/>
    <mergeCell ref="B41:B42"/>
    <mergeCell ref="B33:B34"/>
    <mergeCell ref="I33:I34"/>
    <mergeCell ref="B35:B36"/>
    <mergeCell ref="I35:I36"/>
    <mergeCell ref="B37:B38"/>
    <mergeCell ref="I37:I38"/>
    <mergeCell ref="A19:A34"/>
    <mergeCell ref="A35:A42"/>
    <mergeCell ref="B15:B16"/>
    <mergeCell ref="I15:I16"/>
    <mergeCell ref="A15:A18"/>
    <mergeCell ref="B17:B18"/>
    <mergeCell ref="I17:I18"/>
    <mergeCell ref="B19:B20"/>
    <mergeCell ref="I19:I20"/>
    <mergeCell ref="B31:B32"/>
    <mergeCell ref="I31:I32"/>
    <mergeCell ref="B21:B22"/>
    <mergeCell ref="I21:I22"/>
    <mergeCell ref="B23:B24"/>
    <mergeCell ref="B39:B40"/>
    <mergeCell ref="I39:I42"/>
    <mergeCell ref="A8:A14"/>
    <mergeCell ref="B9:B10"/>
    <mergeCell ref="I9:I10"/>
    <mergeCell ref="B11:B12"/>
    <mergeCell ref="I11:I12"/>
    <mergeCell ref="B13:B14"/>
    <mergeCell ref="I13:I14"/>
    <mergeCell ref="B7:B8"/>
    <mergeCell ref="I7:I8"/>
    <mergeCell ref="A4:A6"/>
    <mergeCell ref="B4:B6"/>
    <mergeCell ref="D4:F4"/>
    <mergeCell ref="G4:G6"/>
    <mergeCell ref="H4:H6"/>
    <mergeCell ref="B25:B26"/>
    <mergeCell ref="I25:I26"/>
    <mergeCell ref="B27:B28"/>
    <mergeCell ref="I27:I28"/>
    <mergeCell ref="I4:I6"/>
    <mergeCell ref="D5:D6"/>
    <mergeCell ref="E5:E6"/>
    <mergeCell ref="F5:F6"/>
    <mergeCell ref="I23:I24"/>
  </mergeCells>
  <printOptions horizontalCentered="1"/>
  <pageMargins left="0.19685039370078741" right="0.19685039370078741" top="0.19685039370078741" bottom="0.19685039370078741" header="0" footer="0"/>
  <pageSetup paperSize="9" scale="9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40"/>
  <sheetViews>
    <sheetView view="pageBreakPreview" topLeftCell="A4" zoomScale="60" zoomScaleNormal="100" workbookViewId="0">
      <selection activeCell="C38" sqref="C38:H38"/>
    </sheetView>
  </sheetViews>
  <sheetFormatPr defaultRowHeight="15"/>
  <cols>
    <col min="2" max="2" width="23.7109375" customWidth="1"/>
    <col min="6" max="6" width="11.85546875" customWidth="1"/>
    <col min="7" max="7" width="17.140625" customWidth="1"/>
    <col min="9" max="9" width="10.140625" customWidth="1"/>
  </cols>
  <sheetData>
    <row r="3" spans="1:9" ht="15.75" thickBot="1"/>
    <row r="4" spans="1:9" ht="15" customHeight="1">
      <c r="A4" s="155" t="s">
        <v>0</v>
      </c>
      <c r="B4" s="158" t="s">
        <v>1</v>
      </c>
      <c r="C4" s="34" t="s">
        <v>2</v>
      </c>
      <c r="D4" s="161" t="s">
        <v>3</v>
      </c>
      <c r="E4" s="162"/>
      <c r="F4" s="163"/>
      <c r="G4" s="164" t="s">
        <v>11</v>
      </c>
      <c r="H4" s="164" t="s">
        <v>4</v>
      </c>
      <c r="I4" s="169" t="s">
        <v>5</v>
      </c>
    </row>
    <row r="5" spans="1:9">
      <c r="A5" s="156"/>
      <c r="B5" s="159"/>
      <c r="C5" s="35" t="s">
        <v>6</v>
      </c>
      <c r="D5" s="120" t="s">
        <v>8</v>
      </c>
      <c r="E5" s="120" t="s">
        <v>9</v>
      </c>
      <c r="F5" s="120" t="s">
        <v>10</v>
      </c>
      <c r="G5" s="165"/>
      <c r="H5" s="165"/>
      <c r="I5" s="170"/>
    </row>
    <row r="6" spans="1:9" ht="15.75" thickBot="1">
      <c r="A6" s="157"/>
      <c r="B6" s="160"/>
      <c r="C6" s="36" t="s">
        <v>38</v>
      </c>
      <c r="D6" s="160"/>
      <c r="E6" s="160"/>
      <c r="F6" s="160"/>
      <c r="G6" s="166"/>
      <c r="H6" s="166"/>
      <c r="I6" s="171"/>
    </row>
    <row r="7" spans="1:9" ht="15" customHeight="1">
      <c r="A7" s="4" t="s">
        <v>76</v>
      </c>
      <c r="B7" s="129" t="s">
        <v>131</v>
      </c>
      <c r="C7" s="66">
        <v>65</v>
      </c>
      <c r="D7" s="66">
        <v>4.57</v>
      </c>
      <c r="E7" s="66">
        <v>9.5</v>
      </c>
      <c r="F7" s="66">
        <v>3.79</v>
      </c>
      <c r="G7" s="66">
        <v>119</v>
      </c>
      <c r="H7" s="66">
        <v>0.5</v>
      </c>
      <c r="I7" s="88" t="s">
        <v>132</v>
      </c>
    </row>
    <row r="8" spans="1:9">
      <c r="A8" s="179" t="s">
        <v>40</v>
      </c>
      <c r="B8" s="131"/>
      <c r="C8" s="65">
        <v>65</v>
      </c>
      <c r="D8" s="65">
        <v>4.57</v>
      </c>
      <c r="E8" s="65">
        <v>9.5</v>
      </c>
      <c r="F8" s="65">
        <v>3.79</v>
      </c>
      <c r="G8" s="65">
        <v>119</v>
      </c>
      <c r="H8" s="65">
        <v>0.5</v>
      </c>
      <c r="I8" s="91"/>
    </row>
    <row r="9" spans="1:9" ht="15" customHeight="1">
      <c r="A9" s="134"/>
      <c r="B9" s="180" t="s">
        <v>87</v>
      </c>
      <c r="C9" s="35">
        <v>150</v>
      </c>
      <c r="D9" s="35">
        <v>0.04</v>
      </c>
      <c r="E9" s="35">
        <v>0.01</v>
      </c>
      <c r="F9" s="35">
        <v>6.99</v>
      </c>
      <c r="G9" s="35">
        <v>28</v>
      </c>
      <c r="H9" s="35">
        <v>0.02</v>
      </c>
      <c r="I9" s="73" t="s">
        <v>42</v>
      </c>
    </row>
    <row r="10" spans="1:9">
      <c r="A10" s="134"/>
      <c r="B10" s="177"/>
      <c r="C10" s="65">
        <v>150</v>
      </c>
      <c r="D10" s="65">
        <v>0.04</v>
      </c>
      <c r="E10" s="65">
        <v>0.01</v>
      </c>
      <c r="F10" s="65">
        <v>6.99</v>
      </c>
      <c r="G10" s="65">
        <v>28</v>
      </c>
      <c r="H10" s="65">
        <v>0.02</v>
      </c>
      <c r="I10" s="73"/>
    </row>
    <row r="11" spans="1:9" ht="15" customHeight="1">
      <c r="A11" s="134"/>
      <c r="B11" s="180" t="s">
        <v>32</v>
      </c>
      <c r="C11" s="52">
        <v>30</v>
      </c>
      <c r="D11" s="52">
        <v>2.37</v>
      </c>
      <c r="E11" s="35">
        <v>0.3</v>
      </c>
      <c r="F11" s="35">
        <v>14.49</v>
      </c>
      <c r="G11" s="35">
        <v>70.8</v>
      </c>
      <c r="H11" s="35">
        <v>0</v>
      </c>
      <c r="I11" s="73" t="s">
        <v>23</v>
      </c>
    </row>
    <row r="12" spans="1:9">
      <c r="A12" s="134"/>
      <c r="B12" s="177"/>
      <c r="C12" s="52">
        <v>30</v>
      </c>
      <c r="D12" s="52">
        <v>2.37</v>
      </c>
      <c r="E12" s="65">
        <v>0.3</v>
      </c>
      <c r="F12" s="65">
        <v>14.49</v>
      </c>
      <c r="G12" s="65">
        <v>70.8</v>
      </c>
      <c r="H12" s="65">
        <v>0</v>
      </c>
      <c r="I12" s="73"/>
    </row>
    <row r="13" spans="1:9">
      <c r="A13" s="134"/>
      <c r="B13" s="167" t="s">
        <v>22</v>
      </c>
      <c r="C13" s="58">
        <f>C7+C9+C11</f>
        <v>245</v>
      </c>
      <c r="D13" s="58">
        <f t="shared" ref="C13:H14" si="0">D7+D9+D11</f>
        <v>6.98</v>
      </c>
      <c r="E13" s="9">
        <f t="shared" si="0"/>
        <v>9.81</v>
      </c>
      <c r="F13" s="9">
        <f t="shared" si="0"/>
        <v>25.270000000000003</v>
      </c>
      <c r="G13" s="9">
        <f t="shared" si="0"/>
        <v>217.8</v>
      </c>
      <c r="H13" s="9">
        <f t="shared" si="0"/>
        <v>0.52</v>
      </c>
      <c r="I13" s="70"/>
    </row>
    <row r="14" spans="1:9" ht="15.75" thickBot="1">
      <c r="A14" s="135"/>
      <c r="B14" s="168"/>
      <c r="C14" s="54">
        <f t="shared" si="0"/>
        <v>245</v>
      </c>
      <c r="D14" s="54">
        <f t="shared" si="0"/>
        <v>6.98</v>
      </c>
      <c r="E14" s="2">
        <f t="shared" si="0"/>
        <v>9.81</v>
      </c>
      <c r="F14" s="2">
        <f t="shared" si="0"/>
        <v>25.270000000000003</v>
      </c>
      <c r="G14" s="2">
        <f t="shared" si="0"/>
        <v>217.8</v>
      </c>
      <c r="H14" s="2">
        <f t="shared" si="0"/>
        <v>0.52</v>
      </c>
      <c r="I14" s="178"/>
    </row>
    <row r="15" spans="1:9">
      <c r="A15" s="133" t="s">
        <v>19</v>
      </c>
      <c r="B15" s="176" t="s">
        <v>20</v>
      </c>
      <c r="C15" s="59">
        <v>150</v>
      </c>
      <c r="D15" s="59">
        <v>0.75</v>
      </c>
      <c r="E15" s="41">
        <v>0</v>
      </c>
      <c r="F15" s="41">
        <v>15.1</v>
      </c>
      <c r="G15" s="41">
        <v>64</v>
      </c>
      <c r="H15" s="41">
        <v>3</v>
      </c>
      <c r="I15" s="138" t="s">
        <v>21</v>
      </c>
    </row>
    <row r="16" spans="1:9">
      <c r="A16" s="134"/>
      <c r="B16" s="177"/>
      <c r="C16" s="52">
        <v>150</v>
      </c>
      <c r="D16" s="52">
        <v>0.75</v>
      </c>
      <c r="E16" s="40">
        <v>0</v>
      </c>
      <c r="F16" s="40">
        <v>15.1</v>
      </c>
      <c r="G16" s="40">
        <v>64</v>
      </c>
      <c r="H16" s="40">
        <v>3</v>
      </c>
      <c r="I16" s="71"/>
    </row>
    <row r="17" spans="1:9">
      <c r="A17" s="134"/>
      <c r="B17" s="167" t="s">
        <v>22</v>
      </c>
      <c r="C17" s="58">
        <f>C15</f>
        <v>150</v>
      </c>
      <c r="D17" s="58">
        <f t="shared" ref="D17:H18" si="1">D15</f>
        <v>0.75</v>
      </c>
      <c r="E17" s="9">
        <f t="shared" si="1"/>
        <v>0</v>
      </c>
      <c r="F17" s="9">
        <f t="shared" si="1"/>
        <v>15.1</v>
      </c>
      <c r="G17" s="9">
        <f t="shared" si="1"/>
        <v>64</v>
      </c>
      <c r="H17" s="9">
        <f t="shared" si="1"/>
        <v>3</v>
      </c>
      <c r="I17" s="70"/>
    </row>
    <row r="18" spans="1:9" ht="15.75" thickBot="1">
      <c r="A18" s="135"/>
      <c r="B18" s="168"/>
      <c r="C18" s="54">
        <f>C16</f>
        <v>150</v>
      </c>
      <c r="D18" s="54">
        <f t="shared" si="1"/>
        <v>0.75</v>
      </c>
      <c r="E18" s="2">
        <f t="shared" si="1"/>
        <v>0</v>
      </c>
      <c r="F18" s="2">
        <f t="shared" si="1"/>
        <v>15.1</v>
      </c>
      <c r="G18" s="2">
        <f t="shared" si="1"/>
        <v>64</v>
      </c>
      <c r="H18" s="2">
        <f t="shared" si="1"/>
        <v>3</v>
      </c>
      <c r="I18" s="178"/>
    </row>
    <row r="19" spans="1:9" ht="15" customHeight="1">
      <c r="A19" s="133" t="s">
        <v>24</v>
      </c>
      <c r="B19" s="89" t="s">
        <v>135</v>
      </c>
      <c r="C19" s="53">
        <v>200</v>
      </c>
      <c r="D19" s="53">
        <v>1.67</v>
      </c>
      <c r="E19" s="37">
        <v>2.68</v>
      </c>
      <c r="F19" s="37">
        <v>9.7100000000000009</v>
      </c>
      <c r="G19" s="37">
        <v>69.8</v>
      </c>
      <c r="H19" s="37">
        <v>4.0599999999999996</v>
      </c>
      <c r="I19" s="138" t="s">
        <v>136</v>
      </c>
    </row>
    <row r="20" spans="1:9">
      <c r="A20" s="134"/>
      <c r="B20" s="90"/>
      <c r="C20" s="52">
        <v>200</v>
      </c>
      <c r="D20" s="52">
        <v>1.67</v>
      </c>
      <c r="E20" s="38">
        <v>2.68</v>
      </c>
      <c r="F20" s="38">
        <v>9.7100000000000009</v>
      </c>
      <c r="G20" s="38">
        <v>69.8</v>
      </c>
      <c r="H20" s="38">
        <v>4.0599999999999996</v>
      </c>
      <c r="I20" s="71"/>
    </row>
    <row r="21" spans="1:9">
      <c r="A21" s="134"/>
      <c r="B21" s="127" t="s">
        <v>133</v>
      </c>
      <c r="C21" s="52">
        <v>160</v>
      </c>
      <c r="D21" s="52">
        <v>16</v>
      </c>
      <c r="E21" s="35">
        <v>14.78</v>
      </c>
      <c r="F21" s="35">
        <v>26.76</v>
      </c>
      <c r="G21" s="35">
        <v>304</v>
      </c>
      <c r="H21" s="35">
        <v>0.41</v>
      </c>
      <c r="I21" s="70" t="s">
        <v>134</v>
      </c>
    </row>
    <row r="22" spans="1:9">
      <c r="A22" s="134"/>
      <c r="B22" s="90"/>
      <c r="C22" s="52">
        <v>160</v>
      </c>
      <c r="D22" s="52">
        <v>16</v>
      </c>
      <c r="E22" s="65">
        <v>14.78</v>
      </c>
      <c r="F22" s="65">
        <v>26.76</v>
      </c>
      <c r="G22" s="65">
        <v>304</v>
      </c>
      <c r="H22" s="65">
        <v>0.41</v>
      </c>
      <c r="I22" s="71"/>
    </row>
    <row r="23" spans="1:9" ht="15" customHeight="1">
      <c r="A23" s="134"/>
      <c r="B23" s="172" t="s">
        <v>150</v>
      </c>
      <c r="C23" s="10">
        <v>40</v>
      </c>
      <c r="D23" s="10">
        <v>0.48</v>
      </c>
      <c r="E23" s="10">
        <v>1.9</v>
      </c>
      <c r="F23" s="10">
        <v>3.08</v>
      </c>
      <c r="G23" s="10">
        <v>31.2</v>
      </c>
      <c r="H23" s="10">
        <v>4.4000000000000004</v>
      </c>
      <c r="I23" s="174" t="s">
        <v>23</v>
      </c>
    </row>
    <row r="24" spans="1:9">
      <c r="A24" s="134"/>
      <c r="B24" s="173"/>
      <c r="C24" s="10">
        <v>40</v>
      </c>
      <c r="D24" s="10">
        <v>0.48</v>
      </c>
      <c r="E24" s="10">
        <v>1.9</v>
      </c>
      <c r="F24" s="10">
        <v>3.08</v>
      </c>
      <c r="G24" s="10">
        <v>31.2</v>
      </c>
      <c r="H24" s="10">
        <v>4.4000000000000004</v>
      </c>
      <c r="I24" s="117"/>
    </row>
    <row r="25" spans="1:9" ht="15" customHeight="1">
      <c r="A25" s="134"/>
      <c r="B25" s="127" t="s">
        <v>30</v>
      </c>
      <c r="C25" s="52">
        <v>150</v>
      </c>
      <c r="D25" s="52">
        <v>0.33</v>
      </c>
      <c r="E25" s="35">
        <v>0.01</v>
      </c>
      <c r="F25" s="35">
        <v>20.82</v>
      </c>
      <c r="G25" s="35">
        <v>84.75</v>
      </c>
      <c r="H25" s="35">
        <v>0.3</v>
      </c>
      <c r="I25" s="70" t="s">
        <v>37</v>
      </c>
    </row>
    <row r="26" spans="1:9">
      <c r="A26" s="134"/>
      <c r="B26" s="90"/>
      <c r="C26" s="52">
        <v>150</v>
      </c>
      <c r="D26" s="52">
        <v>0.33</v>
      </c>
      <c r="E26" s="65">
        <v>0.01</v>
      </c>
      <c r="F26" s="65">
        <v>20.82</v>
      </c>
      <c r="G26" s="65">
        <v>84.75</v>
      </c>
      <c r="H26" s="65">
        <v>0.3</v>
      </c>
      <c r="I26" s="175"/>
    </row>
    <row r="27" spans="1:9" ht="15" customHeight="1">
      <c r="A27" s="134"/>
      <c r="B27" s="180" t="s">
        <v>31</v>
      </c>
      <c r="C27" s="35">
        <v>40</v>
      </c>
      <c r="D27" s="35">
        <v>2.64</v>
      </c>
      <c r="E27" s="35">
        <v>0.48</v>
      </c>
      <c r="F27" s="35">
        <v>13.36</v>
      </c>
      <c r="G27" s="35">
        <v>69.599999999999994</v>
      </c>
      <c r="H27" s="35">
        <v>0</v>
      </c>
      <c r="I27" s="70" t="s">
        <v>23</v>
      </c>
    </row>
    <row r="28" spans="1:9">
      <c r="A28" s="134"/>
      <c r="B28" s="177"/>
      <c r="C28" s="65">
        <v>40</v>
      </c>
      <c r="D28" s="65">
        <v>2.64</v>
      </c>
      <c r="E28" s="65">
        <v>0.48</v>
      </c>
      <c r="F28" s="65">
        <v>13.36</v>
      </c>
      <c r="G28" s="65">
        <v>69.599999999999994</v>
      </c>
      <c r="H28" s="65">
        <v>0</v>
      </c>
      <c r="I28" s="175"/>
    </row>
    <row r="29" spans="1:9">
      <c r="A29" s="134"/>
      <c r="B29" s="167" t="s">
        <v>22</v>
      </c>
      <c r="C29" s="9">
        <f>C19+C21+C23+C25+C27</f>
        <v>590</v>
      </c>
      <c r="D29" s="9">
        <f t="shared" ref="C29:H30" si="2">D19+D21+D23+D25+D27</f>
        <v>21.12</v>
      </c>
      <c r="E29" s="9">
        <f t="shared" si="2"/>
        <v>19.850000000000001</v>
      </c>
      <c r="F29" s="9">
        <f t="shared" si="2"/>
        <v>73.72999999999999</v>
      </c>
      <c r="G29" s="9">
        <f t="shared" si="2"/>
        <v>559.35</v>
      </c>
      <c r="H29" s="9">
        <f t="shared" si="2"/>
        <v>9.1700000000000017</v>
      </c>
      <c r="I29" s="181"/>
    </row>
    <row r="30" spans="1:9" ht="15.75" thickBot="1">
      <c r="A30" s="135"/>
      <c r="B30" s="168"/>
      <c r="C30" s="2">
        <f t="shared" si="2"/>
        <v>590</v>
      </c>
      <c r="D30" s="2">
        <f t="shared" si="2"/>
        <v>21.12</v>
      </c>
      <c r="E30" s="2">
        <f t="shared" si="2"/>
        <v>19.850000000000001</v>
      </c>
      <c r="F30" s="2">
        <f t="shared" si="2"/>
        <v>73.72999999999999</v>
      </c>
      <c r="G30" s="2">
        <f t="shared" si="2"/>
        <v>559.35</v>
      </c>
      <c r="H30" s="2">
        <f t="shared" si="2"/>
        <v>9.1700000000000017</v>
      </c>
      <c r="I30" s="182"/>
    </row>
    <row r="31" spans="1:9" ht="15" customHeight="1">
      <c r="A31" s="133" t="s">
        <v>33</v>
      </c>
      <c r="B31" s="129" t="s">
        <v>146</v>
      </c>
      <c r="C31" s="37">
        <v>160</v>
      </c>
      <c r="D31" s="37">
        <v>5.05</v>
      </c>
      <c r="E31" s="37">
        <v>3.06</v>
      </c>
      <c r="F31" s="37">
        <v>31.08</v>
      </c>
      <c r="G31" s="37">
        <v>177</v>
      </c>
      <c r="H31" s="37">
        <v>0</v>
      </c>
      <c r="I31" s="88" t="s">
        <v>60</v>
      </c>
    </row>
    <row r="32" spans="1:9">
      <c r="A32" s="134"/>
      <c r="B32" s="72"/>
      <c r="C32" s="38">
        <v>160</v>
      </c>
      <c r="D32" s="38">
        <v>5.05</v>
      </c>
      <c r="E32" s="38">
        <v>3.06</v>
      </c>
      <c r="F32" s="38">
        <v>31.08</v>
      </c>
      <c r="G32" s="38">
        <v>177</v>
      </c>
      <c r="H32" s="38">
        <v>0</v>
      </c>
      <c r="I32" s="73"/>
    </row>
    <row r="33" spans="1:9" ht="15" customHeight="1">
      <c r="A33" s="134"/>
      <c r="B33" s="87" t="s">
        <v>17</v>
      </c>
      <c r="C33" s="38">
        <v>40</v>
      </c>
      <c r="D33" s="38">
        <v>2.4500000000000002</v>
      </c>
      <c r="E33" s="38">
        <v>7.55</v>
      </c>
      <c r="F33" s="38">
        <v>14.62</v>
      </c>
      <c r="G33" s="38">
        <v>136</v>
      </c>
      <c r="H33" s="38">
        <v>0</v>
      </c>
      <c r="I33" s="73" t="s">
        <v>18</v>
      </c>
    </row>
    <row r="34" spans="1:9">
      <c r="A34" s="134"/>
      <c r="B34" s="87"/>
      <c r="C34" s="38">
        <v>40</v>
      </c>
      <c r="D34" s="38">
        <v>2.4500000000000002</v>
      </c>
      <c r="E34" s="38">
        <v>7.55</v>
      </c>
      <c r="F34" s="38">
        <v>14.62</v>
      </c>
      <c r="G34" s="38">
        <v>136</v>
      </c>
      <c r="H34" s="38">
        <v>0</v>
      </c>
      <c r="I34" s="73"/>
    </row>
    <row r="35" spans="1:9">
      <c r="A35" s="134"/>
      <c r="B35" s="72" t="s">
        <v>49</v>
      </c>
      <c r="C35" s="38">
        <v>150</v>
      </c>
      <c r="D35" s="38">
        <v>2.34</v>
      </c>
      <c r="E35" s="38">
        <v>2</v>
      </c>
      <c r="F35" s="38">
        <v>10.63</v>
      </c>
      <c r="G35" s="38">
        <v>70</v>
      </c>
      <c r="H35" s="38">
        <v>0.98</v>
      </c>
      <c r="I35" s="73" t="s">
        <v>50</v>
      </c>
    </row>
    <row r="36" spans="1:9">
      <c r="A36" s="134"/>
      <c r="B36" s="72"/>
      <c r="C36" s="65">
        <v>150</v>
      </c>
      <c r="D36" s="65">
        <v>2.34</v>
      </c>
      <c r="E36" s="65">
        <v>2</v>
      </c>
      <c r="F36" s="65">
        <v>10.63</v>
      </c>
      <c r="G36" s="65">
        <v>70</v>
      </c>
      <c r="H36" s="65">
        <v>0.98</v>
      </c>
      <c r="I36" s="73"/>
    </row>
    <row r="37" spans="1:9">
      <c r="A37" s="134"/>
      <c r="B37" s="77" t="s">
        <v>22</v>
      </c>
      <c r="C37" s="9">
        <f>C31+C33</f>
        <v>200</v>
      </c>
      <c r="D37" s="9">
        <f t="shared" ref="D37:H37" si="3">D31+D33</f>
        <v>7.5</v>
      </c>
      <c r="E37" s="9">
        <f t="shared" si="3"/>
        <v>10.61</v>
      </c>
      <c r="F37" s="9">
        <f t="shared" si="3"/>
        <v>45.699999999999996</v>
      </c>
      <c r="G37" s="9">
        <f t="shared" si="3"/>
        <v>313</v>
      </c>
      <c r="H37" s="9">
        <f t="shared" si="3"/>
        <v>0</v>
      </c>
      <c r="I37" s="70"/>
    </row>
    <row r="38" spans="1:9">
      <c r="A38" s="134"/>
      <c r="B38" s="112"/>
      <c r="C38" s="9">
        <f>C32+C34</f>
        <v>200</v>
      </c>
      <c r="D38" s="9">
        <f t="shared" ref="D38:H38" si="4">D32+D34</f>
        <v>7.5</v>
      </c>
      <c r="E38" s="9">
        <f t="shared" si="4"/>
        <v>10.61</v>
      </c>
      <c r="F38" s="9">
        <f t="shared" si="4"/>
        <v>45.699999999999996</v>
      </c>
      <c r="G38" s="9">
        <f t="shared" si="4"/>
        <v>313</v>
      </c>
      <c r="H38" s="9">
        <f t="shared" si="4"/>
        <v>0</v>
      </c>
      <c r="I38" s="84"/>
    </row>
    <row r="39" spans="1:9">
      <c r="A39" s="134"/>
      <c r="B39" s="184" t="s">
        <v>36</v>
      </c>
      <c r="C39" s="9">
        <f>C13+C17+C29+C37</f>
        <v>1185</v>
      </c>
      <c r="D39" s="9">
        <f>D13+D17+D29+D37</f>
        <v>36.35</v>
      </c>
      <c r="E39" s="9">
        <f>E13+E17+E29+E37</f>
        <v>40.270000000000003</v>
      </c>
      <c r="F39" s="9">
        <f>F13+F17+F29+F37</f>
        <v>159.79999999999998</v>
      </c>
      <c r="G39" s="9">
        <f>G13+G17+G29+G37</f>
        <v>1154.1500000000001</v>
      </c>
      <c r="H39" s="9">
        <f>H13+H17+H29+H37</f>
        <v>12.690000000000001</v>
      </c>
      <c r="I39" s="183"/>
    </row>
    <row r="40" spans="1:9" ht="15.75" thickBot="1">
      <c r="A40" s="135"/>
      <c r="B40" s="168"/>
      <c r="C40" s="2">
        <f>C14+C18+C30+C38</f>
        <v>1185</v>
      </c>
      <c r="D40" s="2">
        <f>D14+D18+D30+D38</f>
        <v>36.35</v>
      </c>
      <c r="E40" s="2">
        <f>E14+E18+E30+E38</f>
        <v>40.270000000000003</v>
      </c>
      <c r="F40" s="2">
        <f>F14+F18+F30+F38</f>
        <v>159.79999999999998</v>
      </c>
      <c r="G40" s="2">
        <f>G14+G18+G30+G38</f>
        <v>1154.1500000000001</v>
      </c>
      <c r="H40" s="2">
        <f>H14+H18+H30+H38</f>
        <v>12.690000000000001</v>
      </c>
      <c r="I40" s="178"/>
    </row>
  </sheetData>
  <mergeCells count="46">
    <mergeCell ref="A19:A30"/>
    <mergeCell ref="I29:I30"/>
    <mergeCell ref="B27:B28"/>
    <mergeCell ref="A31:A40"/>
    <mergeCell ref="I37:I40"/>
    <mergeCell ref="B35:B36"/>
    <mergeCell ref="I35:I36"/>
    <mergeCell ref="B33:B34"/>
    <mergeCell ref="I33:I34"/>
    <mergeCell ref="B39:B40"/>
    <mergeCell ref="B37:B38"/>
    <mergeCell ref="B31:B32"/>
    <mergeCell ref="I31:I32"/>
    <mergeCell ref="I27:I28"/>
    <mergeCell ref="A8:A14"/>
    <mergeCell ref="B9:B10"/>
    <mergeCell ref="I9:I10"/>
    <mergeCell ref="B11:B12"/>
    <mergeCell ref="I11:I12"/>
    <mergeCell ref="B13:B14"/>
    <mergeCell ref="I13:I14"/>
    <mergeCell ref="A15:A18"/>
    <mergeCell ref="B15:B16"/>
    <mergeCell ref="I15:I16"/>
    <mergeCell ref="B17:B18"/>
    <mergeCell ref="I17:I18"/>
    <mergeCell ref="B29:B30"/>
    <mergeCell ref="I4:I6"/>
    <mergeCell ref="D5:D6"/>
    <mergeCell ref="E5:E6"/>
    <mergeCell ref="F5:F6"/>
    <mergeCell ref="B19:B20"/>
    <mergeCell ref="I19:I20"/>
    <mergeCell ref="B21:B22"/>
    <mergeCell ref="I21:I22"/>
    <mergeCell ref="B23:B24"/>
    <mergeCell ref="I23:I24"/>
    <mergeCell ref="B7:B8"/>
    <mergeCell ref="I7:I8"/>
    <mergeCell ref="B25:B26"/>
    <mergeCell ref="I25:I26"/>
    <mergeCell ref="A4:A6"/>
    <mergeCell ref="B4:B6"/>
    <mergeCell ref="D4:F4"/>
    <mergeCell ref="G4:G6"/>
    <mergeCell ref="H4:H6"/>
  </mergeCells>
  <printOptions horizontalCentered="1"/>
  <pageMargins left="0.19685039370078741" right="0.19685039370078741" top="0.19685039370078741" bottom="0.19685039370078741" header="0" footer="0"/>
  <pageSetup paperSize="9" scale="9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I42"/>
  <sheetViews>
    <sheetView view="pageBreakPreview" topLeftCell="A7" zoomScale="60" zoomScaleNormal="100" workbookViewId="0">
      <selection activeCell="Q29" sqref="Q29"/>
    </sheetView>
  </sheetViews>
  <sheetFormatPr defaultRowHeight="15"/>
  <cols>
    <col min="2" max="2" width="23.85546875" customWidth="1"/>
    <col min="6" max="6" width="13.140625" customWidth="1"/>
    <col min="7" max="7" width="15.140625" customWidth="1"/>
    <col min="9" max="9" width="11.5703125" customWidth="1"/>
  </cols>
  <sheetData>
    <row r="3" spans="1:9" ht="15.75" thickBot="1"/>
    <row r="4" spans="1:9" ht="15" customHeight="1">
      <c r="A4" s="155" t="s">
        <v>0</v>
      </c>
      <c r="B4" s="158" t="s">
        <v>1</v>
      </c>
      <c r="C4" s="5" t="s">
        <v>2</v>
      </c>
      <c r="D4" s="161" t="s">
        <v>3</v>
      </c>
      <c r="E4" s="162"/>
      <c r="F4" s="163"/>
      <c r="G4" s="164" t="s">
        <v>11</v>
      </c>
      <c r="H4" s="164" t="s">
        <v>4</v>
      </c>
      <c r="I4" s="169" t="s">
        <v>5</v>
      </c>
    </row>
    <row r="5" spans="1:9">
      <c r="A5" s="156"/>
      <c r="B5" s="159"/>
      <c r="C5" s="6" t="s">
        <v>6</v>
      </c>
      <c r="D5" s="120" t="s">
        <v>8</v>
      </c>
      <c r="E5" s="120" t="s">
        <v>9</v>
      </c>
      <c r="F5" s="120" t="s">
        <v>10</v>
      </c>
      <c r="G5" s="165"/>
      <c r="H5" s="165"/>
      <c r="I5" s="170"/>
    </row>
    <row r="6" spans="1:9" ht="15.75" thickBot="1">
      <c r="A6" s="157"/>
      <c r="B6" s="160"/>
      <c r="C6" s="7" t="s">
        <v>7</v>
      </c>
      <c r="D6" s="160"/>
      <c r="E6" s="160"/>
      <c r="F6" s="160"/>
      <c r="G6" s="166"/>
      <c r="H6" s="166"/>
      <c r="I6" s="171"/>
    </row>
    <row r="7" spans="1:9" ht="15" customHeight="1">
      <c r="A7" s="3" t="s">
        <v>77</v>
      </c>
      <c r="B7" s="188" t="s">
        <v>137</v>
      </c>
      <c r="C7" s="57">
        <v>150</v>
      </c>
      <c r="D7" s="11">
        <v>3.6</v>
      </c>
      <c r="E7" s="11">
        <v>3.8</v>
      </c>
      <c r="F7" s="11">
        <v>12.6</v>
      </c>
      <c r="G7" s="11">
        <v>99.3</v>
      </c>
      <c r="H7" s="11">
        <v>0.7</v>
      </c>
      <c r="I7" s="84" t="s">
        <v>14</v>
      </c>
    </row>
    <row r="8" spans="1:9">
      <c r="A8" s="199" t="s">
        <v>13</v>
      </c>
      <c r="B8" s="143"/>
      <c r="C8" s="52">
        <v>150</v>
      </c>
      <c r="D8" s="65">
        <v>3.6</v>
      </c>
      <c r="E8" s="65">
        <v>3.8</v>
      </c>
      <c r="F8" s="65">
        <v>12.6</v>
      </c>
      <c r="G8" s="65">
        <v>99.3</v>
      </c>
      <c r="H8" s="65">
        <v>0.7</v>
      </c>
      <c r="I8" s="71"/>
    </row>
    <row r="9" spans="1:9">
      <c r="A9" s="134"/>
      <c r="B9" s="72" t="s">
        <v>51</v>
      </c>
      <c r="C9" s="38">
        <v>45</v>
      </c>
      <c r="D9" s="38">
        <v>5.04</v>
      </c>
      <c r="E9" s="38">
        <v>6.59</v>
      </c>
      <c r="F9" s="38">
        <v>14.56</v>
      </c>
      <c r="G9" s="38">
        <v>138</v>
      </c>
      <c r="H9" s="38">
        <v>7.0000000000000007E-2</v>
      </c>
      <c r="I9" s="73" t="s">
        <v>52</v>
      </c>
    </row>
    <row r="10" spans="1:9">
      <c r="A10" s="134"/>
      <c r="B10" s="72"/>
      <c r="C10" s="65">
        <v>45</v>
      </c>
      <c r="D10" s="65">
        <v>5.04</v>
      </c>
      <c r="E10" s="65">
        <v>6.59</v>
      </c>
      <c r="F10" s="65">
        <v>14.56</v>
      </c>
      <c r="G10" s="65">
        <v>138</v>
      </c>
      <c r="H10" s="65">
        <v>7.0000000000000007E-2</v>
      </c>
      <c r="I10" s="91"/>
    </row>
    <row r="11" spans="1:9">
      <c r="A11" s="134"/>
      <c r="B11" s="86" t="s">
        <v>15</v>
      </c>
      <c r="C11" s="38">
        <v>150</v>
      </c>
      <c r="D11" s="38">
        <v>7.0000000000000007E-2</v>
      </c>
      <c r="E11" s="38">
        <v>0.01</v>
      </c>
      <c r="F11" s="38">
        <v>7.1</v>
      </c>
      <c r="G11" s="38">
        <v>29</v>
      </c>
      <c r="H11" s="38">
        <v>1.42</v>
      </c>
      <c r="I11" s="73" t="s">
        <v>16</v>
      </c>
    </row>
    <row r="12" spans="1:9">
      <c r="A12" s="134"/>
      <c r="B12" s="86"/>
      <c r="C12" s="65">
        <v>150</v>
      </c>
      <c r="D12" s="65">
        <v>7.0000000000000007E-2</v>
      </c>
      <c r="E12" s="65">
        <v>0.01</v>
      </c>
      <c r="F12" s="65">
        <v>7.1</v>
      </c>
      <c r="G12" s="65">
        <v>29</v>
      </c>
      <c r="H12" s="65">
        <v>1.42</v>
      </c>
      <c r="I12" s="73"/>
    </row>
    <row r="13" spans="1:9">
      <c r="A13" s="134"/>
      <c r="B13" s="167" t="s">
        <v>22</v>
      </c>
      <c r="C13" s="1">
        <f>C7+C9+C11</f>
        <v>345</v>
      </c>
      <c r="D13" s="1">
        <f t="shared" ref="C13:H14" si="0">D7+D9+D11</f>
        <v>8.7100000000000009</v>
      </c>
      <c r="E13" s="1">
        <f t="shared" si="0"/>
        <v>10.4</v>
      </c>
      <c r="F13" s="1">
        <f t="shared" si="0"/>
        <v>34.26</v>
      </c>
      <c r="G13" s="1">
        <f t="shared" si="0"/>
        <v>266.3</v>
      </c>
      <c r="H13" s="1">
        <f t="shared" si="0"/>
        <v>2.19</v>
      </c>
      <c r="I13" s="186"/>
    </row>
    <row r="14" spans="1:9" ht="15.75" thickBot="1">
      <c r="A14" s="135"/>
      <c r="B14" s="168"/>
      <c r="C14" s="2">
        <f t="shared" si="0"/>
        <v>345</v>
      </c>
      <c r="D14" s="2">
        <f t="shared" si="0"/>
        <v>8.7100000000000009</v>
      </c>
      <c r="E14" s="2">
        <f t="shared" si="0"/>
        <v>10.4</v>
      </c>
      <c r="F14" s="2">
        <f t="shared" si="0"/>
        <v>34.26</v>
      </c>
      <c r="G14" s="2">
        <f t="shared" si="0"/>
        <v>266.3</v>
      </c>
      <c r="H14" s="2">
        <f t="shared" si="0"/>
        <v>2.19</v>
      </c>
      <c r="I14" s="187"/>
    </row>
    <row r="15" spans="1:9">
      <c r="A15" s="133" t="s">
        <v>19</v>
      </c>
      <c r="B15" s="176" t="s">
        <v>43</v>
      </c>
      <c r="C15" s="24">
        <v>150</v>
      </c>
      <c r="D15" s="24">
        <v>4.3499999999999996</v>
      </c>
      <c r="E15" s="24">
        <v>3.75</v>
      </c>
      <c r="F15" s="24">
        <v>6.3</v>
      </c>
      <c r="G15" s="24">
        <v>76</v>
      </c>
      <c r="H15" s="24">
        <v>0.45</v>
      </c>
      <c r="I15" s="138" t="s">
        <v>44</v>
      </c>
    </row>
    <row r="16" spans="1:9">
      <c r="A16" s="134"/>
      <c r="B16" s="200"/>
      <c r="C16" s="25">
        <v>150</v>
      </c>
      <c r="D16" s="25">
        <v>4.3499999999999996</v>
      </c>
      <c r="E16" s="25">
        <v>3.75</v>
      </c>
      <c r="F16" s="25">
        <v>6.3</v>
      </c>
      <c r="G16" s="25">
        <v>76</v>
      </c>
      <c r="H16" s="25">
        <v>0.45</v>
      </c>
      <c r="I16" s="85"/>
    </row>
    <row r="17" spans="1:9">
      <c r="A17" s="134"/>
      <c r="B17" s="167" t="s">
        <v>22</v>
      </c>
      <c r="C17" s="1">
        <f>C15</f>
        <v>150</v>
      </c>
      <c r="D17" s="9">
        <f t="shared" ref="D17:H17" si="1">D15</f>
        <v>4.3499999999999996</v>
      </c>
      <c r="E17" s="9">
        <f t="shared" si="1"/>
        <v>3.75</v>
      </c>
      <c r="F17" s="9">
        <f t="shared" si="1"/>
        <v>6.3</v>
      </c>
      <c r="G17" s="9">
        <f t="shared" si="1"/>
        <v>76</v>
      </c>
      <c r="H17" s="9">
        <f t="shared" si="1"/>
        <v>0.45</v>
      </c>
      <c r="I17" s="186"/>
    </row>
    <row r="18" spans="1:9" ht="15.75" thickBot="1">
      <c r="A18" s="135"/>
      <c r="B18" s="197"/>
      <c r="C18" s="54">
        <f>C16</f>
        <v>150</v>
      </c>
      <c r="D18" s="54">
        <f t="shared" ref="D18:H18" si="2">D16</f>
        <v>4.3499999999999996</v>
      </c>
      <c r="E18" s="54">
        <f t="shared" si="2"/>
        <v>3.75</v>
      </c>
      <c r="F18" s="54">
        <f t="shared" si="2"/>
        <v>6.3</v>
      </c>
      <c r="G18" s="54">
        <f t="shared" si="2"/>
        <v>76</v>
      </c>
      <c r="H18" s="54">
        <f t="shared" si="2"/>
        <v>0.45</v>
      </c>
      <c r="I18" s="187"/>
    </row>
    <row r="19" spans="1:9" ht="15" customHeight="1">
      <c r="A19" s="133" t="s">
        <v>24</v>
      </c>
      <c r="B19" s="89" t="s">
        <v>122</v>
      </c>
      <c r="C19" s="53">
        <v>200</v>
      </c>
      <c r="D19" s="37">
        <v>1.4</v>
      </c>
      <c r="E19" s="37">
        <v>3.9</v>
      </c>
      <c r="F19" s="37">
        <v>6.8</v>
      </c>
      <c r="G19" s="37">
        <v>67.8</v>
      </c>
      <c r="H19" s="37">
        <v>14.8</v>
      </c>
      <c r="I19" s="88" t="s">
        <v>125</v>
      </c>
    </row>
    <row r="20" spans="1:9">
      <c r="A20" s="198"/>
      <c r="B20" s="90"/>
      <c r="C20" s="52">
        <v>200</v>
      </c>
      <c r="D20" s="38">
        <v>1.4</v>
      </c>
      <c r="E20" s="38">
        <v>3.9</v>
      </c>
      <c r="F20" s="38">
        <v>6.8</v>
      </c>
      <c r="G20" s="38">
        <v>67.8</v>
      </c>
      <c r="H20" s="38">
        <v>14.8</v>
      </c>
      <c r="I20" s="91"/>
    </row>
    <row r="21" spans="1:9" ht="15" customHeight="1">
      <c r="A21" s="198"/>
      <c r="B21" s="136" t="s">
        <v>96</v>
      </c>
      <c r="C21" s="55">
        <v>60</v>
      </c>
      <c r="D21" s="13">
        <v>8.25</v>
      </c>
      <c r="E21" s="13">
        <v>2.69</v>
      </c>
      <c r="F21" s="13">
        <v>6.68</v>
      </c>
      <c r="G21" s="13">
        <v>84</v>
      </c>
      <c r="H21" s="13">
        <v>2.12</v>
      </c>
      <c r="I21" s="137" t="s">
        <v>97</v>
      </c>
    </row>
    <row r="22" spans="1:9">
      <c r="A22" s="198"/>
      <c r="B22" s="136"/>
      <c r="C22" s="55">
        <v>60</v>
      </c>
      <c r="D22" s="13">
        <v>8.25</v>
      </c>
      <c r="E22" s="13">
        <v>2.69</v>
      </c>
      <c r="F22" s="13">
        <v>6.68</v>
      </c>
      <c r="G22" s="13">
        <v>84</v>
      </c>
      <c r="H22" s="13">
        <v>2.12</v>
      </c>
      <c r="I22" s="137"/>
    </row>
    <row r="23" spans="1:9" ht="15" customHeight="1">
      <c r="A23" s="198"/>
      <c r="B23" s="72" t="s">
        <v>114</v>
      </c>
      <c r="C23" s="38">
        <v>120</v>
      </c>
      <c r="D23" s="38">
        <v>2.29</v>
      </c>
      <c r="E23" s="38">
        <v>3.45</v>
      </c>
      <c r="F23" s="38">
        <v>18.41</v>
      </c>
      <c r="G23" s="38">
        <v>113.88</v>
      </c>
      <c r="H23" s="38">
        <v>16.8</v>
      </c>
      <c r="I23" s="73" t="s">
        <v>115</v>
      </c>
    </row>
    <row r="24" spans="1:9">
      <c r="A24" s="198"/>
      <c r="B24" s="127"/>
      <c r="C24" s="65">
        <v>120</v>
      </c>
      <c r="D24" s="65">
        <v>2.29</v>
      </c>
      <c r="E24" s="65">
        <v>3.45</v>
      </c>
      <c r="F24" s="65">
        <v>18.41</v>
      </c>
      <c r="G24" s="65">
        <v>113.88</v>
      </c>
      <c r="H24" s="65">
        <v>16.8</v>
      </c>
      <c r="I24" s="70"/>
    </row>
    <row r="25" spans="1:9" ht="15" customHeight="1">
      <c r="A25" s="198"/>
      <c r="B25" s="72" t="s">
        <v>65</v>
      </c>
      <c r="C25" s="38">
        <v>30</v>
      </c>
      <c r="D25" s="38">
        <v>0</v>
      </c>
      <c r="E25" s="38">
        <v>0</v>
      </c>
      <c r="F25" s="38">
        <v>0.38</v>
      </c>
      <c r="G25" s="38">
        <v>3.6</v>
      </c>
      <c r="H25" s="38">
        <v>10.54</v>
      </c>
      <c r="I25" s="73" t="s">
        <v>23</v>
      </c>
    </row>
    <row r="26" spans="1:9">
      <c r="A26" s="198"/>
      <c r="B26" s="72"/>
      <c r="C26" s="65">
        <v>30</v>
      </c>
      <c r="D26" s="65">
        <v>0</v>
      </c>
      <c r="E26" s="65">
        <v>0</v>
      </c>
      <c r="F26" s="65">
        <v>0.38</v>
      </c>
      <c r="G26" s="65">
        <v>3.6</v>
      </c>
      <c r="H26" s="65">
        <v>10.54</v>
      </c>
      <c r="I26" s="73"/>
    </row>
    <row r="27" spans="1:9" ht="15" customHeight="1">
      <c r="A27" s="198"/>
      <c r="B27" s="127" t="s">
        <v>30</v>
      </c>
      <c r="C27" s="38">
        <v>150</v>
      </c>
      <c r="D27" s="38">
        <v>0.33</v>
      </c>
      <c r="E27" s="38">
        <v>0.01</v>
      </c>
      <c r="F27" s="38">
        <v>20.82</v>
      </c>
      <c r="G27" s="38">
        <v>84.75</v>
      </c>
      <c r="H27" s="38">
        <v>0.3</v>
      </c>
      <c r="I27" s="70" t="s">
        <v>37</v>
      </c>
    </row>
    <row r="28" spans="1:9">
      <c r="A28" s="198"/>
      <c r="B28" s="90"/>
      <c r="C28" s="65">
        <v>150</v>
      </c>
      <c r="D28" s="65">
        <v>0.33</v>
      </c>
      <c r="E28" s="65">
        <v>0.01</v>
      </c>
      <c r="F28" s="65">
        <v>20.82</v>
      </c>
      <c r="G28" s="65">
        <v>84.75</v>
      </c>
      <c r="H28" s="65">
        <v>0.3</v>
      </c>
      <c r="I28" s="175"/>
    </row>
    <row r="29" spans="1:9">
      <c r="A29" s="198"/>
      <c r="B29" s="87" t="s">
        <v>31</v>
      </c>
      <c r="C29" s="38">
        <v>40</v>
      </c>
      <c r="D29" s="38">
        <v>2.64</v>
      </c>
      <c r="E29" s="38">
        <v>0.4</v>
      </c>
      <c r="F29" s="38">
        <v>13.36</v>
      </c>
      <c r="G29" s="38">
        <v>69.599999999999994</v>
      </c>
      <c r="H29" s="38">
        <v>0</v>
      </c>
      <c r="I29" s="73" t="s">
        <v>23</v>
      </c>
    </row>
    <row r="30" spans="1:9">
      <c r="A30" s="198"/>
      <c r="B30" s="87"/>
      <c r="C30" s="65">
        <v>40</v>
      </c>
      <c r="D30" s="65">
        <v>2.64</v>
      </c>
      <c r="E30" s="65">
        <v>0.4</v>
      </c>
      <c r="F30" s="65">
        <v>13.36</v>
      </c>
      <c r="G30" s="65">
        <v>69.599999999999994</v>
      </c>
      <c r="H30" s="65">
        <v>0</v>
      </c>
      <c r="I30" s="82"/>
    </row>
    <row r="31" spans="1:9">
      <c r="A31" s="134"/>
      <c r="B31" s="167" t="s">
        <v>22</v>
      </c>
      <c r="C31" s="1">
        <f>C19+C21+C23+C25+C27+C29</f>
        <v>600</v>
      </c>
      <c r="D31" s="9">
        <f>D19+D21+D23+D25+D27+D29</f>
        <v>14.910000000000002</v>
      </c>
      <c r="E31" s="9">
        <f t="shared" ref="E31:H31" si="3">E19+E21+E23+E25+E27+E29</f>
        <v>10.45</v>
      </c>
      <c r="F31" s="9">
        <f t="shared" si="3"/>
        <v>66.45</v>
      </c>
      <c r="G31" s="9">
        <f t="shared" si="3"/>
        <v>423.63</v>
      </c>
      <c r="H31" s="9">
        <f t="shared" si="3"/>
        <v>44.559999999999995</v>
      </c>
      <c r="I31" s="70"/>
    </row>
    <row r="32" spans="1:9" ht="15.75" thickBot="1">
      <c r="A32" s="135"/>
      <c r="B32" s="197"/>
      <c r="C32" s="2">
        <f>C20+C22+C24+C26+C28+C30</f>
        <v>600</v>
      </c>
      <c r="D32" s="2">
        <f t="shared" ref="D32:H32" si="4">D20+D22+D24+D26+D28+D30</f>
        <v>14.910000000000002</v>
      </c>
      <c r="E32" s="2">
        <f t="shared" si="4"/>
        <v>10.45</v>
      </c>
      <c r="F32" s="2">
        <f t="shared" si="4"/>
        <v>66.45</v>
      </c>
      <c r="G32" s="2">
        <f t="shared" si="4"/>
        <v>423.63</v>
      </c>
      <c r="H32" s="2">
        <f t="shared" si="4"/>
        <v>44.559999999999995</v>
      </c>
      <c r="I32" s="185"/>
    </row>
    <row r="33" spans="1:9" ht="15" customHeight="1">
      <c r="A33" s="133" t="s">
        <v>33</v>
      </c>
      <c r="B33" s="189" t="s">
        <v>72</v>
      </c>
      <c r="C33" s="67">
        <v>65</v>
      </c>
      <c r="D33" s="67">
        <v>8.8699999999999992</v>
      </c>
      <c r="E33" s="67">
        <v>4.45</v>
      </c>
      <c r="F33" s="67">
        <v>13.94</v>
      </c>
      <c r="G33" s="67">
        <v>131</v>
      </c>
      <c r="H33" s="67">
        <v>0.12</v>
      </c>
      <c r="I33" s="191" t="s">
        <v>89</v>
      </c>
    </row>
    <row r="34" spans="1:9">
      <c r="A34" s="134"/>
      <c r="B34" s="190"/>
      <c r="C34" s="10">
        <v>65</v>
      </c>
      <c r="D34" s="10">
        <v>8.8699999999999992</v>
      </c>
      <c r="E34" s="10">
        <v>4.45</v>
      </c>
      <c r="F34" s="10">
        <v>13.94</v>
      </c>
      <c r="G34" s="10">
        <v>131</v>
      </c>
      <c r="H34" s="10">
        <v>0.12</v>
      </c>
      <c r="I34" s="192"/>
    </row>
    <row r="35" spans="1:9">
      <c r="A35" s="134"/>
      <c r="B35" s="87" t="s">
        <v>32</v>
      </c>
      <c r="C35" s="38">
        <v>20</v>
      </c>
      <c r="D35" s="38">
        <v>1.58</v>
      </c>
      <c r="E35" s="38">
        <v>0.2</v>
      </c>
      <c r="F35" s="38">
        <v>9.66</v>
      </c>
      <c r="G35" s="38">
        <v>47.2</v>
      </c>
      <c r="H35" s="38">
        <v>0</v>
      </c>
      <c r="I35" s="73" t="s">
        <v>23</v>
      </c>
    </row>
    <row r="36" spans="1:9">
      <c r="A36" s="134"/>
      <c r="B36" s="87"/>
      <c r="C36" s="65">
        <v>20</v>
      </c>
      <c r="D36" s="65">
        <v>1.58</v>
      </c>
      <c r="E36" s="65">
        <v>0.2</v>
      </c>
      <c r="F36" s="65">
        <v>9.66</v>
      </c>
      <c r="G36" s="65">
        <v>47.2</v>
      </c>
      <c r="H36" s="65">
        <v>0</v>
      </c>
      <c r="I36" s="82"/>
    </row>
    <row r="37" spans="1:9">
      <c r="A37" s="134"/>
      <c r="B37" s="87" t="s">
        <v>87</v>
      </c>
      <c r="C37" s="38">
        <v>150</v>
      </c>
      <c r="D37" s="38">
        <v>0.04</v>
      </c>
      <c r="E37" s="38">
        <v>0.01</v>
      </c>
      <c r="F37" s="38">
        <v>6.99</v>
      </c>
      <c r="G37" s="38">
        <v>28</v>
      </c>
      <c r="H37" s="38">
        <v>0.02</v>
      </c>
      <c r="I37" s="73" t="s">
        <v>42</v>
      </c>
    </row>
    <row r="38" spans="1:9">
      <c r="A38" s="134"/>
      <c r="B38" s="87"/>
      <c r="C38" s="65">
        <v>150</v>
      </c>
      <c r="D38" s="65">
        <v>0.04</v>
      </c>
      <c r="E38" s="65">
        <v>0.01</v>
      </c>
      <c r="F38" s="65">
        <v>6.99</v>
      </c>
      <c r="G38" s="65">
        <v>28</v>
      </c>
      <c r="H38" s="65">
        <v>0.02</v>
      </c>
      <c r="I38" s="73"/>
    </row>
    <row r="39" spans="1:9">
      <c r="A39" s="134"/>
      <c r="B39" s="167" t="s">
        <v>22</v>
      </c>
      <c r="C39" s="1">
        <f>C33+C35+C37</f>
        <v>235</v>
      </c>
      <c r="D39" s="9">
        <f t="shared" ref="D39:H39" si="5">D33+D35+D37</f>
        <v>10.489999999999998</v>
      </c>
      <c r="E39" s="9">
        <f t="shared" si="5"/>
        <v>4.66</v>
      </c>
      <c r="F39" s="9">
        <f t="shared" si="5"/>
        <v>30.590000000000003</v>
      </c>
      <c r="G39" s="9">
        <f t="shared" si="5"/>
        <v>206.2</v>
      </c>
      <c r="H39" s="9">
        <f t="shared" si="5"/>
        <v>0.13999999999999999</v>
      </c>
      <c r="I39" s="194"/>
    </row>
    <row r="40" spans="1:9">
      <c r="A40" s="134"/>
      <c r="B40" s="193"/>
      <c r="C40" s="1">
        <f>C34+C36+C38</f>
        <v>235</v>
      </c>
      <c r="D40" s="9">
        <f t="shared" ref="D40:H40" si="6">D34+D36+D38</f>
        <v>10.489999999999998</v>
      </c>
      <c r="E40" s="9">
        <f>E34+E36+E38</f>
        <v>4.66</v>
      </c>
      <c r="F40" s="9">
        <f t="shared" si="6"/>
        <v>30.590000000000003</v>
      </c>
      <c r="G40" s="9">
        <f t="shared" si="6"/>
        <v>206.2</v>
      </c>
      <c r="H40" s="9">
        <f t="shared" si="6"/>
        <v>0.13999999999999999</v>
      </c>
      <c r="I40" s="195"/>
    </row>
    <row r="41" spans="1:9">
      <c r="A41" s="134"/>
      <c r="B41" s="167" t="s">
        <v>36</v>
      </c>
      <c r="C41" s="1">
        <f>C13+C17+C31+C39</f>
        <v>1330</v>
      </c>
      <c r="D41" s="1">
        <f>D13+D17+D31+D39</f>
        <v>38.46</v>
      </c>
      <c r="E41" s="1">
        <f>E13+E17+E31+E39</f>
        <v>29.26</v>
      </c>
      <c r="F41" s="1">
        <f>F13+F17+F31+F39</f>
        <v>137.6</v>
      </c>
      <c r="G41" s="1">
        <f>G13+G17+G31+G39</f>
        <v>972.13000000000011</v>
      </c>
      <c r="H41" s="1">
        <f>H13+H17+H31+H39</f>
        <v>47.339999999999996</v>
      </c>
      <c r="I41" s="196"/>
    </row>
    <row r="42" spans="1:9" ht="15.75" thickBot="1">
      <c r="A42" s="135"/>
      <c r="B42" s="197"/>
      <c r="C42" s="2">
        <f>C14+C18+C32+C40</f>
        <v>1330</v>
      </c>
      <c r="D42" s="2">
        <f>D14+D18+D32+D40</f>
        <v>38.46</v>
      </c>
      <c r="E42" s="2">
        <f>E14+E18+E32+E40</f>
        <v>29.26</v>
      </c>
      <c r="F42" s="2">
        <f>F14+F18+F32+F40</f>
        <v>137.6</v>
      </c>
      <c r="G42" s="2">
        <f>G14+G18+G32+G40</f>
        <v>972.13000000000011</v>
      </c>
      <c r="H42" s="2">
        <f>H14+H18+H32+H40</f>
        <v>47.339999999999996</v>
      </c>
      <c r="I42" s="182"/>
    </row>
  </sheetData>
  <mergeCells count="48">
    <mergeCell ref="A15:A18"/>
    <mergeCell ref="A19:A32"/>
    <mergeCell ref="B19:B20"/>
    <mergeCell ref="A8:A14"/>
    <mergeCell ref="B9:B10"/>
    <mergeCell ref="B11:B12"/>
    <mergeCell ref="B31:B32"/>
    <mergeCell ref="B15:B16"/>
    <mergeCell ref="B21:B22"/>
    <mergeCell ref="B27:B28"/>
    <mergeCell ref="B29:B30"/>
    <mergeCell ref="B17:B18"/>
    <mergeCell ref="A33:A42"/>
    <mergeCell ref="B33:B34"/>
    <mergeCell ref="I33:I34"/>
    <mergeCell ref="B39:B40"/>
    <mergeCell ref="I39:I42"/>
    <mergeCell ref="B41:B42"/>
    <mergeCell ref="B35:B36"/>
    <mergeCell ref="B37:B38"/>
    <mergeCell ref="I37:I38"/>
    <mergeCell ref="I35:I36"/>
    <mergeCell ref="I11:I12"/>
    <mergeCell ref="B13:B14"/>
    <mergeCell ref="I13:I14"/>
    <mergeCell ref="I19:I20"/>
    <mergeCell ref="A4:A6"/>
    <mergeCell ref="B4:B6"/>
    <mergeCell ref="D4:F4"/>
    <mergeCell ref="G4:G6"/>
    <mergeCell ref="H4:H6"/>
    <mergeCell ref="F5:F6"/>
    <mergeCell ref="E5:E6"/>
    <mergeCell ref="D5:D6"/>
    <mergeCell ref="I4:I6"/>
    <mergeCell ref="I9:I10"/>
    <mergeCell ref="B7:B8"/>
    <mergeCell ref="I7:I8"/>
    <mergeCell ref="I21:I22"/>
    <mergeCell ref="I25:I26"/>
    <mergeCell ref="I27:I28"/>
    <mergeCell ref="I15:I16"/>
    <mergeCell ref="I17:I18"/>
    <mergeCell ref="I31:I32"/>
    <mergeCell ref="I29:I30"/>
    <mergeCell ref="B23:B24"/>
    <mergeCell ref="I23:I24"/>
    <mergeCell ref="B25:B26"/>
  </mergeCells>
  <printOptions horizontalCentered="1"/>
  <pageMargins left="0.19685039370078741" right="0.19685039370078741" top="0.19685039370078741" bottom="0.19685039370078741" header="0" footer="0"/>
  <pageSetup paperSize="9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I38"/>
  <sheetViews>
    <sheetView view="pageBreakPreview" zoomScale="60" zoomScaleNormal="100" workbookViewId="0">
      <selection activeCell="L34" sqref="L34"/>
    </sheetView>
  </sheetViews>
  <sheetFormatPr defaultRowHeight="15"/>
  <cols>
    <col min="2" max="2" width="23.85546875" customWidth="1"/>
    <col min="6" max="6" width="13" customWidth="1"/>
    <col min="7" max="7" width="15.5703125" customWidth="1"/>
    <col min="9" max="9" width="12.42578125" customWidth="1"/>
  </cols>
  <sheetData>
    <row r="3" spans="1:9" ht="15.75" thickBot="1"/>
    <row r="4" spans="1:9" ht="15" customHeight="1">
      <c r="A4" s="106" t="s">
        <v>0</v>
      </c>
      <c r="B4" s="109" t="s">
        <v>1</v>
      </c>
      <c r="C4" s="26" t="s">
        <v>2</v>
      </c>
      <c r="D4" s="109" t="s">
        <v>3</v>
      </c>
      <c r="E4" s="109"/>
      <c r="F4" s="109"/>
      <c r="G4" s="100" t="s">
        <v>11</v>
      </c>
      <c r="H4" s="100" t="s">
        <v>4</v>
      </c>
      <c r="I4" s="103" t="s">
        <v>5</v>
      </c>
    </row>
    <row r="5" spans="1:9">
      <c r="A5" s="107"/>
      <c r="B5" s="110"/>
      <c r="C5" s="27" t="s">
        <v>6</v>
      </c>
      <c r="D5" s="110" t="s">
        <v>8</v>
      </c>
      <c r="E5" s="110" t="s">
        <v>9</v>
      </c>
      <c r="F5" s="110" t="s">
        <v>10</v>
      </c>
      <c r="G5" s="101"/>
      <c r="H5" s="101"/>
      <c r="I5" s="104"/>
    </row>
    <row r="6" spans="1:9" ht="15.75" thickBot="1">
      <c r="A6" s="119"/>
      <c r="B6" s="120"/>
      <c r="C6" s="28" t="s">
        <v>7</v>
      </c>
      <c r="D6" s="120"/>
      <c r="E6" s="120"/>
      <c r="F6" s="120"/>
      <c r="G6" s="121"/>
      <c r="H6" s="121"/>
      <c r="I6" s="122"/>
    </row>
    <row r="7" spans="1:9" ht="15" customHeight="1">
      <c r="A7" s="23" t="s">
        <v>78</v>
      </c>
      <c r="B7" s="89" t="s">
        <v>64</v>
      </c>
      <c r="C7" s="59">
        <v>150</v>
      </c>
      <c r="D7" s="66">
        <v>4.3</v>
      </c>
      <c r="E7" s="66">
        <v>3.9</v>
      </c>
      <c r="F7" s="66">
        <v>14.1</v>
      </c>
      <c r="G7" s="66">
        <v>109</v>
      </c>
      <c r="H7" s="66">
        <v>0.7</v>
      </c>
      <c r="I7" s="138" t="s">
        <v>41</v>
      </c>
    </row>
    <row r="8" spans="1:9">
      <c r="A8" s="96" t="s">
        <v>13</v>
      </c>
      <c r="B8" s="90"/>
      <c r="C8" s="52">
        <v>150</v>
      </c>
      <c r="D8" s="65">
        <v>4.3</v>
      </c>
      <c r="E8" s="65">
        <v>3.9</v>
      </c>
      <c r="F8" s="65">
        <v>14.1</v>
      </c>
      <c r="G8" s="65">
        <v>109</v>
      </c>
      <c r="H8" s="65">
        <v>0.7</v>
      </c>
      <c r="I8" s="71"/>
    </row>
    <row r="9" spans="1:9" ht="15" customHeight="1">
      <c r="A9" s="75"/>
      <c r="B9" s="72" t="s">
        <v>73</v>
      </c>
      <c r="C9" s="38">
        <v>150</v>
      </c>
      <c r="D9" s="38">
        <v>3.15</v>
      </c>
      <c r="E9" s="38">
        <v>2.72</v>
      </c>
      <c r="F9" s="38">
        <v>12.96</v>
      </c>
      <c r="G9" s="38">
        <v>89</v>
      </c>
      <c r="H9" s="38">
        <v>1.2</v>
      </c>
      <c r="I9" s="73" t="s">
        <v>74</v>
      </c>
    </row>
    <row r="10" spans="1:9">
      <c r="A10" s="75"/>
      <c r="B10" s="72"/>
      <c r="C10" s="65">
        <v>150</v>
      </c>
      <c r="D10" s="65">
        <v>3.15</v>
      </c>
      <c r="E10" s="65">
        <v>2.72</v>
      </c>
      <c r="F10" s="65">
        <v>12.96</v>
      </c>
      <c r="G10" s="65">
        <v>89</v>
      </c>
      <c r="H10" s="65">
        <v>1.2</v>
      </c>
      <c r="I10" s="73"/>
    </row>
    <row r="11" spans="1:9">
      <c r="A11" s="75"/>
      <c r="B11" s="87" t="s">
        <v>32</v>
      </c>
      <c r="C11" s="38">
        <v>20</v>
      </c>
      <c r="D11" s="38">
        <v>1.58</v>
      </c>
      <c r="E11" s="38">
        <v>0.2</v>
      </c>
      <c r="F11" s="38">
        <v>9.66</v>
      </c>
      <c r="G11" s="38">
        <v>47.2</v>
      </c>
      <c r="H11" s="38">
        <v>0</v>
      </c>
      <c r="I11" s="73" t="s">
        <v>23</v>
      </c>
    </row>
    <row r="12" spans="1:9">
      <c r="A12" s="75"/>
      <c r="B12" s="87"/>
      <c r="C12" s="65">
        <v>20</v>
      </c>
      <c r="D12" s="65">
        <v>1.58</v>
      </c>
      <c r="E12" s="65">
        <v>0.2</v>
      </c>
      <c r="F12" s="65">
        <v>9.66</v>
      </c>
      <c r="G12" s="65">
        <v>47.2</v>
      </c>
      <c r="H12" s="65">
        <v>0</v>
      </c>
      <c r="I12" s="82"/>
    </row>
    <row r="13" spans="1:9">
      <c r="A13" s="75"/>
      <c r="B13" s="77" t="s">
        <v>22</v>
      </c>
      <c r="C13" s="58">
        <f>C7+C9+C11</f>
        <v>320</v>
      </c>
      <c r="D13" s="58">
        <f t="shared" ref="D13:H13" si="0">D7+D9+D11</f>
        <v>9.0299999999999994</v>
      </c>
      <c r="E13" s="9">
        <f t="shared" si="0"/>
        <v>6.82</v>
      </c>
      <c r="F13" s="9">
        <f t="shared" si="0"/>
        <v>36.72</v>
      </c>
      <c r="G13" s="9">
        <f t="shared" si="0"/>
        <v>245.2</v>
      </c>
      <c r="H13" s="9">
        <f t="shared" si="0"/>
        <v>1.9</v>
      </c>
      <c r="I13" s="93"/>
    </row>
    <row r="14" spans="1:9" ht="15.75" thickBot="1">
      <c r="A14" s="76"/>
      <c r="B14" s="97"/>
      <c r="C14" s="54">
        <f>C8+C10+C12</f>
        <v>320</v>
      </c>
      <c r="D14" s="54">
        <f t="shared" ref="D14:H14" si="1">D8+D10+D12</f>
        <v>9.0299999999999994</v>
      </c>
      <c r="E14" s="2">
        <f t="shared" si="1"/>
        <v>6.82</v>
      </c>
      <c r="F14" s="2">
        <f t="shared" si="1"/>
        <v>36.72</v>
      </c>
      <c r="G14" s="2">
        <f t="shared" si="1"/>
        <v>245.2</v>
      </c>
      <c r="H14" s="2">
        <f t="shared" si="1"/>
        <v>1.9</v>
      </c>
      <c r="I14" s="94"/>
    </row>
    <row r="15" spans="1:9" ht="15" customHeight="1">
      <c r="A15" s="74" t="s">
        <v>24</v>
      </c>
      <c r="B15" s="129" t="s">
        <v>100</v>
      </c>
      <c r="C15" s="53">
        <v>200</v>
      </c>
      <c r="D15" s="53">
        <v>2.1</v>
      </c>
      <c r="E15" s="37">
        <v>2.2000000000000002</v>
      </c>
      <c r="F15" s="37">
        <v>13.71</v>
      </c>
      <c r="G15" s="37">
        <v>83.8</v>
      </c>
      <c r="H15" s="37">
        <v>6.6</v>
      </c>
      <c r="I15" s="88" t="s">
        <v>101</v>
      </c>
    </row>
    <row r="16" spans="1:9">
      <c r="A16" s="75"/>
      <c r="B16" s="72"/>
      <c r="C16" s="52">
        <v>200</v>
      </c>
      <c r="D16" s="52">
        <v>2.1</v>
      </c>
      <c r="E16" s="38">
        <v>2.2000000000000002</v>
      </c>
      <c r="F16" s="38">
        <v>13.71</v>
      </c>
      <c r="G16" s="38">
        <v>83.8</v>
      </c>
      <c r="H16" s="38">
        <v>6.6</v>
      </c>
      <c r="I16" s="73"/>
    </row>
    <row r="17" spans="1:9" ht="15" customHeight="1">
      <c r="A17" s="75"/>
      <c r="B17" s="95" t="s">
        <v>82</v>
      </c>
      <c r="C17" s="52">
        <v>170</v>
      </c>
      <c r="D17" s="52">
        <v>16.2</v>
      </c>
      <c r="E17" s="38">
        <v>13.28</v>
      </c>
      <c r="F17" s="38">
        <v>11.03</v>
      </c>
      <c r="G17" s="38">
        <v>228</v>
      </c>
      <c r="H17" s="38">
        <v>3.78</v>
      </c>
      <c r="I17" s="73" t="s">
        <v>83</v>
      </c>
    </row>
    <row r="18" spans="1:9">
      <c r="A18" s="75"/>
      <c r="B18" s="95"/>
      <c r="C18" s="52">
        <v>170</v>
      </c>
      <c r="D18" s="52">
        <v>16.2</v>
      </c>
      <c r="E18" s="65">
        <v>13.28</v>
      </c>
      <c r="F18" s="65">
        <v>11.03</v>
      </c>
      <c r="G18" s="65">
        <v>228</v>
      </c>
      <c r="H18" s="65">
        <v>3.78</v>
      </c>
      <c r="I18" s="91"/>
    </row>
    <row r="19" spans="1:9" ht="15" customHeight="1">
      <c r="A19" s="75"/>
      <c r="B19" s="127" t="s">
        <v>138</v>
      </c>
      <c r="C19" s="52">
        <v>40</v>
      </c>
      <c r="D19" s="52">
        <v>0.93</v>
      </c>
      <c r="E19" s="38">
        <v>1.85</v>
      </c>
      <c r="F19" s="38">
        <v>4.9000000000000004</v>
      </c>
      <c r="G19" s="38">
        <v>40</v>
      </c>
      <c r="H19" s="38">
        <v>2.7</v>
      </c>
      <c r="I19" s="70" t="s">
        <v>108</v>
      </c>
    </row>
    <row r="20" spans="1:9">
      <c r="A20" s="75"/>
      <c r="B20" s="90"/>
      <c r="C20" s="52">
        <v>40</v>
      </c>
      <c r="D20" s="52">
        <v>0.93</v>
      </c>
      <c r="E20" s="65">
        <v>1.85</v>
      </c>
      <c r="F20" s="65">
        <v>4.9000000000000004</v>
      </c>
      <c r="G20" s="65">
        <v>40</v>
      </c>
      <c r="H20" s="65">
        <v>2.7</v>
      </c>
      <c r="I20" s="175"/>
    </row>
    <row r="21" spans="1:9" ht="15" customHeight="1">
      <c r="A21" s="75"/>
      <c r="B21" s="127" t="s">
        <v>48</v>
      </c>
      <c r="C21" s="52">
        <v>150</v>
      </c>
      <c r="D21" s="52">
        <v>0.12</v>
      </c>
      <c r="E21" s="38">
        <v>0.12</v>
      </c>
      <c r="F21" s="38">
        <v>17.91</v>
      </c>
      <c r="G21" s="38">
        <v>73.2</v>
      </c>
      <c r="H21" s="38">
        <v>1.29</v>
      </c>
      <c r="I21" s="70" t="s">
        <v>29</v>
      </c>
    </row>
    <row r="22" spans="1:9">
      <c r="A22" s="75"/>
      <c r="B22" s="90"/>
      <c r="C22" s="52">
        <v>150</v>
      </c>
      <c r="D22" s="52">
        <v>0.12</v>
      </c>
      <c r="E22" s="65">
        <v>0.12</v>
      </c>
      <c r="F22" s="65">
        <v>17.91</v>
      </c>
      <c r="G22" s="65">
        <v>73.2</v>
      </c>
      <c r="H22" s="65">
        <v>1.29</v>
      </c>
      <c r="I22" s="71"/>
    </row>
    <row r="23" spans="1:9">
      <c r="A23" s="75"/>
      <c r="B23" s="87" t="s">
        <v>31</v>
      </c>
      <c r="C23" s="52">
        <v>20</v>
      </c>
      <c r="D23" s="52">
        <v>1.32</v>
      </c>
      <c r="E23" s="27">
        <v>0.2</v>
      </c>
      <c r="F23" s="27">
        <v>6.68</v>
      </c>
      <c r="G23" s="27">
        <v>34.799999999999997</v>
      </c>
      <c r="H23" s="27">
        <v>0</v>
      </c>
      <c r="I23" s="73" t="s">
        <v>23</v>
      </c>
    </row>
    <row r="24" spans="1:9">
      <c r="A24" s="75"/>
      <c r="B24" s="112"/>
      <c r="C24" s="52">
        <v>20</v>
      </c>
      <c r="D24" s="52">
        <v>1.32</v>
      </c>
      <c r="E24" s="27">
        <v>0.2</v>
      </c>
      <c r="F24" s="27">
        <v>6.68</v>
      </c>
      <c r="G24" s="27">
        <v>34.799999999999997</v>
      </c>
      <c r="H24" s="27">
        <v>0</v>
      </c>
      <c r="I24" s="82"/>
    </row>
    <row r="25" spans="1:9">
      <c r="A25" s="75"/>
      <c r="B25" s="87" t="s">
        <v>32</v>
      </c>
      <c r="C25" s="52">
        <v>20</v>
      </c>
      <c r="D25" s="52">
        <v>1.58</v>
      </c>
      <c r="E25" s="27">
        <v>0.2</v>
      </c>
      <c r="F25" s="27">
        <v>9.66</v>
      </c>
      <c r="G25" s="27">
        <v>47.2</v>
      </c>
      <c r="H25" s="27">
        <v>0</v>
      </c>
      <c r="I25" s="73" t="s">
        <v>23</v>
      </c>
    </row>
    <row r="26" spans="1:9">
      <c r="A26" s="75"/>
      <c r="B26" s="87"/>
      <c r="C26" s="52">
        <v>20</v>
      </c>
      <c r="D26" s="52">
        <v>1.58</v>
      </c>
      <c r="E26" s="65">
        <v>0.2</v>
      </c>
      <c r="F26" s="65">
        <v>9.66</v>
      </c>
      <c r="G26" s="65">
        <v>47.2</v>
      </c>
      <c r="H26" s="65">
        <v>0</v>
      </c>
      <c r="I26" s="82"/>
    </row>
    <row r="27" spans="1:9">
      <c r="A27" s="75"/>
      <c r="B27" s="77" t="s">
        <v>22</v>
      </c>
      <c r="C27" s="58">
        <f>C15+C17+C19+C21+C25+C23</f>
        <v>600</v>
      </c>
      <c r="D27" s="58">
        <f t="shared" ref="D27:H27" si="2">D15+D17+D19+D21+D25+D23</f>
        <v>22.25</v>
      </c>
      <c r="E27" s="9">
        <f t="shared" si="2"/>
        <v>17.850000000000001</v>
      </c>
      <c r="F27" s="9">
        <f t="shared" si="2"/>
        <v>63.889999999999993</v>
      </c>
      <c r="G27" s="9">
        <f t="shared" si="2"/>
        <v>507</v>
      </c>
      <c r="H27" s="9">
        <f t="shared" si="2"/>
        <v>14.369999999999997</v>
      </c>
      <c r="I27" s="73"/>
    </row>
    <row r="28" spans="1:9" ht="15.75" thickBot="1">
      <c r="A28" s="76"/>
      <c r="B28" s="78"/>
      <c r="C28" s="54">
        <f>C16+C18+C20+C22+C26+C24</f>
        <v>600</v>
      </c>
      <c r="D28" s="54">
        <f t="shared" ref="D28:H28" si="3">D16+D18+D20+D22+D26+D24</f>
        <v>22.25</v>
      </c>
      <c r="E28" s="2">
        <f t="shared" si="3"/>
        <v>17.850000000000001</v>
      </c>
      <c r="F28" s="2">
        <f t="shared" si="3"/>
        <v>63.889999999999993</v>
      </c>
      <c r="G28" s="2">
        <f t="shared" si="3"/>
        <v>507</v>
      </c>
      <c r="H28" s="2">
        <f t="shared" si="3"/>
        <v>14.369999999999997</v>
      </c>
      <c r="I28" s="92"/>
    </row>
    <row r="29" spans="1:9" ht="15" customHeight="1">
      <c r="A29" s="74" t="s">
        <v>33</v>
      </c>
      <c r="B29" s="201" t="s">
        <v>139</v>
      </c>
      <c r="C29" s="52">
        <v>50</v>
      </c>
      <c r="D29" s="52">
        <v>7.44</v>
      </c>
      <c r="E29" s="38">
        <v>5.09</v>
      </c>
      <c r="F29" s="38">
        <v>15.7</v>
      </c>
      <c r="G29" s="38">
        <v>138.5</v>
      </c>
      <c r="H29" s="38">
        <v>0.09</v>
      </c>
      <c r="I29" s="73" t="s">
        <v>140</v>
      </c>
    </row>
    <row r="30" spans="1:9">
      <c r="A30" s="75"/>
      <c r="B30" s="141"/>
      <c r="C30" s="52">
        <v>50</v>
      </c>
      <c r="D30" s="52">
        <v>7.44</v>
      </c>
      <c r="E30" s="65">
        <v>5.09</v>
      </c>
      <c r="F30" s="65">
        <v>15.7</v>
      </c>
      <c r="G30" s="65">
        <v>138.5</v>
      </c>
      <c r="H30" s="65">
        <v>0.09</v>
      </c>
      <c r="I30" s="82"/>
    </row>
    <row r="31" spans="1:9" ht="15" customHeight="1">
      <c r="A31" s="75"/>
      <c r="B31" s="95" t="s">
        <v>141</v>
      </c>
      <c r="C31" s="52">
        <v>15</v>
      </c>
      <c r="D31" s="52">
        <v>0.21</v>
      </c>
      <c r="E31" s="27">
        <v>0.75</v>
      </c>
      <c r="F31" s="27">
        <v>0.9</v>
      </c>
      <c r="G31" s="27">
        <v>11.1</v>
      </c>
      <c r="H31" s="27">
        <v>5.0000000000000001E-3</v>
      </c>
      <c r="I31" s="73" t="s">
        <v>142</v>
      </c>
    </row>
    <row r="32" spans="1:9">
      <c r="A32" s="75"/>
      <c r="B32" s="95"/>
      <c r="C32" s="52">
        <v>15</v>
      </c>
      <c r="D32" s="52">
        <v>0.21</v>
      </c>
      <c r="E32" s="65">
        <v>0.75</v>
      </c>
      <c r="F32" s="65">
        <v>0.9</v>
      </c>
      <c r="G32" s="65">
        <v>11.1</v>
      </c>
      <c r="H32" s="65">
        <v>5.0000000000000001E-3</v>
      </c>
      <c r="I32" s="73"/>
    </row>
    <row r="33" spans="1:9" ht="15" customHeight="1">
      <c r="A33" s="75"/>
      <c r="B33" s="86" t="s">
        <v>34</v>
      </c>
      <c r="C33" s="38">
        <v>150</v>
      </c>
      <c r="D33" s="38">
        <v>2.65</v>
      </c>
      <c r="E33" s="38">
        <v>2.33</v>
      </c>
      <c r="F33" s="38">
        <v>11.31</v>
      </c>
      <c r="G33" s="38">
        <v>77</v>
      </c>
      <c r="H33" s="38">
        <v>1.19</v>
      </c>
      <c r="I33" s="73" t="s">
        <v>35</v>
      </c>
    </row>
    <row r="34" spans="1:9">
      <c r="A34" s="75"/>
      <c r="B34" s="86"/>
      <c r="C34" s="65">
        <v>150</v>
      </c>
      <c r="D34" s="65">
        <v>2.65</v>
      </c>
      <c r="E34" s="65">
        <v>2.33</v>
      </c>
      <c r="F34" s="65">
        <v>11.31</v>
      </c>
      <c r="G34" s="65">
        <v>77</v>
      </c>
      <c r="H34" s="65">
        <v>1.19</v>
      </c>
      <c r="I34" s="91"/>
    </row>
    <row r="35" spans="1:9">
      <c r="A35" s="75"/>
      <c r="B35" s="77" t="s">
        <v>22</v>
      </c>
      <c r="C35" s="9">
        <f>C29+C31+C33</f>
        <v>215</v>
      </c>
      <c r="D35" s="9">
        <f t="shared" ref="D35:H35" si="4">D29+D31+D33</f>
        <v>10.3</v>
      </c>
      <c r="E35" s="9">
        <f t="shared" si="4"/>
        <v>8.17</v>
      </c>
      <c r="F35" s="9">
        <f t="shared" si="4"/>
        <v>27.909999999999997</v>
      </c>
      <c r="G35" s="9">
        <f t="shared" si="4"/>
        <v>226.6</v>
      </c>
      <c r="H35" s="9">
        <f t="shared" si="4"/>
        <v>1.2849999999999999</v>
      </c>
      <c r="I35" s="81"/>
    </row>
    <row r="36" spans="1:9">
      <c r="A36" s="75"/>
      <c r="B36" s="77"/>
      <c r="C36" s="9">
        <f>C30+C32+C34</f>
        <v>215</v>
      </c>
      <c r="D36" s="9">
        <f t="shared" ref="D36:H36" si="5">D30+D32+D34</f>
        <v>10.3</v>
      </c>
      <c r="E36" s="9">
        <f t="shared" si="5"/>
        <v>8.17</v>
      </c>
      <c r="F36" s="9">
        <f t="shared" si="5"/>
        <v>27.909999999999997</v>
      </c>
      <c r="G36" s="9">
        <f t="shared" si="5"/>
        <v>226.6</v>
      </c>
      <c r="H36" s="9">
        <f t="shared" si="5"/>
        <v>1.2849999999999999</v>
      </c>
      <c r="I36" s="81"/>
    </row>
    <row r="37" spans="1:9">
      <c r="A37" s="75"/>
      <c r="B37" s="77" t="s">
        <v>36</v>
      </c>
      <c r="C37" s="9">
        <f>C13+C27+C35</f>
        <v>1135</v>
      </c>
      <c r="D37" s="9">
        <f t="shared" ref="D37:H37" si="6">D13+D27+D35</f>
        <v>41.58</v>
      </c>
      <c r="E37" s="9">
        <f t="shared" si="6"/>
        <v>32.840000000000003</v>
      </c>
      <c r="F37" s="9">
        <f t="shared" si="6"/>
        <v>128.51999999999998</v>
      </c>
      <c r="G37" s="9">
        <f t="shared" si="6"/>
        <v>978.80000000000007</v>
      </c>
      <c r="H37" s="9">
        <f t="shared" si="6"/>
        <v>17.554999999999996</v>
      </c>
      <c r="I37" s="82"/>
    </row>
    <row r="38" spans="1:9" ht="15.75" thickBot="1">
      <c r="A38" s="76"/>
      <c r="B38" s="78"/>
      <c r="C38" s="2">
        <f>C14+C28+C36</f>
        <v>1135</v>
      </c>
      <c r="D38" s="2">
        <f t="shared" ref="D38:H38" si="7">D14+D28+D36</f>
        <v>41.58</v>
      </c>
      <c r="E38" s="2">
        <f t="shared" si="7"/>
        <v>32.840000000000003</v>
      </c>
      <c r="F38" s="2">
        <f t="shared" si="7"/>
        <v>128.51999999999998</v>
      </c>
      <c r="G38" s="2">
        <f t="shared" si="7"/>
        <v>978.80000000000007</v>
      </c>
      <c r="H38" s="2">
        <f t="shared" si="7"/>
        <v>17.554999999999996</v>
      </c>
      <c r="I38" s="83"/>
    </row>
  </sheetData>
  <mergeCells count="43">
    <mergeCell ref="I27:I28"/>
    <mergeCell ref="B29:B30"/>
    <mergeCell ref="I29:I30"/>
    <mergeCell ref="A29:A38"/>
    <mergeCell ref="B35:B36"/>
    <mergeCell ref="I35:I38"/>
    <mergeCell ref="B37:B38"/>
    <mergeCell ref="B31:B32"/>
    <mergeCell ref="I31:I32"/>
    <mergeCell ref="B33:B34"/>
    <mergeCell ref="I33:I34"/>
    <mergeCell ref="A15:A28"/>
    <mergeCell ref="B15:B16"/>
    <mergeCell ref="I15:I16"/>
    <mergeCell ref="B19:B20"/>
    <mergeCell ref="B25:B26"/>
    <mergeCell ref="I25:I26"/>
    <mergeCell ref="B23:B24"/>
    <mergeCell ref="I23:I24"/>
    <mergeCell ref="I19:I20"/>
    <mergeCell ref="B21:B22"/>
    <mergeCell ref="I21:I22"/>
    <mergeCell ref="B27:B28"/>
    <mergeCell ref="B7:B8"/>
    <mergeCell ref="I7:I8"/>
    <mergeCell ref="A8:A14"/>
    <mergeCell ref="B9:B10"/>
    <mergeCell ref="I9:I10"/>
    <mergeCell ref="B13:B14"/>
    <mergeCell ref="I13:I14"/>
    <mergeCell ref="B11:B12"/>
    <mergeCell ref="B17:B18"/>
    <mergeCell ref="I17:I18"/>
    <mergeCell ref="I4:I6"/>
    <mergeCell ref="D5:D6"/>
    <mergeCell ref="E5:E6"/>
    <mergeCell ref="F5:F6"/>
    <mergeCell ref="I11:I12"/>
    <mergeCell ref="A4:A6"/>
    <mergeCell ref="B4:B6"/>
    <mergeCell ref="D4:F4"/>
    <mergeCell ref="G4:G6"/>
    <mergeCell ref="H4:H6"/>
  </mergeCells>
  <printOptions horizontalCentered="1"/>
  <pageMargins left="0.19685039370078741" right="0.19685039370078741" top="0.19685039370078741" bottom="0.19685039370078741" header="0" footer="0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 2</vt:lpstr>
      <vt:lpstr>День 3</vt:lpstr>
      <vt:lpstr>День 4</vt:lpstr>
      <vt:lpstr>День 5</vt:lpstr>
      <vt:lpstr>День 6</vt:lpstr>
      <vt:lpstr>День 7</vt:lpstr>
      <vt:lpstr>День 8</vt:lpstr>
      <vt:lpstr>День 9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Ольга</cp:lastModifiedBy>
  <cp:lastPrinted>2021-01-28T12:00:19Z</cp:lastPrinted>
  <dcterms:created xsi:type="dcterms:W3CDTF">2017-01-24T05:48:09Z</dcterms:created>
  <dcterms:modified xsi:type="dcterms:W3CDTF">2022-02-08T07:33:00Z</dcterms:modified>
</cp:coreProperties>
</file>