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 activeTab="9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  <sheet name="Лист6" sheetId="11" r:id="rId11"/>
  </sheets>
  <calcPr calcId="125725"/>
</workbook>
</file>

<file path=xl/calcChain.xml><?xml version="1.0" encoding="utf-8"?>
<calcChain xmlns="http://schemas.openxmlformats.org/spreadsheetml/2006/main">
  <c r="D34" i="10"/>
  <c r="E34"/>
  <c r="F34"/>
  <c r="G34"/>
  <c r="H34"/>
  <c r="D33"/>
  <c r="E33"/>
  <c r="F33"/>
  <c r="G33"/>
  <c r="H33"/>
  <c r="C34"/>
  <c r="C33"/>
  <c r="I33" i="11"/>
  <c r="H33"/>
  <c r="G33"/>
  <c r="F33"/>
  <c r="E33"/>
  <c r="D33"/>
  <c r="I32"/>
  <c r="H32"/>
  <c r="G32"/>
  <c r="F32"/>
  <c r="E32"/>
  <c r="D32"/>
  <c r="D34" i="9"/>
  <c r="E34"/>
  <c r="F34"/>
  <c r="G34"/>
  <c r="H34"/>
  <c r="D33"/>
  <c r="E33"/>
  <c r="F33"/>
  <c r="G33"/>
  <c r="H33"/>
  <c r="C34"/>
  <c r="C33"/>
  <c r="D42"/>
  <c r="E42"/>
  <c r="F42"/>
  <c r="G42"/>
  <c r="H42"/>
  <c r="D41"/>
  <c r="E41"/>
  <c r="F41"/>
  <c r="G41"/>
  <c r="H41"/>
  <c r="C42"/>
  <c r="C41"/>
  <c r="D40" i="10"/>
  <c r="E40"/>
  <c r="F40"/>
  <c r="G40"/>
  <c r="H40"/>
  <c r="D39"/>
  <c r="E39"/>
  <c r="F39"/>
  <c r="G39"/>
  <c r="H39"/>
  <c r="C40"/>
  <c r="C39"/>
  <c r="H18" l="1"/>
  <c r="G18"/>
  <c r="F18"/>
  <c r="E18"/>
  <c r="D18"/>
  <c r="C18"/>
  <c r="H17"/>
  <c r="G17"/>
  <c r="F17"/>
  <c r="E17"/>
  <c r="D17"/>
  <c r="C17"/>
  <c r="H20" i="9"/>
  <c r="G20"/>
  <c r="F20"/>
  <c r="E20"/>
  <c r="D20"/>
  <c r="C20"/>
  <c r="H19"/>
  <c r="G19"/>
  <c r="F19"/>
  <c r="E19"/>
  <c r="D19"/>
  <c r="C19"/>
  <c r="D16"/>
  <c r="E16"/>
  <c r="F16"/>
  <c r="G16"/>
  <c r="H16"/>
  <c r="D15"/>
  <c r="E15"/>
  <c r="F15"/>
  <c r="G15"/>
  <c r="H15"/>
  <c r="C16"/>
  <c r="C15"/>
  <c r="C43" s="1"/>
  <c r="D46" i="8" l="1"/>
  <c r="E46"/>
  <c r="F46"/>
  <c r="G46"/>
  <c r="H46"/>
  <c r="D45"/>
  <c r="E45"/>
  <c r="F45"/>
  <c r="G45"/>
  <c r="H45"/>
  <c r="C46"/>
  <c r="C45"/>
  <c r="C33"/>
  <c r="D18" l="1"/>
  <c r="E18"/>
  <c r="F18"/>
  <c r="G18"/>
  <c r="H18"/>
  <c r="D17"/>
  <c r="E17"/>
  <c r="F17"/>
  <c r="G17"/>
  <c r="H17"/>
  <c r="C18"/>
  <c r="C17"/>
  <c r="C29" i="7"/>
  <c r="D18"/>
  <c r="E18"/>
  <c r="F18"/>
  <c r="G18"/>
  <c r="H18"/>
  <c r="D17"/>
  <c r="E17"/>
  <c r="F17"/>
  <c r="G17"/>
  <c r="H17"/>
  <c r="C18"/>
  <c r="C17"/>
  <c r="C33" i="6"/>
  <c r="D34"/>
  <c r="E34"/>
  <c r="F34"/>
  <c r="G34"/>
  <c r="H34"/>
  <c r="D33"/>
  <c r="E33"/>
  <c r="F33"/>
  <c r="G33"/>
  <c r="H33"/>
  <c r="C34"/>
  <c r="H42"/>
  <c r="G42"/>
  <c r="F42"/>
  <c r="E42"/>
  <c r="D42"/>
  <c r="C42"/>
  <c r="H41"/>
  <c r="G41"/>
  <c r="F41"/>
  <c r="E41"/>
  <c r="D41"/>
  <c r="C41"/>
  <c r="H20"/>
  <c r="G20"/>
  <c r="F20"/>
  <c r="E20"/>
  <c r="D20"/>
  <c r="C20"/>
  <c r="H19"/>
  <c r="G19"/>
  <c r="F19"/>
  <c r="E19"/>
  <c r="D19"/>
  <c r="C19"/>
  <c r="H14"/>
  <c r="H44" s="1"/>
  <c r="G14"/>
  <c r="F14"/>
  <c r="F44" s="1"/>
  <c r="E14"/>
  <c r="D14"/>
  <c r="D44" s="1"/>
  <c r="C14"/>
  <c r="C44" s="1"/>
  <c r="H13"/>
  <c r="H43" s="1"/>
  <c r="G13"/>
  <c r="G43" s="1"/>
  <c r="F13"/>
  <c r="F43" s="1"/>
  <c r="E13"/>
  <c r="E43" s="1"/>
  <c r="D13"/>
  <c r="D43" s="1"/>
  <c r="C13"/>
  <c r="D46" i="5"/>
  <c r="E46"/>
  <c r="F46"/>
  <c r="G46"/>
  <c r="H46"/>
  <c r="D45"/>
  <c r="E45"/>
  <c r="F45"/>
  <c r="G45"/>
  <c r="H45"/>
  <c r="C46"/>
  <c r="C45"/>
  <c r="C47" s="1"/>
  <c r="C35"/>
  <c r="D16"/>
  <c r="E16"/>
  <c r="F16"/>
  <c r="G16"/>
  <c r="H16"/>
  <c r="D15"/>
  <c r="E15"/>
  <c r="F15"/>
  <c r="G15"/>
  <c r="H15"/>
  <c r="C16"/>
  <c r="C15"/>
  <c r="C41" i="4"/>
  <c r="D42"/>
  <c r="E42"/>
  <c r="F42"/>
  <c r="G42"/>
  <c r="H42"/>
  <c r="D41"/>
  <c r="E41"/>
  <c r="F41"/>
  <c r="G41"/>
  <c r="H41"/>
  <c r="C42"/>
  <c r="C15"/>
  <c r="C33"/>
  <c r="D34"/>
  <c r="E34"/>
  <c r="F34"/>
  <c r="G34"/>
  <c r="H34"/>
  <c r="D33"/>
  <c r="E33"/>
  <c r="F33"/>
  <c r="G33"/>
  <c r="H33"/>
  <c r="C34"/>
  <c r="D20"/>
  <c r="E20"/>
  <c r="F20"/>
  <c r="G20"/>
  <c r="H20"/>
  <c r="D19"/>
  <c r="E19"/>
  <c r="F19"/>
  <c r="G19"/>
  <c r="H19"/>
  <c r="C20"/>
  <c r="C19"/>
  <c r="D16"/>
  <c r="E16"/>
  <c r="F16"/>
  <c r="G16"/>
  <c r="H16"/>
  <c r="D15"/>
  <c r="E15"/>
  <c r="F15"/>
  <c r="G15"/>
  <c r="H15"/>
  <c r="C16"/>
  <c r="D44" i="3"/>
  <c r="E44"/>
  <c r="F44"/>
  <c r="G44"/>
  <c r="H44"/>
  <c r="D43"/>
  <c r="E43"/>
  <c r="F43"/>
  <c r="G43"/>
  <c r="H43"/>
  <c r="C44"/>
  <c r="C43"/>
  <c r="D36"/>
  <c r="E36"/>
  <c r="F36"/>
  <c r="G36"/>
  <c r="H36"/>
  <c r="D35"/>
  <c r="E35"/>
  <c r="F35"/>
  <c r="G35"/>
  <c r="H35"/>
  <c r="C36"/>
  <c r="C35"/>
  <c r="C19"/>
  <c r="H20"/>
  <c r="G20"/>
  <c r="F20"/>
  <c r="E20"/>
  <c r="D20"/>
  <c r="C20"/>
  <c r="H19"/>
  <c r="G19"/>
  <c r="F19"/>
  <c r="E19"/>
  <c r="D19"/>
  <c r="H14"/>
  <c r="G14"/>
  <c r="F14"/>
  <c r="E14"/>
  <c r="D14"/>
  <c r="C14"/>
  <c r="H13"/>
  <c r="G13"/>
  <c r="F13"/>
  <c r="E13"/>
  <c r="D13"/>
  <c r="C13"/>
  <c r="D42" i="2"/>
  <c r="E42"/>
  <c r="F42"/>
  <c r="G42"/>
  <c r="H42"/>
  <c r="D41"/>
  <c r="E41"/>
  <c r="F41"/>
  <c r="G41"/>
  <c r="H41"/>
  <c r="C42"/>
  <c r="C41"/>
  <c r="D34"/>
  <c r="E34"/>
  <c r="F34"/>
  <c r="G34"/>
  <c r="H34"/>
  <c r="D33"/>
  <c r="E33"/>
  <c r="F33"/>
  <c r="G33"/>
  <c r="H33"/>
  <c r="C34"/>
  <c r="C33"/>
  <c r="C13"/>
  <c r="D18"/>
  <c r="E18"/>
  <c r="F18"/>
  <c r="G18"/>
  <c r="H18"/>
  <c r="D17"/>
  <c r="E17"/>
  <c r="F17"/>
  <c r="G17"/>
  <c r="H17"/>
  <c r="C18"/>
  <c r="C17"/>
  <c r="C41" i="1"/>
  <c r="D34"/>
  <c r="E34"/>
  <c r="F34"/>
  <c r="G34"/>
  <c r="H34"/>
  <c r="D33"/>
  <c r="E33"/>
  <c r="F33"/>
  <c r="G33"/>
  <c r="H33"/>
  <c r="C34"/>
  <c r="C33"/>
  <c r="C43" i="6" l="1"/>
  <c r="E44"/>
  <c r="G44"/>
  <c r="C45" i="3"/>
  <c r="E45"/>
  <c r="G45"/>
  <c r="C46"/>
  <c r="E46"/>
  <c r="G46"/>
  <c r="D45"/>
  <c r="F45"/>
  <c r="H45"/>
  <c r="D46"/>
  <c r="F46"/>
  <c r="H46"/>
  <c r="D18" i="1" l="1"/>
  <c r="E18"/>
  <c r="F18"/>
  <c r="G18"/>
  <c r="H18"/>
  <c r="D17"/>
  <c r="E17"/>
  <c r="F17"/>
  <c r="G17"/>
  <c r="H17"/>
  <c r="C18"/>
  <c r="C17"/>
  <c r="C43" s="1"/>
  <c r="D43" i="9"/>
  <c r="D44"/>
  <c r="E44"/>
  <c r="F44"/>
  <c r="G44"/>
  <c r="H44"/>
  <c r="E43"/>
  <c r="F43"/>
  <c r="G43"/>
  <c r="H43"/>
  <c r="C44"/>
  <c r="C37" i="7"/>
  <c r="D35" i="11" l="1"/>
  <c r="D42" i="1" l="1"/>
  <c r="D44" s="1"/>
  <c r="D41"/>
  <c r="D43" s="1"/>
  <c r="C42"/>
  <c r="C44" s="1"/>
  <c r="I36" i="11"/>
  <c r="I39" s="1"/>
  <c r="I35"/>
  <c r="I38" s="1"/>
  <c r="H36"/>
  <c r="H39" s="1"/>
  <c r="H35"/>
  <c r="H38" s="1"/>
  <c r="G36"/>
  <c r="G39" s="1"/>
  <c r="G35"/>
  <c r="G38" s="1"/>
  <c r="F36"/>
  <c r="F39" s="1"/>
  <c r="F35"/>
  <c r="F38" s="1"/>
  <c r="E36"/>
  <c r="E39" s="1"/>
  <c r="E35"/>
  <c r="E38" s="1"/>
  <c r="D36"/>
  <c r="D39" s="1"/>
  <c r="D38"/>
  <c r="C41" i="10"/>
  <c r="H42"/>
  <c r="H41"/>
  <c r="G42"/>
  <c r="G41"/>
  <c r="F42"/>
  <c r="F41"/>
  <c r="E42"/>
  <c r="E41"/>
  <c r="D42"/>
  <c r="D41"/>
  <c r="C42"/>
  <c r="H14"/>
  <c r="G14"/>
  <c r="F14"/>
  <c r="E14"/>
  <c r="D14"/>
  <c r="C14"/>
  <c r="H13"/>
  <c r="G13"/>
  <c r="F13"/>
  <c r="E13"/>
  <c r="D13"/>
  <c r="C13"/>
  <c r="H34" i="8"/>
  <c r="G34"/>
  <c r="F34"/>
  <c r="E34"/>
  <c r="D34"/>
  <c r="C34"/>
  <c r="H33"/>
  <c r="G33"/>
  <c r="F33"/>
  <c r="E33"/>
  <c r="D33"/>
  <c r="H14"/>
  <c r="G14"/>
  <c r="F14"/>
  <c r="E14"/>
  <c r="D14"/>
  <c r="C14"/>
  <c r="H13"/>
  <c r="G13"/>
  <c r="F13"/>
  <c r="E13"/>
  <c r="D13"/>
  <c r="C13"/>
  <c r="H30" i="7"/>
  <c r="H29"/>
  <c r="G30"/>
  <c r="G29"/>
  <c r="F30"/>
  <c r="F29"/>
  <c r="E30"/>
  <c r="E29"/>
  <c r="D30"/>
  <c r="D29"/>
  <c r="C30"/>
  <c r="H14"/>
  <c r="H13"/>
  <c r="G14"/>
  <c r="G13"/>
  <c r="F14"/>
  <c r="F13"/>
  <c r="E14"/>
  <c r="E13"/>
  <c r="D14"/>
  <c r="D13"/>
  <c r="C14"/>
  <c r="C13"/>
  <c r="H38"/>
  <c r="G38"/>
  <c r="F38"/>
  <c r="E38"/>
  <c r="D38"/>
  <c r="C38"/>
  <c r="H37"/>
  <c r="G37"/>
  <c r="F37"/>
  <c r="E37"/>
  <c r="D37"/>
  <c r="C47" i="8" l="1"/>
  <c r="C48"/>
  <c r="C39" i="7"/>
  <c r="C40"/>
  <c r="F48" i="8"/>
  <c r="G47"/>
  <c r="E48"/>
  <c r="H48"/>
  <c r="H47"/>
  <c r="F47"/>
  <c r="E47"/>
  <c r="D47"/>
  <c r="G48"/>
  <c r="D48"/>
  <c r="H39" i="7"/>
  <c r="G39"/>
  <c r="E40"/>
  <c r="D39"/>
  <c r="F39"/>
  <c r="G40"/>
  <c r="F40"/>
  <c r="E39"/>
  <c r="D40"/>
  <c r="H40"/>
  <c r="H36" i="5" l="1"/>
  <c r="H35"/>
  <c r="G36"/>
  <c r="G35"/>
  <c r="F36"/>
  <c r="F35"/>
  <c r="E36"/>
  <c r="E35"/>
  <c r="D36"/>
  <c r="D35"/>
  <c r="C36"/>
  <c r="C48" l="1"/>
  <c r="D48"/>
  <c r="E48"/>
  <c r="F48"/>
  <c r="G48"/>
  <c r="H48"/>
  <c r="D47"/>
  <c r="E47"/>
  <c r="F47"/>
  <c r="G47"/>
  <c r="H47"/>
  <c r="G44" i="4"/>
  <c r="F44"/>
  <c r="D44"/>
  <c r="C44"/>
  <c r="H43"/>
  <c r="E43"/>
  <c r="C43"/>
  <c r="D43" l="1"/>
  <c r="H44"/>
  <c r="E44"/>
  <c r="G43"/>
  <c r="F43"/>
  <c r="H14" i="2" l="1"/>
  <c r="H13"/>
  <c r="H43" s="1"/>
  <c r="H43" i="10" s="1"/>
  <c r="G14" i="2"/>
  <c r="G13"/>
  <c r="G43" s="1"/>
  <c r="G43" i="10" s="1"/>
  <c r="F14" i="2"/>
  <c r="F13"/>
  <c r="F43" s="1"/>
  <c r="F43" i="10" s="1"/>
  <c r="E14" i="2"/>
  <c r="E13"/>
  <c r="E43" s="1"/>
  <c r="E43" i="10" s="1"/>
  <c r="D14" i="2"/>
  <c r="D13"/>
  <c r="D43" s="1"/>
  <c r="D43" i="10" s="1"/>
  <c r="C14" i="2"/>
  <c r="C43"/>
  <c r="C43" i="10" s="1"/>
  <c r="C44" i="2" l="1"/>
  <c r="C44" i="10" s="1"/>
  <c r="D44" i="2"/>
  <c r="D44" i="10" s="1"/>
  <c r="E44" i="2"/>
  <c r="E44" i="10" s="1"/>
  <c r="F44" i="2"/>
  <c r="F44" i="10" s="1"/>
  <c r="G44" i="2"/>
  <c r="G44" i="10" s="1"/>
  <c r="H44" i="2"/>
  <c r="H44" i="10" s="1"/>
  <c r="H42" i="1"/>
  <c r="H44" s="1"/>
  <c r="H41"/>
  <c r="H43" s="1"/>
  <c r="G42"/>
  <c r="G44" s="1"/>
  <c r="G41"/>
  <c r="G43" s="1"/>
  <c r="F42"/>
  <c r="F44" s="1"/>
  <c r="F41"/>
  <c r="F43" s="1"/>
  <c r="E42"/>
  <c r="E44" s="1"/>
  <c r="E41"/>
  <c r="E43" s="1"/>
  <c r="H14" l="1"/>
  <c r="H46" i="10" s="1"/>
  <c r="H13" i="1"/>
  <c r="H45" i="10" s="1"/>
  <c r="G14" i="1"/>
  <c r="G46" i="10" s="1"/>
  <c r="G13" i="1"/>
  <c r="G45" i="10" s="1"/>
  <c r="F14" i="1"/>
  <c r="F46" i="10" s="1"/>
  <c r="F13" i="1"/>
  <c r="F45" i="10" s="1"/>
  <c r="E14" i="1"/>
  <c r="E46" i="10" s="1"/>
  <c r="E13" i="1"/>
  <c r="E45" i="10" s="1"/>
  <c r="D14" i="1"/>
  <c r="D46" i="10" s="1"/>
  <c r="D13" i="1"/>
  <c r="D45" i="10" s="1"/>
  <c r="C14" i="1"/>
  <c r="C46" i="10" s="1"/>
  <c r="C13" i="1"/>
  <c r="C45" i="10" s="1"/>
</calcChain>
</file>

<file path=xl/sharedStrings.xml><?xml version="1.0" encoding="utf-8"?>
<sst xmlns="http://schemas.openxmlformats.org/spreadsheetml/2006/main" count="508" uniqueCount="157">
  <si>
    <t>Прием пищи</t>
  </si>
  <si>
    <t>Наименование блюда</t>
  </si>
  <si>
    <t>Выход</t>
  </si>
  <si>
    <t>Химический состав</t>
  </si>
  <si>
    <t>Витамин С</t>
  </si>
  <si>
    <t>№ рецептуры</t>
  </si>
  <si>
    <t>1-3 г.</t>
  </si>
  <si>
    <t>3-7л.</t>
  </si>
  <si>
    <t>Белки, г.</t>
  </si>
  <si>
    <t>Жиры, г.</t>
  </si>
  <si>
    <t>Углеводы, г.</t>
  </si>
  <si>
    <t>Энергетическая ценность, ккал</t>
  </si>
  <si>
    <t>1 день</t>
  </si>
  <si>
    <t>Завтрак</t>
  </si>
  <si>
    <t>Суп молочный (с рисом)</t>
  </si>
  <si>
    <t>№94</t>
  </si>
  <si>
    <t>Чай с лимоном</t>
  </si>
  <si>
    <t>№393</t>
  </si>
  <si>
    <t>Будерброд с маслом</t>
  </si>
  <si>
    <t>№1</t>
  </si>
  <si>
    <t>2 завтрак</t>
  </si>
  <si>
    <t>Сок фруктовый</t>
  </si>
  <si>
    <t>№399</t>
  </si>
  <si>
    <t>Итого</t>
  </si>
  <si>
    <t>п/п</t>
  </si>
  <si>
    <t>Обед</t>
  </si>
  <si>
    <t>Борщ с капустой и картофелем</t>
  </si>
  <si>
    <t>№57</t>
  </si>
  <si>
    <t>Тефтели мясные с соусом №356</t>
  </si>
  <si>
    <t>№286</t>
  </si>
  <si>
    <t>Каша рассыпчатая (пшеничная)</t>
  </si>
  <si>
    <t>№372</t>
  </si>
  <si>
    <t>Компот из сухофруктов</t>
  </si>
  <si>
    <t>Хлеб ржаной</t>
  </si>
  <si>
    <t>Хлеб пшеничный</t>
  </si>
  <si>
    <t>Полдник</t>
  </si>
  <si>
    <t>Чай с молоком</t>
  </si>
  <si>
    <t>№394</t>
  </si>
  <si>
    <t>Итого за день</t>
  </si>
  <si>
    <t>№376</t>
  </si>
  <si>
    <t>3-7 л.</t>
  </si>
  <si>
    <t>2 день</t>
  </si>
  <si>
    <t>Звтрак</t>
  </si>
  <si>
    <t>№93</t>
  </si>
  <si>
    <t>№392</t>
  </si>
  <si>
    <t>Ряженка</t>
  </si>
  <si>
    <t>№401</t>
  </si>
  <si>
    <t>Кондитерские изделия (пряники)</t>
  </si>
  <si>
    <t>№80</t>
  </si>
  <si>
    <t>Рыба, тушенная с овощами</t>
  </si>
  <si>
    <t>№247</t>
  </si>
  <si>
    <t>Картофель отварной</t>
  </si>
  <si>
    <t>№318</t>
  </si>
  <si>
    <t>Компот из свежих плодов</t>
  </si>
  <si>
    <t>Кофейный напиток с молоком</t>
  </si>
  <si>
    <t>№395</t>
  </si>
  <si>
    <t>№368</t>
  </si>
  <si>
    <t>№ рецептур</t>
  </si>
  <si>
    <t>Суп молочный гречневый</t>
  </si>
  <si>
    <t>Бутерброд с сыром</t>
  </si>
  <si>
    <t>№3</t>
  </si>
  <si>
    <t>Суп картофельный с бобовыми</t>
  </si>
  <si>
    <t>№81</t>
  </si>
  <si>
    <t>Макароны отварные</t>
  </si>
  <si>
    <t>Салат из свеклы</t>
  </si>
  <si>
    <t>№33</t>
  </si>
  <si>
    <t>Кисель из сока натурального</t>
  </si>
  <si>
    <t>№382</t>
  </si>
  <si>
    <t>Молоко кипяченное</t>
  </si>
  <si>
    <t>№400</t>
  </si>
  <si>
    <t>№185</t>
  </si>
  <si>
    <t>Рассольник ленинградский</t>
  </si>
  <si>
    <t>№76</t>
  </si>
  <si>
    <t>Пюре картофельное</t>
  </si>
  <si>
    <t>№321</t>
  </si>
  <si>
    <t>4 день</t>
  </si>
  <si>
    <t>Суп молочный "Геркулес"</t>
  </si>
  <si>
    <t>Суп картофельный с клецками №120</t>
  </si>
  <si>
    <t>№85</t>
  </si>
  <si>
    <t>Огурец консервированный</t>
  </si>
  <si>
    <t>Соус молочный сладкий</t>
  </si>
  <si>
    <t>№351</t>
  </si>
  <si>
    <t>Фрукты свежие (яблоко)</t>
  </si>
  <si>
    <t>Суп молочный пшенный</t>
  </si>
  <si>
    <t>Суп картофельный с мясными фрикадельками №121</t>
  </si>
  <si>
    <t>№83</t>
  </si>
  <si>
    <t>Суп молочный манный</t>
  </si>
  <si>
    <t>Плов из птицы</t>
  </si>
  <si>
    <t>№304</t>
  </si>
  <si>
    <t>Кефир</t>
  </si>
  <si>
    <t>№256</t>
  </si>
  <si>
    <t>Вареники ленивые</t>
  </si>
  <si>
    <t>Какао с молоком</t>
  </si>
  <si>
    <t>№397</t>
  </si>
  <si>
    <t>Фрукты свежие (банан)</t>
  </si>
  <si>
    <t>5 день</t>
  </si>
  <si>
    <t>7 день</t>
  </si>
  <si>
    <t>8 день</t>
  </si>
  <si>
    <t>9 день</t>
  </si>
  <si>
    <t>Каша жидкая "Геркулес"</t>
  </si>
  <si>
    <t>Котлета рубленая из птицы</t>
  </si>
  <si>
    <t>№305</t>
  </si>
  <si>
    <t>10 день</t>
  </si>
  <si>
    <t>Мясо тушенное с овощами в соусе</t>
  </si>
  <si>
    <t>№274</t>
  </si>
  <si>
    <t>Драчена</t>
  </si>
  <si>
    <t>№228</t>
  </si>
  <si>
    <t>Чай с сахаром</t>
  </si>
  <si>
    <t>№317</t>
  </si>
  <si>
    <t>№230</t>
  </si>
  <si>
    <t xml:space="preserve">Соус сметанный слуком </t>
  </si>
  <si>
    <t>№356</t>
  </si>
  <si>
    <t>№77</t>
  </si>
  <si>
    <t>Итого за 10 день</t>
  </si>
  <si>
    <t>Среднее за 10 дней</t>
  </si>
  <si>
    <t>№13</t>
  </si>
  <si>
    <t>Суп картофельный</t>
  </si>
  <si>
    <t>Бефстроганов из отварного мяса с соусом №354</t>
  </si>
  <si>
    <t>№278</t>
  </si>
  <si>
    <t>Борщ с картофелем</t>
  </si>
  <si>
    <t>№58</t>
  </si>
  <si>
    <t>Котлета рыбная любительская с маслом сливочным</t>
  </si>
  <si>
    <t>Рис отварной</t>
  </si>
  <si>
    <t>№315</t>
  </si>
  <si>
    <t>Салат из белокачанной капусты</t>
  </si>
  <si>
    <t>№20</t>
  </si>
  <si>
    <t>Жаркое по-домашнему</t>
  </si>
  <si>
    <t>№276</t>
  </si>
  <si>
    <t>Омлет натуральный</t>
  </si>
  <si>
    <t>Винегрет</t>
  </si>
  <si>
    <t>Каша вязкая манная</t>
  </si>
  <si>
    <t>№168</t>
  </si>
  <si>
    <t>№45</t>
  </si>
  <si>
    <t xml:space="preserve">Суп картофельный с крупой </t>
  </si>
  <si>
    <t>Котлета рыбная запеченная</t>
  </si>
  <si>
    <t>№255</t>
  </si>
  <si>
    <t>Омлет с зеленым горошком</t>
  </si>
  <si>
    <t>№219</t>
  </si>
  <si>
    <t>Суп картофельный с рыбными фрикадельками</t>
  </si>
  <si>
    <t>№84</t>
  </si>
  <si>
    <t>Суп картофельный с макаронными изделиями</t>
  </si>
  <si>
    <t>№82</t>
  </si>
  <si>
    <t>Каша гречневая рассыпчатая</t>
  </si>
  <si>
    <t>№215</t>
  </si>
  <si>
    <t>Булочка домашняя</t>
  </si>
  <si>
    <t xml:space="preserve">Запеканка из творога </t>
  </si>
  <si>
    <t>№237</t>
  </si>
  <si>
    <t>3 день</t>
  </si>
  <si>
    <t>6 день</t>
  </si>
  <si>
    <t>Голубцы ленивые</t>
  </si>
  <si>
    <t>Кондитерские изделия (печенье)</t>
  </si>
  <si>
    <t>летнее меню 2025 год</t>
  </si>
  <si>
    <t>Ватрушка Школьная</t>
  </si>
  <si>
    <t>Салат из свежих огурцов</t>
  </si>
  <si>
    <t>Огурец свежий</t>
  </si>
  <si>
    <t>Булочка Школьная</t>
  </si>
  <si>
    <t>Помидор свежий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</si>
</sst>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16" xfId="0" applyNumberFormat="1" applyFont="1" applyBorder="1"/>
    <xf numFmtId="0" fontId="1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0" borderId="0" xfId="0" applyFont="1"/>
    <xf numFmtId="0" fontId="1" fillId="0" borderId="18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2" fillId="0" borderId="2" xfId="0" applyFont="1" applyBorder="1" applyAlignment="1"/>
    <xf numFmtId="0" fontId="2" fillId="0" borderId="15" xfId="0" applyFont="1" applyBorder="1" applyAlignment="1"/>
    <xf numFmtId="0" fontId="1" fillId="0" borderId="1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" xfId="0" applyFont="1" applyBorder="1" applyAlignment="1"/>
    <xf numFmtId="0" fontId="1" fillId="0" borderId="9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12" xfId="0" applyBorder="1" applyAlignment="1">
      <alignment vertic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top"/>
    </xf>
    <xf numFmtId="0" fontId="0" fillId="0" borderId="15" xfId="0" applyBorder="1" applyAlignment="1"/>
    <xf numFmtId="0" fontId="1" fillId="0" borderId="1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9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" fillId="0" borderId="4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4" xfId="0" applyFont="1" applyBorder="1" applyAlignment="1"/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2" xfId="0" applyFont="1" applyBorder="1" applyAlignment="1"/>
    <xf numFmtId="0" fontId="9" fillId="0" borderId="3" xfId="0" applyFont="1" applyBorder="1" applyAlignment="1"/>
    <xf numFmtId="0" fontId="1" fillId="0" borderId="11" xfId="0" applyFont="1" applyBorder="1" applyAlignment="1">
      <alignment vertical="top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9" fillId="0" borderId="19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19" xfId="0" applyFont="1" applyBorder="1" applyAlignment="1"/>
    <xf numFmtId="0" fontId="2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16" xfId="0" applyFont="1" applyBorder="1" applyAlignment="1"/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28" xfId="0" applyFont="1" applyBorder="1" applyAlignment="1"/>
    <xf numFmtId="0" fontId="2" fillId="0" borderId="29" xfId="0" applyFont="1" applyBorder="1" applyAlignment="1"/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3" xfId="0" applyBorder="1" applyAlignment="1"/>
    <xf numFmtId="0" fontId="8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19" xfId="0" applyFont="1" applyBorder="1" applyAlignment="1"/>
    <xf numFmtId="0" fontId="9" fillId="0" borderId="4" xfId="0" applyFont="1" applyBorder="1" applyAlignment="1"/>
    <xf numFmtId="0" fontId="4" fillId="0" borderId="21" xfId="0" applyFont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8" fillId="2" borderId="9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16" xfId="0" applyBorder="1" applyAlignment="1"/>
    <xf numFmtId="0" fontId="2" fillId="0" borderId="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1" fillId="0" borderId="8" xfId="0" applyFont="1" applyBorder="1" applyAlignment="1">
      <alignment vertical="top"/>
    </xf>
    <xf numFmtId="0" fontId="1" fillId="0" borderId="11" xfId="0" applyFont="1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21" xfId="0" applyBorder="1" applyAlignment="1"/>
    <xf numFmtId="0" fontId="0" fillId="0" borderId="17" xfId="0" applyBorder="1" applyAlignment="1"/>
    <xf numFmtId="0" fontId="2" fillId="0" borderId="1" xfId="0" applyFont="1" applyFill="1" applyBorder="1" applyAlignment="1"/>
    <xf numFmtId="0" fontId="2" fillId="0" borderId="16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44"/>
  <sheetViews>
    <sheetView workbookViewId="0">
      <selection activeCell="O32" sqref="O32"/>
    </sheetView>
  </sheetViews>
  <sheetFormatPr defaultRowHeight="15"/>
  <cols>
    <col min="2" max="2" width="24.5703125" customWidth="1"/>
    <col min="4" max="4" width="8.7109375" customWidth="1"/>
    <col min="6" max="6" width="11.5703125" customWidth="1"/>
    <col min="7" max="7" width="13" customWidth="1"/>
    <col min="9" max="9" width="10.85546875" customWidth="1"/>
  </cols>
  <sheetData>
    <row r="3" spans="1:9" ht="15.75" thickBot="1">
      <c r="B3" s="54" t="s">
        <v>151</v>
      </c>
    </row>
    <row r="4" spans="1:9">
      <c r="A4" s="100" t="s">
        <v>0</v>
      </c>
      <c r="B4" s="103" t="s">
        <v>1</v>
      </c>
      <c r="C4" s="4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1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7" t="s">
        <v>7</v>
      </c>
      <c r="D6" s="105"/>
      <c r="E6" s="105"/>
      <c r="F6" s="105"/>
      <c r="G6" s="96"/>
      <c r="H6" s="96"/>
      <c r="I6" s="99"/>
    </row>
    <row r="7" spans="1:9">
      <c r="A7" s="6" t="s">
        <v>12</v>
      </c>
      <c r="B7" s="91" t="s">
        <v>14</v>
      </c>
      <c r="C7" s="2">
        <v>200</v>
      </c>
      <c r="D7" s="2">
        <v>4.8</v>
      </c>
      <c r="E7" s="2">
        <v>5.07</v>
      </c>
      <c r="F7" s="2">
        <v>16.829999999999998</v>
      </c>
      <c r="G7" s="2">
        <v>132.4</v>
      </c>
      <c r="H7" s="2">
        <v>0.91</v>
      </c>
      <c r="I7" s="93" t="s">
        <v>15</v>
      </c>
    </row>
    <row r="8" spans="1:9">
      <c r="A8" s="89" t="s">
        <v>13</v>
      </c>
      <c r="B8" s="92"/>
      <c r="C8" s="1">
        <v>250</v>
      </c>
      <c r="D8" s="1">
        <v>6.02</v>
      </c>
      <c r="E8" s="1">
        <v>6.31</v>
      </c>
      <c r="F8" s="1">
        <v>21.04</v>
      </c>
      <c r="G8" s="1">
        <v>165.5</v>
      </c>
      <c r="H8" s="1">
        <v>1.1299999999999999</v>
      </c>
      <c r="I8" s="88"/>
    </row>
    <row r="9" spans="1:9">
      <c r="A9" s="56"/>
      <c r="B9" s="74" t="s">
        <v>54</v>
      </c>
      <c r="C9" s="29">
        <v>150</v>
      </c>
      <c r="D9" s="29">
        <v>2.34</v>
      </c>
      <c r="E9" s="29">
        <v>2</v>
      </c>
      <c r="F9" s="29">
        <v>10.63</v>
      </c>
      <c r="G9" s="29">
        <v>70</v>
      </c>
      <c r="H9" s="29">
        <v>0.98</v>
      </c>
      <c r="I9" s="69" t="s">
        <v>55</v>
      </c>
    </row>
    <row r="10" spans="1:9">
      <c r="A10" s="56"/>
      <c r="B10" s="75"/>
      <c r="C10" s="29">
        <v>180</v>
      </c>
      <c r="D10" s="29">
        <v>2.85</v>
      </c>
      <c r="E10" s="29">
        <v>2.41</v>
      </c>
      <c r="F10" s="29">
        <v>14.36</v>
      </c>
      <c r="G10" s="29">
        <v>91</v>
      </c>
      <c r="H10" s="29">
        <v>1.17</v>
      </c>
      <c r="I10" s="88"/>
    </row>
    <row r="11" spans="1:9">
      <c r="A11" s="56"/>
      <c r="B11" s="77" t="s">
        <v>34</v>
      </c>
      <c r="C11" s="29">
        <v>20</v>
      </c>
      <c r="D11" s="29">
        <v>1.58</v>
      </c>
      <c r="E11" s="29">
        <v>0.2</v>
      </c>
      <c r="F11" s="29">
        <v>9.66</v>
      </c>
      <c r="G11" s="29">
        <v>47.2</v>
      </c>
      <c r="H11" s="29">
        <v>0</v>
      </c>
      <c r="I11" s="69" t="s">
        <v>24</v>
      </c>
    </row>
    <row r="12" spans="1:9">
      <c r="A12" s="56"/>
      <c r="B12" s="78"/>
      <c r="C12" s="29">
        <v>20</v>
      </c>
      <c r="D12" s="29">
        <v>1.58</v>
      </c>
      <c r="E12" s="29">
        <v>0.2</v>
      </c>
      <c r="F12" s="29">
        <v>9.66</v>
      </c>
      <c r="G12" s="29">
        <v>47.2</v>
      </c>
      <c r="H12" s="29">
        <v>0</v>
      </c>
      <c r="I12" s="76"/>
    </row>
    <row r="13" spans="1:9">
      <c r="A13" s="56"/>
      <c r="B13" s="58" t="s">
        <v>23</v>
      </c>
      <c r="C13" s="3">
        <f t="shared" ref="C13:H14" si="0">C7+C9+C11</f>
        <v>370</v>
      </c>
      <c r="D13" s="3">
        <f t="shared" si="0"/>
        <v>8.7199999999999989</v>
      </c>
      <c r="E13" s="3">
        <f t="shared" si="0"/>
        <v>7.2700000000000005</v>
      </c>
      <c r="F13" s="3">
        <f t="shared" si="0"/>
        <v>37.120000000000005</v>
      </c>
      <c r="G13" s="3">
        <f t="shared" si="0"/>
        <v>249.60000000000002</v>
      </c>
      <c r="H13" s="3">
        <f t="shared" si="0"/>
        <v>1.8900000000000001</v>
      </c>
      <c r="I13" s="86"/>
    </row>
    <row r="14" spans="1:9" ht="15.75" thickBot="1">
      <c r="A14" s="57"/>
      <c r="B14" s="90"/>
      <c r="C14" s="5">
        <f t="shared" si="0"/>
        <v>450</v>
      </c>
      <c r="D14" s="5">
        <f t="shared" si="0"/>
        <v>10.45</v>
      </c>
      <c r="E14" s="5">
        <f t="shared" si="0"/>
        <v>8.9199999999999982</v>
      </c>
      <c r="F14" s="5">
        <f t="shared" si="0"/>
        <v>45.06</v>
      </c>
      <c r="G14" s="5">
        <f t="shared" si="0"/>
        <v>303.7</v>
      </c>
      <c r="H14" s="5">
        <f t="shared" si="0"/>
        <v>2.2999999999999998</v>
      </c>
      <c r="I14" s="87"/>
    </row>
    <row r="15" spans="1:9" ht="15" customHeight="1">
      <c r="A15" s="55" t="s">
        <v>20</v>
      </c>
      <c r="B15" s="71" t="s">
        <v>82</v>
      </c>
      <c r="C15" s="29">
        <v>100</v>
      </c>
      <c r="D15" s="29">
        <v>0.4</v>
      </c>
      <c r="E15" s="29">
        <v>0.4</v>
      </c>
      <c r="F15" s="29">
        <v>9.8000000000000007</v>
      </c>
      <c r="G15" s="29">
        <v>44</v>
      </c>
      <c r="H15" s="29">
        <v>10</v>
      </c>
      <c r="I15" s="72" t="s">
        <v>56</v>
      </c>
    </row>
    <row r="16" spans="1:9">
      <c r="A16" s="84"/>
      <c r="B16" s="71"/>
      <c r="C16" s="29">
        <v>100</v>
      </c>
      <c r="D16" s="29">
        <v>0.4</v>
      </c>
      <c r="E16" s="29">
        <v>0.4</v>
      </c>
      <c r="F16" s="29">
        <v>9.8000000000000007</v>
      </c>
      <c r="G16" s="29">
        <v>44</v>
      </c>
      <c r="H16" s="29">
        <v>10</v>
      </c>
      <c r="I16" s="72"/>
    </row>
    <row r="17" spans="1:9">
      <c r="A17" s="84"/>
      <c r="B17" s="58" t="s">
        <v>23</v>
      </c>
      <c r="C17" s="3">
        <f>C15</f>
        <v>100</v>
      </c>
      <c r="D17" s="26">
        <f t="shared" ref="D17:H17" si="1">D15</f>
        <v>0.4</v>
      </c>
      <c r="E17" s="26">
        <f t="shared" si="1"/>
        <v>0.4</v>
      </c>
      <c r="F17" s="26">
        <f t="shared" si="1"/>
        <v>9.8000000000000007</v>
      </c>
      <c r="G17" s="26">
        <f t="shared" si="1"/>
        <v>44</v>
      </c>
      <c r="H17" s="26">
        <f t="shared" si="1"/>
        <v>10</v>
      </c>
      <c r="I17" s="86"/>
    </row>
    <row r="18" spans="1:9" ht="15.75" thickBot="1">
      <c r="A18" s="85"/>
      <c r="B18" s="59"/>
      <c r="C18" s="5">
        <f>C16</f>
        <v>100</v>
      </c>
      <c r="D18" s="5">
        <f t="shared" ref="D18:H18" si="2">D16</f>
        <v>0.4</v>
      </c>
      <c r="E18" s="5">
        <f t="shared" si="2"/>
        <v>0.4</v>
      </c>
      <c r="F18" s="5">
        <f t="shared" si="2"/>
        <v>9.8000000000000007</v>
      </c>
      <c r="G18" s="5">
        <f t="shared" si="2"/>
        <v>44</v>
      </c>
      <c r="H18" s="5">
        <f t="shared" si="2"/>
        <v>10</v>
      </c>
      <c r="I18" s="87"/>
    </row>
    <row r="19" spans="1:9" ht="15" customHeight="1">
      <c r="A19" s="55" t="s">
        <v>25</v>
      </c>
      <c r="B19" s="80" t="s">
        <v>153</v>
      </c>
      <c r="C19" s="49">
        <v>45</v>
      </c>
      <c r="D19" s="49">
        <v>0.34</v>
      </c>
      <c r="E19" s="49">
        <v>2.74</v>
      </c>
      <c r="F19" s="49">
        <v>1.07</v>
      </c>
      <c r="G19" s="49">
        <v>30.28</v>
      </c>
      <c r="H19" s="49">
        <v>4.2699999999999996</v>
      </c>
      <c r="I19" s="82" t="s">
        <v>115</v>
      </c>
    </row>
    <row r="20" spans="1:9">
      <c r="A20" s="56"/>
      <c r="B20" s="81"/>
      <c r="C20" s="52">
        <v>60</v>
      </c>
      <c r="D20" s="52">
        <v>0.46</v>
      </c>
      <c r="E20" s="52">
        <v>3.65</v>
      </c>
      <c r="F20" s="52">
        <v>1.42</v>
      </c>
      <c r="G20" s="52">
        <v>40.380000000000003</v>
      </c>
      <c r="H20" s="52">
        <v>5.7</v>
      </c>
      <c r="I20" s="83"/>
    </row>
    <row r="21" spans="1:9">
      <c r="A21" s="56"/>
      <c r="B21" s="74" t="s">
        <v>116</v>
      </c>
      <c r="C21" s="29">
        <v>200</v>
      </c>
      <c r="D21" s="29">
        <v>1.87</v>
      </c>
      <c r="E21" s="29">
        <v>2.2599999999999998</v>
      </c>
      <c r="F21" s="29">
        <v>13.3</v>
      </c>
      <c r="G21" s="29">
        <v>81</v>
      </c>
      <c r="H21" s="29">
        <v>9.6</v>
      </c>
      <c r="I21" s="69" t="s">
        <v>112</v>
      </c>
    </row>
    <row r="22" spans="1:9">
      <c r="A22" s="56"/>
      <c r="B22" s="75"/>
      <c r="C22" s="29">
        <v>250</v>
      </c>
      <c r="D22" s="29">
        <v>2.34</v>
      </c>
      <c r="E22" s="29">
        <v>2.82</v>
      </c>
      <c r="F22" s="29">
        <v>16.600000000000001</v>
      </c>
      <c r="G22" s="29">
        <v>101.2</v>
      </c>
      <c r="H22" s="29">
        <v>12</v>
      </c>
      <c r="I22" s="88"/>
    </row>
    <row r="23" spans="1:9">
      <c r="A23" s="56"/>
      <c r="B23" s="74" t="s">
        <v>117</v>
      </c>
      <c r="C23" s="29">
        <v>120</v>
      </c>
      <c r="D23" s="29">
        <v>15.51</v>
      </c>
      <c r="E23" s="29">
        <v>12.43</v>
      </c>
      <c r="F23" s="29">
        <v>3.29</v>
      </c>
      <c r="G23" s="29">
        <v>187</v>
      </c>
      <c r="H23" s="29">
        <v>0.01</v>
      </c>
      <c r="I23" s="69" t="s">
        <v>118</v>
      </c>
    </row>
    <row r="24" spans="1:9">
      <c r="A24" s="56"/>
      <c r="B24" s="75"/>
      <c r="C24" s="29">
        <v>120</v>
      </c>
      <c r="D24" s="29">
        <v>15.51</v>
      </c>
      <c r="E24" s="29">
        <v>12.43</v>
      </c>
      <c r="F24" s="29">
        <v>3.29</v>
      </c>
      <c r="G24" s="29">
        <v>187</v>
      </c>
      <c r="H24" s="29">
        <v>0.01</v>
      </c>
      <c r="I24" s="88"/>
    </row>
    <row r="25" spans="1:9">
      <c r="A25" s="56"/>
      <c r="B25" s="74" t="s">
        <v>30</v>
      </c>
      <c r="C25" s="1">
        <v>120</v>
      </c>
      <c r="D25" s="1">
        <v>5.05</v>
      </c>
      <c r="E25" s="1">
        <v>3.6</v>
      </c>
      <c r="F25" s="1">
        <v>31.08</v>
      </c>
      <c r="G25" s="1">
        <v>177</v>
      </c>
      <c r="H25" s="1">
        <v>0</v>
      </c>
      <c r="I25" s="69" t="s">
        <v>31</v>
      </c>
    </row>
    <row r="26" spans="1:9">
      <c r="A26" s="56"/>
      <c r="B26" s="75"/>
      <c r="C26" s="1">
        <v>150</v>
      </c>
      <c r="D26" s="1">
        <v>6.31</v>
      </c>
      <c r="E26" s="1">
        <v>4.5</v>
      </c>
      <c r="F26" s="1">
        <v>38.85</v>
      </c>
      <c r="G26" s="1">
        <v>221.25</v>
      </c>
      <c r="H26" s="1">
        <v>0</v>
      </c>
      <c r="I26" s="88"/>
    </row>
    <row r="27" spans="1:9">
      <c r="A27" s="56"/>
      <c r="B27" s="74" t="s">
        <v>32</v>
      </c>
      <c r="C27" s="1">
        <v>150</v>
      </c>
      <c r="D27" s="1">
        <v>0.33</v>
      </c>
      <c r="E27" s="1">
        <v>0.01</v>
      </c>
      <c r="F27" s="1">
        <v>20.82</v>
      </c>
      <c r="G27" s="1">
        <v>84.75</v>
      </c>
      <c r="H27" s="1">
        <v>0.3</v>
      </c>
      <c r="I27" s="69" t="s">
        <v>39</v>
      </c>
    </row>
    <row r="28" spans="1:9">
      <c r="A28" s="56"/>
      <c r="B28" s="75"/>
      <c r="C28" s="1">
        <v>180</v>
      </c>
      <c r="D28" s="1">
        <v>0.4</v>
      </c>
      <c r="E28" s="1">
        <v>0.02</v>
      </c>
      <c r="F28" s="1">
        <v>24.99</v>
      </c>
      <c r="G28" s="1">
        <v>102</v>
      </c>
      <c r="H28" s="1">
        <v>0.36</v>
      </c>
      <c r="I28" s="76"/>
    </row>
    <row r="29" spans="1:9">
      <c r="A29" s="56"/>
      <c r="B29" s="77" t="s">
        <v>33</v>
      </c>
      <c r="C29" s="1">
        <v>20</v>
      </c>
      <c r="D29" s="1">
        <v>1.32</v>
      </c>
      <c r="E29" s="1">
        <v>0.2</v>
      </c>
      <c r="F29" s="1">
        <v>6.68</v>
      </c>
      <c r="G29" s="1">
        <v>34.799999999999997</v>
      </c>
      <c r="H29" s="1">
        <v>0</v>
      </c>
      <c r="I29" s="69" t="s">
        <v>24</v>
      </c>
    </row>
    <row r="30" spans="1:9">
      <c r="A30" s="56"/>
      <c r="B30" s="78"/>
      <c r="C30" s="1">
        <v>30</v>
      </c>
      <c r="D30" s="1">
        <v>1.98</v>
      </c>
      <c r="E30" s="1">
        <v>0.3</v>
      </c>
      <c r="F30" s="1">
        <v>10.02</v>
      </c>
      <c r="G30" s="1">
        <v>52.2</v>
      </c>
      <c r="H30" s="1">
        <v>0</v>
      </c>
      <c r="I30" s="76"/>
    </row>
    <row r="31" spans="1:9">
      <c r="A31" s="56"/>
      <c r="B31" s="77" t="s">
        <v>34</v>
      </c>
      <c r="C31" s="1">
        <v>20</v>
      </c>
      <c r="D31" s="1">
        <v>1.58</v>
      </c>
      <c r="E31" s="1">
        <v>0.2</v>
      </c>
      <c r="F31" s="1">
        <v>9.66</v>
      </c>
      <c r="G31" s="1">
        <v>47.2</v>
      </c>
      <c r="H31" s="1">
        <v>0</v>
      </c>
      <c r="I31" s="69" t="s">
        <v>24</v>
      </c>
    </row>
    <row r="32" spans="1:9">
      <c r="A32" s="56"/>
      <c r="B32" s="78"/>
      <c r="C32" s="1">
        <v>20</v>
      </c>
      <c r="D32" s="1">
        <v>1.58</v>
      </c>
      <c r="E32" s="1">
        <v>0.2</v>
      </c>
      <c r="F32" s="1">
        <v>9.66</v>
      </c>
      <c r="G32" s="1">
        <v>47.2</v>
      </c>
      <c r="H32" s="1">
        <v>0</v>
      </c>
      <c r="I32" s="76"/>
    </row>
    <row r="33" spans="1:9">
      <c r="A33" s="56"/>
      <c r="B33" s="58" t="s">
        <v>23</v>
      </c>
      <c r="C33" s="3">
        <f>C19+C21+C23+C25+C27+C29+C31</f>
        <v>675</v>
      </c>
      <c r="D33" s="26">
        <f t="shared" ref="D33:H33" si="3">D19+D21+D23+D25+D27+D29+D31</f>
        <v>26</v>
      </c>
      <c r="E33" s="26">
        <f t="shared" si="3"/>
        <v>21.44</v>
      </c>
      <c r="F33" s="26">
        <f t="shared" si="3"/>
        <v>85.9</v>
      </c>
      <c r="G33" s="26">
        <f t="shared" si="3"/>
        <v>642.03</v>
      </c>
      <c r="H33" s="26">
        <f t="shared" si="3"/>
        <v>14.18</v>
      </c>
      <c r="I33" s="69"/>
    </row>
    <row r="34" spans="1:9" ht="15.75" thickBot="1">
      <c r="A34" s="57"/>
      <c r="B34" s="59"/>
      <c r="C34" s="5">
        <f>C20+C22+C24+C26+C28+C30+C32</f>
        <v>810</v>
      </c>
      <c r="D34" s="5">
        <f t="shared" ref="D34:H34" si="4">D20+D22+D24+D26+D28+D30+D32</f>
        <v>28.58</v>
      </c>
      <c r="E34" s="5">
        <f t="shared" si="4"/>
        <v>23.919999999999998</v>
      </c>
      <c r="F34" s="5">
        <f t="shared" si="4"/>
        <v>104.83</v>
      </c>
      <c r="G34" s="5">
        <f t="shared" si="4"/>
        <v>751.23000000000013</v>
      </c>
      <c r="H34" s="5">
        <f t="shared" si="4"/>
        <v>18.07</v>
      </c>
      <c r="I34" s="79"/>
    </row>
    <row r="35" spans="1:9" ht="15" customHeight="1">
      <c r="A35" s="55" t="s">
        <v>35</v>
      </c>
      <c r="B35" s="60" t="s">
        <v>144</v>
      </c>
      <c r="C35" s="28">
        <v>50</v>
      </c>
      <c r="D35" s="28">
        <v>3.64</v>
      </c>
      <c r="E35" s="28">
        <v>6.26</v>
      </c>
      <c r="F35" s="28">
        <v>26.96</v>
      </c>
      <c r="G35" s="28">
        <v>179</v>
      </c>
      <c r="H35" s="28">
        <v>0</v>
      </c>
      <c r="I35" s="66" t="s">
        <v>24</v>
      </c>
    </row>
    <row r="36" spans="1:9">
      <c r="A36" s="56"/>
      <c r="B36" s="61"/>
      <c r="C36" s="29">
        <v>80</v>
      </c>
      <c r="D36" s="29">
        <v>5.82</v>
      </c>
      <c r="E36" s="29">
        <v>10.01</v>
      </c>
      <c r="F36" s="29">
        <v>43.13</v>
      </c>
      <c r="G36" s="29">
        <v>286.39999999999998</v>
      </c>
      <c r="H36" s="29">
        <v>0</v>
      </c>
      <c r="I36" s="67"/>
    </row>
    <row r="37" spans="1:9">
      <c r="A37" s="56"/>
      <c r="B37" s="68" t="s">
        <v>36</v>
      </c>
      <c r="C37" s="29">
        <v>150</v>
      </c>
      <c r="D37" s="29">
        <v>2.65</v>
      </c>
      <c r="E37" s="29">
        <v>2.33</v>
      </c>
      <c r="F37" s="29">
        <v>11.31</v>
      </c>
      <c r="G37" s="29">
        <v>77</v>
      </c>
      <c r="H37" s="29">
        <v>1.19</v>
      </c>
      <c r="I37" s="69" t="s">
        <v>37</v>
      </c>
    </row>
    <row r="38" spans="1:9">
      <c r="A38" s="56"/>
      <c r="B38" s="61"/>
      <c r="C38" s="29">
        <v>180</v>
      </c>
      <c r="D38" s="29">
        <v>2.67</v>
      </c>
      <c r="E38" s="29">
        <v>2.34</v>
      </c>
      <c r="F38" s="29">
        <v>14.31</v>
      </c>
      <c r="G38" s="29">
        <v>89</v>
      </c>
      <c r="H38" s="29">
        <v>1.2</v>
      </c>
      <c r="I38" s="70"/>
    </row>
    <row r="39" spans="1:9">
      <c r="A39" s="56"/>
      <c r="B39" s="71"/>
      <c r="C39" s="18"/>
      <c r="D39" s="18"/>
      <c r="E39" s="18"/>
      <c r="F39" s="18"/>
      <c r="G39" s="18"/>
      <c r="H39" s="18"/>
      <c r="I39" s="72"/>
    </row>
    <row r="40" spans="1:9">
      <c r="A40" s="56"/>
      <c r="B40" s="71"/>
      <c r="C40" s="18"/>
      <c r="D40" s="18"/>
      <c r="E40" s="18"/>
      <c r="F40" s="18"/>
      <c r="G40" s="18"/>
      <c r="H40" s="18"/>
      <c r="I40" s="72"/>
    </row>
    <row r="41" spans="1:9">
      <c r="A41" s="56"/>
      <c r="B41" s="58" t="s">
        <v>23</v>
      </c>
      <c r="C41" s="3">
        <f>C35+C37+C39</f>
        <v>200</v>
      </c>
      <c r="D41" s="3">
        <f>D35+D37+D39</f>
        <v>6.29</v>
      </c>
      <c r="E41" s="3">
        <f t="shared" ref="E41:H42" si="5">E35+E37</f>
        <v>8.59</v>
      </c>
      <c r="F41" s="3">
        <f t="shared" si="5"/>
        <v>38.270000000000003</v>
      </c>
      <c r="G41" s="3">
        <f t="shared" si="5"/>
        <v>256</v>
      </c>
      <c r="H41" s="3">
        <f t="shared" si="5"/>
        <v>1.19</v>
      </c>
      <c r="I41" s="62"/>
    </row>
    <row r="42" spans="1:9">
      <c r="A42" s="56"/>
      <c r="B42" s="73"/>
      <c r="C42" s="3">
        <f>C36+C38+C40</f>
        <v>260</v>
      </c>
      <c r="D42" s="3">
        <f>D36+D38+D40</f>
        <v>8.49</v>
      </c>
      <c r="E42" s="3">
        <f t="shared" si="5"/>
        <v>12.35</v>
      </c>
      <c r="F42" s="3">
        <f t="shared" si="5"/>
        <v>57.440000000000005</v>
      </c>
      <c r="G42" s="3">
        <f t="shared" si="5"/>
        <v>375.4</v>
      </c>
      <c r="H42" s="3">
        <f t="shared" si="5"/>
        <v>1.2</v>
      </c>
      <c r="I42" s="63"/>
    </row>
    <row r="43" spans="1:9">
      <c r="A43" s="56"/>
      <c r="B43" s="58" t="s">
        <v>38</v>
      </c>
      <c r="C43" s="3">
        <f>C13+C17+C33+C41</f>
        <v>1345</v>
      </c>
      <c r="D43" s="26">
        <f t="shared" ref="D43:H43" si="6">D13+D17+D33+D41</f>
        <v>41.41</v>
      </c>
      <c r="E43" s="26">
        <f t="shared" si="6"/>
        <v>37.700000000000003</v>
      </c>
      <c r="F43" s="26">
        <f t="shared" si="6"/>
        <v>171.09</v>
      </c>
      <c r="G43" s="26">
        <f t="shared" si="6"/>
        <v>1191.6300000000001</v>
      </c>
      <c r="H43" s="26">
        <f t="shared" si="6"/>
        <v>27.26</v>
      </c>
      <c r="I43" s="64"/>
    </row>
    <row r="44" spans="1:9" ht="15.75" thickBot="1">
      <c r="A44" s="57"/>
      <c r="B44" s="59"/>
      <c r="C44" s="5">
        <f>C14+C18+C34+C42</f>
        <v>1620</v>
      </c>
      <c r="D44" s="5">
        <f t="shared" ref="D44:H44" si="7">D14+D18+D34+D42</f>
        <v>47.92</v>
      </c>
      <c r="E44" s="5">
        <f t="shared" si="7"/>
        <v>45.589999999999996</v>
      </c>
      <c r="F44" s="5">
        <f t="shared" si="7"/>
        <v>217.13</v>
      </c>
      <c r="G44" s="5">
        <f t="shared" si="7"/>
        <v>1474.33</v>
      </c>
      <c r="H44" s="5">
        <f t="shared" si="7"/>
        <v>31.57</v>
      </c>
      <c r="I44" s="65"/>
    </row>
  </sheetData>
  <mergeCells count="50">
    <mergeCell ref="G4:G6"/>
    <mergeCell ref="H4:H6"/>
    <mergeCell ref="I4:I6"/>
    <mergeCell ref="A4:A6"/>
    <mergeCell ref="B4:B6"/>
    <mergeCell ref="D5:D6"/>
    <mergeCell ref="E5:E6"/>
    <mergeCell ref="F5:F6"/>
    <mergeCell ref="D4:F4"/>
    <mergeCell ref="A8:A14"/>
    <mergeCell ref="B13:B14"/>
    <mergeCell ref="I13:I14"/>
    <mergeCell ref="B15:B16"/>
    <mergeCell ref="B9:B10"/>
    <mergeCell ref="I9:I10"/>
    <mergeCell ref="B11:B12"/>
    <mergeCell ref="I11:I12"/>
    <mergeCell ref="B7:B8"/>
    <mergeCell ref="I7:I8"/>
    <mergeCell ref="B25:B26"/>
    <mergeCell ref="B19:B20"/>
    <mergeCell ref="I19:I20"/>
    <mergeCell ref="B21:B22"/>
    <mergeCell ref="A15:A18"/>
    <mergeCell ref="I15:I16"/>
    <mergeCell ref="I17:I18"/>
    <mergeCell ref="B17:B18"/>
    <mergeCell ref="I21:I22"/>
    <mergeCell ref="I25:I26"/>
    <mergeCell ref="B23:B24"/>
    <mergeCell ref="I23:I24"/>
    <mergeCell ref="A19:A34"/>
    <mergeCell ref="B33:B34"/>
    <mergeCell ref="I29:I30"/>
    <mergeCell ref="I31:I32"/>
    <mergeCell ref="B27:B28"/>
    <mergeCell ref="I27:I28"/>
    <mergeCell ref="B29:B30"/>
    <mergeCell ref="I33:I34"/>
    <mergeCell ref="B31:B32"/>
    <mergeCell ref="A35:A44"/>
    <mergeCell ref="B43:B44"/>
    <mergeCell ref="B35:B36"/>
    <mergeCell ref="I41:I44"/>
    <mergeCell ref="I35:I36"/>
    <mergeCell ref="B37:B38"/>
    <mergeCell ref="I37:I38"/>
    <mergeCell ref="B39:B40"/>
    <mergeCell ref="I39:I40"/>
    <mergeCell ref="B41:B42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I46"/>
  <sheetViews>
    <sheetView tabSelected="1" workbookViewId="0">
      <selection activeCell="K35" sqref="K35"/>
    </sheetView>
  </sheetViews>
  <sheetFormatPr defaultRowHeight="15"/>
  <cols>
    <col min="2" max="2" width="24.42578125" customWidth="1"/>
    <col min="4" max="5" width="9.42578125" bestFit="1" customWidth="1"/>
    <col min="6" max="6" width="12" customWidth="1"/>
    <col min="7" max="7" width="10.7109375" bestFit="1" customWidth="1"/>
    <col min="8" max="8" width="9.42578125" bestFit="1" customWidth="1"/>
    <col min="9" max="9" width="12" customWidth="1"/>
  </cols>
  <sheetData>
    <row r="3" spans="1:9" ht="15.75" thickBot="1">
      <c r="B3" s="54" t="s">
        <v>151</v>
      </c>
    </row>
    <row r="4" spans="1:9">
      <c r="A4" s="100" t="s">
        <v>0</v>
      </c>
      <c r="B4" s="103" t="s">
        <v>1</v>
      </c>
      <c r="C4" s="45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57</v>
      </c>
    </row>
    <row r="5" spans="1:9">
      <c r="A5" s="101"/>
      <c r="B5" s="104"/>
      <c r="C5" s="46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1"/>
      <c r="B6" s="104"/>
      <c r="C6" s="46" t="s">
        <v>40</v>
      </c>
      <c r="D6" s="104"/>
      <c r="E6" s="104"/>
      <c r="F6" s="104"/>
      <c r="G6" s="95"/>
      <c r="H6" s="95"/>
      <c r="I6" s="98"/>
    </row>
    <row r="7" spans="1:9">
      <c r="A7" s="17" t="s">
        <v>102</v>
      </c>
      <c r="B7" s="172" t="s">
        <v>76</v>
      </c>
      <c r="C7" s="34">
        <v>200</v>
      </c>
      <c r="D7" s="34">
        <v>5.92</v>
      </c>
      <c r="E7" s="34">
        <v>5.93</v>
      </c>
      <c r="F7" s="34">
        <v>17.920000000000002</v>
      </c>
      <c r="G7" s="34">
        <v>148.80000000000001</v>
      </c>
      <c r="H7" s="34">
        <v>0.91</v>
      </c>
      <c r="I7" s="93" t="s">
        <v>15</v>
      </c>
    </row>
    <row r="8" spans="1:9">
      <c r="A8" s="198" t="s">
        <v>13</v>
      </c>
      <c r="B8" s="173"/>
      <c r="C8" s="46">
        <v>250</v>
      </c>
      <c r="D8" s="46">
        <v>7.4</v>
      </c>
      <c r="E8" s="46">
        <v>7.4</v>
      </c>
      <c r="F8" s="46">
        <v>22.4</v>
      </c>
      <c r="G8" s="46">
        <v>186</v>
      </c>
      <c r="H8" s="46">
        <v>1.1299999999999999</v>
      </c>
      <c r="I8" s="88"/>
    </row>
    <row r="9" spans="1:9">
      <c r="A9" s="198"/>
      <c r="B9" s="77" t="s">
        <v>18</v>
      </c>
      <c r="C9" s="46">
        <v>40</v>
      </c>
      <c r="D9" s="46">
        <v>2.4500000000000002</v>
      </c>
      <c r="E9" s="46">
        <v>7.55</v>
      </c>
      <c r="F9" s="46">
        <v>14.62</v>
      </c>
      <c r="G9" s="46">
        <v>136</v>
      </c>
      <c r="H9" s="46">
        <v>0</v>
      </c>
      <c r="I9" s="69" t="s">
        <v>19</v>
      </c>
    </row>
    <row r="10" spans="1:9">
      <c r="A10" s="198"/>
      <c r="B10" s="78"/>
      <c r="C10" s="46">
        <v>40</v>
      </c>
      <c r="D10" s="46">
        <v>2.4500000000000002</v>
      </c>
      <c r="E10" s="46">
        <v>7.55</v>
      </c>
      <c r="F10" s="46">
        <v>14.62</v>
      </c>
      <c r="G10" s="46">
        <v>136</v>
      </c>
      <c r="H10" s="46">
        <v>0</v>
      </c>
      <c r="I10" s="88"/>
    </row>
    <row r="11" spans="1:9">
      <c r="A11" s="198"/>
      <c r="B11" s="158" t="s">
        <v>107</v>
      </c>
      <c r="C11" s="27">
        <v>150</v>
      </c>
      <c r="D11" s="27">
        <v>0.04</v>
      </c>
      <c r="E11" s="27">
        <v>0.01</v>
      </c>
      <c r="F11" s="27">
        <v>6.99</v>
      </c>
      <c r="G11" s="27">
        <v>28</v>
      </c>
      <c r="H11" s="27">
        <v>0.02</v>
      </c>
      <c r="I11" s="108" t="s">
        <v>44</v>
      </c>
    </row>
    <row r="12" spans="1:9">
      <c r="A12" s="198"/>
      <c r="B12" s="159"/>
      <c r="C12" s="27">
        <v>180</v>
      </c>
      <c r="D12" s="27">
        <v>0.06</v>
      </c>
      <c r="E12" s="27">
        <v>0.02</v>
      </c>
      <c r="F12" s="27">
        <v>9.99</v>
      </c>
      <c r="G12" s="27">
        <v>40</v>
      </c>
      <c r="H12" s="27">
        <v>0.03</v>
      </c>
      <c r="I12" s="160"/>
    </row>
    <row r="13" spans="1:9">
      <c r="A13" s="198"/>
      <c r="B13" s="117" t="s">
        <v>23</v>
      </c>
      <c r="C13" s="26">
        <f t="shared" ref="C13:H14" si="0">C7+C9+C11</f>
        <v>390</v>
      </c>
      <c r="D13" s="26">
        <f t="shared" si="0"/>
        <v>8.41</v>
      </c>
      <c r="E13" s="26">
        <f t="shared" si="0"/>
        <v>13.49</v>
      </c>
      <c r="F13" s="26">
        <f t="shared" si="0"/>
        <v>39.53</v>
      </c>
      <c r="G13" s="26">
        <f t="shared" si="0"/>
        <v>312.8</v>
      </c>
      <c r="H13" s="26">
        <f t="shared" si="0"/>
        <v>0.93</v>
      </c>
      <c r="I13" s="193"/>
    </row>
    <row r="14" spans="1:9" ht="15.75" thickBot="1">
      <c r="A14" s="198"/>
      <c r="B14" s="117"/>
      <c r="C14" s="26">
        <f t="shared" si="0"/>
        <v>470</v>
      </c>
      <c r="D14" s="26">
        <f t="shared" si="0"/>
        <v>9.9100000000000019</v>
      </c>
      <c r="E14" s="26">
        <f t="shared" si="0"/>
        <v>14.969999999999999</v>
      </c>
      <c r="F14" s="26">
        <f t="shared" si="0"/>
        <v>47.01</v>
      </c>
      <c r="G14" s="26">
        <f t="shared" si="0"/>
        <v>362</v>
      </c>
      <c r="H14" s="26">
        <f t="shared" si="0"/>
        <v>1.1599999999999999</v>
      </c>
      <c r="I14" s="193"/>
    </row>
    <row r="15" spans="1:9">
      <c r="A15" s="55" t="s">
        <v>20</v>
      </c>
      <c r="B15" s="60" t="s">
        <v>21</v>
      </c>
      <c r="C15" s="45">
        <v>150</v>
      </c>
      <c r="D15" s="45">
        <v>0.75</v>
      </c>
      <c r="E15" s="45">
        <v>0</v>
      </c>
      <c r="F15" s="45">
        <v>15.1</v>
      </c>
      <c r="G15" s="45">
        <v>64</v>
      </c>
      <c r="H15" s="45">
        <v>3</v>
      </c>
      <c r="I15" s="146" t="s">
        <v>22</v>
      </c>
    </row>
    <row r="16" spans="1:9">
      <c r="A16" s="84"/>
      <c r="B16" s="61"/>
      <c r="C16" s="46">
        <v>180</v>
      </c>
      <c r="D16" s="46">
        <v>0.9</v>
      </c>
      <c r="E16" s="46">
        <v>0</v>
      </c>
      <c r="F16" s="46">
        <v>18.100000000000001</v>
      </c>
      <c r="G16" s="46">
        <v>76.8</v>
      </c>
      <c r="H16" s="46">
        <v>3.06</v>
      </c>
      <c r="I16" s="88"/>
    </row>
    <row r="17" spans="1:9">
      <c r="A17" s="84"/>
      <c r="B17" s="58" t="s">
        <v>23</v>
      </c>
      <c r="C17" s="26">
        <f>C15</f>
        <v>150</v>
      </c>
      <c r="D17" s="26">
        <f t="shared" ref="D17:H18" si="1">D15</f>
        <v>0.75</v>
      </c>
      <c r="E17" s="26">
        <f t="shared" si="1"/>
        <v>0</v>
      </c>
      <c r="F17" s="26">
        <f t="shared" si="1"/>
        <v>15.1</v>
      </c>
      <c r="G17" s="26">
        <f t="shared" si="1"/>
        <v>64</v>
      </c>
      <c r="H17" s="26">
        <f t="shared" si="1"/>
        <v>3</v>
      </c>
      <c r="I17" s="86"/>
    </row>
    <row r="18" spans="1:9" ht="15.75" thickBot="1">
      <c r="A18" s="85"/>
      <c r="B18" s="59"/>
      <c r="C18" s="5">
        <f>C16</f>
        <v>180</v>
      </c>
      <c r="D18" s="5">
        <f t="shared" si="1"/>
        <v>0.9</v>
      </c>
      <c r="E18" s="5">
        <f t="shared" si="1"/>
        <v>0</v>
      </c>
      <c r="F18" s="5">
        <f t="shared" si="1"/>
        <v>18.100000000000001</v>
      </c>
      <c r="G18" s="5">
        <f t="shared" si="1"/>
        <v>76.8</v>
      </c>
      <c r="H18" s="5">
        <f t="shared" si="1"/>
        <v>3.06</v>
      </c>
      <c r="I18" s="87"/>
    </row>
    <row r="19" spans="1:9" ht="15" customHeight="1">
      <c r="A19" s="198" t="s">
        <v>25</v>
      </c>
      <c r="B19" s="157" t="s">
        <v>124</v>
      </c>
      <c r="C19" s="45">
        <v>45</v>
      </c>
      <c r="D19" s="45">
        <v>0.63</v>
      </c>
      <c r="E19" s="45">
        <v>2.2799999999999998</v>
      </c>
      <c r="F19" s="45">
        <v>4.05</v>
      </c>
      <c r="G19" s="45">
        <v>39.299999999999997</v>
      </c>
      <c r="H19" s="45">
        <v>14.6</v>
      </c>
      <c r="I19" s="146" t="s">
        <v>125</v>
      </c>
    </row>
    <row r="20" spans="1:9">
      <c r="A20" s="190"/>
      <c r="B20" s="75"/>
      <c r="C20" s="46">
        <v>60</v>
      </c>
      <c r="D20" s="46">
        <v>0.84</v>
      </c>
      <c r="E20" s="46">
        <v>3.04</v>
      </c>
      <c r="F20" s="46">
        <v>5.41</v>
      </c>
      <c r="G20" s="46">
        <v>52.4</v>
      </c>
      <c r="H20" s="46">
        <v>19.5</v>
      </c>
      <c r="I20" s="88"/>
    </row>
    <row r="21" spans="1:9" ht="15" customHeight="1">
      <c r="A21" s="190"/>
      <c r="B21" s="145" t="s">
        <v>140</v>
      </c>
      <c r="C21" s="46">
        <v>200</v>
      </c>
      <c r="D21" s="46">
        <v>2.1</v>
      </c>
      <c r="E21" s="46">
        <v>2.2000000000000002</v>
      </c>
      <c r="F21" s="46">
        <v>13.71</v>
      </c>
      <c r="G21" s="46">
        <v>83.8</v>
      </c>
      <c r="H21" s="46">
        <v>6.6</v>
      </c>
      <c r="I21" s="72" t="s">
        <v>141</v>
      </c>
    </row>
    <row r="22" spans="1:9">
      <c r="A22" s="190"/>
      <c r="B22" s="145"/>
      <c r="C22" s="46">
        <v>250</v>
      </c>
      <c r="D22" s="46">
        <v>2.62</v>
      </c>
      <c r="E22" s="46">
        <v>2.75</v>
      </c>
      <c r="F22" s="46">
        <v>17.13</v>
      </c>
      <c r="G22" s="46">
        <v>104.75</v>
      </c>
      <c r="H22" s="46">
        <v>8.25</v>
      </c>
      <c r="I22" s="72"/>
    </row>
    <row r="23" spans="1:9">
      <c r="A23" s="190"/>
      <c r="B23" s="74" t="s">
        <v>28</v>
      </c>
      <c r="C23" s="46">
        <v>60</v>
      </c>
      <c r="D23" s="46">
        <v>9.56</v>
      </c>
      <c r="E23" s="46">
        <v>7.04</v>
      </c>
      <c r="F23" s="46">
        <v>11.71</v>
      </c>
      <c r="G23" s="46">
        <v>148</v>
      </c>
      <c r="H23" s="46">
        <v>0.85</v>
      </c>
      <c r="I23" s="69" t="s">
        <v>29</v>
      </c>
    </row>
    <row r="24" spans="1:9">
      <c r="A24" s="190"/>
      <c r="B24" s="75"/>
      <c r="C24" s="46">
        <v>80</v>
      </c>
      <c r="D24" s="46">
        <v>11.78</v>
      </c>
      <c r="E24" s="46">
        <v>12.9</v>
      </c>
      <c r="F24" s="46">
        <v>14.9</v>
      </c>
      <c r="G24" s="46">
        <v>223</v>
      </c>
      <c r="H24" s="46">
        <v>1.1299999999999999</v>
      </c>
      <c r="I24" s="88"/>
    </row>
    <row r="25" spans="1:9">
      <c r="A25" s="190"/>
      <c r="B25" s="74" t="s">
        <v>110</v>
      </c>
      <c r="C25" s="46">
        <v>60</v>
      </c>
      <c r="D25" s="46">
        <v>0.97</v>
      </c>
      <c r="E25" s="46">
        <v>3.5</v>
      </c>
      <c r="F25" s="46">
        <v>4.2</v>
      </c>
      <c r="G25" s="46">
        <v>52.5</v>
      </c>
      <c r="H25" s="46">
        <v>0.76</v>
      </c>
      <c r="I25" s="69" t="s">
        <v>111</v>
      </c>
    </row>
    <row r="26" spans="1:9">
      <c r="A26" s="190"/>
      <c r="B26" s="75"/>
      <c r="C26" s="46">
        <v>80</v>
      </c>
      <c r="D26" s="46">
        <v>1.3</v>
      </c>
      <c r="E26" s="46">
        <v>4.7</v>
      </c>
      <c r="F26" s="46">
        <v>5.6</v>
      </c>
      <c r="G26" s="46">
        <v>70</v>
      </c>
      <c r="H26" s="46">
        <v>1.02</v>
      </c>
      <c r="I26" s="88"/>
    </row>
    <row r="27" spans="1:9">
      <c r="A27" s="190"/>
      <c r="B27" s="147" t="s">
        <v>142</v>
      </c>
      <c r="C27" s="46">
        <v>120</v>
      </c>
      <c r="D27" s="46">
        <v>6.87</v>
      </c>
      <c r="E27" s="46">
        <v>4.87</v>
      </c>
      <c r="F27" s="46">
        <v>30.91</v>
      </c>
      <c r="G27" s="46">
        <v>198</v>
      </c>
      <c r="H27" s="46">
        <v>0</v>
      </c>
      <c r="I27" s="72" t="s">
        <v>31</v>
      </c>
    </row>
    <row r="28" spans="1:9">
      <c r="A28" s="190"/>
      <c r="B28" s="148"/>
      <c r="C28" s="46">
        <v>150</v>
      </c>
      <c r="D28" s="46">
        <v>8.6</v>
      </c>
      <c r="E28" s="46">
        <v>6.09</v>
      </c>
      <c r="F28" s="46">
        <v>38.64</v>
      </c>
      <c r="G28" s="46">
        <v>243.7</v>
      </c>
      <c r="H28" s="46">
        <v>0</v>
      </c>
      <c r="I28" s="67"/>
    </row>
    <row r="29" spans="1:9">
      <c r="A29" s="190"/>
      <c r="B29" s="74" t="s">
        <v>32</v>
      </c>
      <c r="C29" s="48">
        <v>150</v>
      </c>
      <c r="D29" s="48">
        <v>0.33</v>
      </c>
      <c r="E29" s="48">
        <v>0.01</v>
      </c>
      <c r="F29" s="48">
        <v>20.82</v>
      </c>
      <c r="G29" s="48">
        <v>84.75</v>
      </c>
      <c r="H29" s="48">
        <v>0.3</v>
      </c>
      <c r="I29" s="69" t="s">
        <v>39</v>
      </c>
    </row>
    <row r="30" spans="1:9">
      <c r="A30" s="190"/>
      <c r="B30" s="75"/>
      <c r="C30" s="48">
        <v>180</v>
      </c>
      <c r="D30" s="48">
        <v>0.4</v>
      </c>
      <c r="E30" s="48">
        <v>0.02</v>
      </c>
      <c r="F30" s="48">
        <v>24.99</v>
      </c>
      <c r="G30" s="48">
        <v>102</v>
      </c>
      <c r="H30" s="48">
        <v>0.36</v>
      </c>
      <c r="I30" s="76"/>
    </row>
    <row r="31" spans="1:9">
      <c r="A31" s="190"/>
      <c r="B31" s="77" t="s">
        <v>33</v>
      </c>
      <c r="C31" s="46">
        <v>40</v>
      </c>
      <c r="D31" s="46">
        <v>2.64</v>
      </c>
      <c r="E31" s="46">
        <v>0.48</v>
      </c>
      <c r="F31" s="46">
        <v>13.36</v>
      </c>
      <c r="G31" s="46">
        <v>69.599999999999994</v>
      </c>
      <c r="H31" s="46">
        <v>0</v>
      </c>
      <c r="I31" s="69" t="s">
        <v>24</v>
      </c>
    </row>
    <row r="32" spans="1:9">
      <c r="A32" s="190"/>
      <c r="B32" s="78"/>
      <c r="C32" s="46">
        <v>50</v>
      </c>
      <c r="D32" s="46">
        <v>3.3</v>
      </c>
      <c r="E32" s="46">
        <v>0.6</v>
      </c>
      <c r="F32" s="46">
        <v>16.7</v>
      </c>
      <c r="G32" s="46">
        <v>87</v>
      </c>
      <c r="H32" s="46">
        <v>0</v>
      </c>
      <c r="I32" s="76"/>
    </row>
    <row r="33" spans="1:9">
      <c r="A33" s="190"/>
      <c r="B33" s="117" t="s">
        <v>23</v>
      </c>
      <c r="C33" s="26">
        <f>C19+C21+C23+C25+C27+C29+C31</f>
        <v>675</v>
      </c>
      <c r="D33" s="26">
        <f t="shared" ref="D33:H33" si="2">D19+D21+D23+D25+D27+D29+D31</f>
        <v>23.1</v>
      </c>
      <c r="E33" s="26">
        <f t="shared" si="2"/>
        <v>20.380000000000003</v>
      </c>
      <c r="F33" s="26">
        <f t="shared" si="2"/>
        <v>98.76</v>
      </c>
      <c r="G33" s="26">
        <f t="shared" si="2"/>
        <v>675.95</v>
      </c>
      <c r="H33" s="26">
        <f t="shared" si="2"/>
        <v>23.110000000000003</v>
      </c>
      <c r="I33" s="193"/>
    </row>
    <row r="34" spans="1:9">
      <c r="A34" s="190"/>
      <c r="B34" s="117"/>
      <c r="C34" s="26">
        <f>C20+C22+C24+C26+C28+C30+C32</f>
        <v>850</v>
      </c>
      <c r="D34" s="26">
        <f t="shared" ref="D34:H34" si="3">D20+D22+D24+D26+D28+D30+D32</f>
        <v>28.84</v>
      </c>
      <c r="E34" s="26">
        <f t="shared" si="3"/>
        <v>30.1</v>
      </c>
      <c r="F34" s="26">
        <f t="shared" si="3"/>
        <v>123.37</v>
      </c>
      <c r="G34" s="26">
        <f t="shared" si="3"/>
        <v>882.84999999999991</v>
      </c>
      <c r="H34" s="26">
        <f t="shared" si="3"/>
        <v>30.259999999999998</v>
      </c>
      <c r="I34" s="193"/>
    </row>
    <row r="35" spans="1:9">
      <c r="A35" s="198" t="s">
        <v>35</v>
      </c>
      <c r="B35" s="176" t="s">
        <v>152</v>
      </c>
      <c r="C35" s="46">
        <v>35</v>
      </c>
      <c r="D35" s="46">
        <v>2.23</v>
      </c>
      <c r="E35" s="46">
        <v>1.49</v>
      </c>
      <c r="F35" s="46">
        <v>22.06</v>
      </c>
      <c r="G35" s="46">
        <v>111</v>
      </c>
      <c r="H35" s="46">
        <v>0.04</v>
      </c>
      <c r="I35" s="72" t="s">
        <v>24</v>
      </c>
    </row>
    <row r="36" spans="1:9">
      <c r="A36" s="190"/>
      <c r="B36" s="176"/>
      <c r="C36" s="46">
        <v>50</v>
      </c>
      <c r="D36" s="46">
        <v>3.2</v>
      </c>
      <c r="E36" s="46">
        <v>2.13</v>
      </c>
      <c r="F36" s="46">
        <v>31.5</v>
      </c>
      <c r="G36" s="46">
        <v>158.5</v>
      </c>
      <c r="H36" s="46">
        <v>0.06</v>
      </c>
      <c r="I36" s="67"/>
    </row>
    <row r="37" spans="1:9">
      <c r="A37" s="190"/>
      <c r="B37" s="106" t="s">
        <v>68</v>
      </c>
      <c r="C37" s="27">
        <v>150</v>
      </c>
      <c r="D37" s="27">
        <v>4.58</v>
      </c>
      <c r="E37" s="27">
        <v>4.08</v>
      </c>
      <c r="F37" s="27">
        <v>7.58</v>
      </c>
      <c r="G37" s="27">
        <v>85</v>
      </c>
      <c r="H37" s="27">
        <v>2.0499999999999998</v>
      </c>
      <c r="I37" s="108" t="s">
        <v>69</v>
      </c>
    </row>
    <row r="38" spans="1:9">
      <c r="A38" s="190"/>
      <c r="B38" s="107"/>
      <c r="C38" s="27">
        <v>180</v>
      </c>
      <c r="D38" s="27">
        <v>5.48</v>
      </c>
      <c r="E38" s="27">
        <v>4.88</v>
      </c>
      <c r="F38" s="27">
        <v>9.07</v>
      </c>
      <c r="G38" s="27">
        <v>102</v>
      </c>
      <c r="H38" s="27">
        <v>2.46</v>
      </c>
      <c r="I38" s="160"/>
    </row>
    <row r="39" spans="1:9">
      <c r="A39" s="190"/>
      <c r="B39" s="117" t="s">
        <v>23</v>
      </c>
      <c r="C39" s="26">
        <f>C35+C37</f>
        <v>185</v>
      </c>
      <c r="D39" s="26">
        <f t="shared" ref="D39:H39" si="4">D35+D37</f>
        <v>6.8100000000000005</v>
      </c>
      <c r="E39" s="26">
        <f t="shared" si="4"/>
        <v>5.57</v>
      </c>
      <c r="F39" s="26">
        <f t="shared" si="4"/>
        <v>29.64</v>
      </c>
      <c r="G39" s="26">
        <f t="shared" si="4"/>
        <v>196</v>
      </c>
      <c r="H39" s="26">
        <f t="shared" si="4"/>
        <v>2.09</v>
      </c>
      <c r="I39" s="86"/>
    </row>
    <row r="40" spans="1:9">
      <c r="A40" s="190"/>
      <c r="B40" s="117"/>
      <c r="C40" s="26">
        <f>C36+C38</f>
        <v>230</v>
      </c>
      <c r="D40" s="26">
        <f t="shared" ref="D40:H40" si="5">D36+D38</f>
        <v>8.68</v>
      </c>
      <c r="E40" s="26">
        <f t="shared" si="5"/>
        <v>7.01</v>
      </c>
      <c r="F40" s="26">
        <f t="shared" si="5"/>
        <v>40.57</v>
      </c>
      <c r="G40" s="26">
        <f t="shared" si="5"/>
        <v>260.5</v>
      </c>
      <c r="H40" s="26">
        <f t="shared" si="5"/>
        <v>2.52</v>
      </c>
      <c r="I40" s="153"/>
    </row>
    <row r="41" spans="1:9">
      <c r="A41" s="190"/>
      <c r="B41" s="117" t="s">
        <v>38</v>
      </c>
      <c r="C41" s="26">
        <f>C13+C17+C33+C39</f>
        <v>1400</v>
      </c>
      <c r="D41" s="26">
        <f t="shared" ref="D41:H41" si="6">D13+D17+D33+D39</f>
        <v>39.070000000000007</v>
      </c>
      <c r="E41" s="26">
        <f t="shared" si="6"/>
        <v>39.440000000000005</v>
      </c>
      <c r="F41" s="26">
        <f t="shared" si="6"/>
        <v>183.03000000000003</v>
      </c>
      <c r="G41" s="26">
        <f t="shared" si="6"/>
        <v>1248.75</v>
      </c>
      <c r="H41" s="26">
        <f t="shared" si="6"/>
        <v>29.130000000000003</v>
      </c>
      <c r="I41" s="153"/>
    </row>
    <row r="42" spans="1:9">
      <c r="A42" s="190"/>
      <c r="B42" s="117"/>
      <c r="C42" s="26">
        <f>C14+C18+C34+C40</f>
        <v>1730</v>
      </c>
      <c r="D42" s="26">
        <f t="shared" ref="D42:H42" si="7">D14+D18+D34+D40</f>
        <v>48.330000000000005</v>
      </c>
      <c r="E42" s="26">
        <f t="shared" si="7"/>
        <v>52.08</v>
      </c>
      <c r="F42" s="26">
        <f t="shared" si="7"/>
        <v>229.05</v>
      </c>
      <c r="G42" s="26">
        <f t="shared" si="7"/>
        <v>1582.1499999999999</v>
      </c>
      <c r="H42" s="26">
        <f t="shared" si="7"/>
        <v>37</v>
      </c>
      <c r="I42" s="153"/>
    </row>
    <row r="43" spans="1:9">
      <c r="A43" s="199"/>
      <c r="B43" s="117" t="s">
        <v>113</v>
      </c>
      <c r="C43" s="25">
        <f>'День 1'!C43+'День 2'!C43+'День 3'!C45+'День 4'!C43+'День 5'!C47+'День 6'!C43+'День 7'!C39+'День 8'!C47+'День 9'!C43+ 'День 10'!C41</f>
        <v>13480</v>
      </c>
      <c r="D43" s="35">
        <f>'День 1'!D43+'День 2'!D43+'День 3'!D45+'День 4'!D43+'День 5'!D47+'День 6'!D43+'День 7'!D39+'День 8'!D47+'День 9'!D43+ 'День 10'!D41</f>
        <v>390.21999999999997</v>
      </c>
      <c r="E43" s="35">
        <f>'День 1'!E43+'День 2'!E43+'День 3'!E45+'День 4'!E43+'День 5'!E47+'День 6'!E43+'День 7'!E39+'День 8'!E47+'День 9'!E43+ 'День 10'!E41</f>
        <v>353.1</v>
      </c>
      <c r="F43" s="35">
        <f>'День 1'!F43+'День 2'!F43+'День 3'!F45+'День 4'!F43+'День 5'!F47+'День 6'!F43+'День 7'!F39+'День 8'!F47+'День 9'!F43+ 'День 10'!F41</f>
        <v>1610.02</v>
      </c>
      <c r="G43" s="35">
        <f>'День 1'!G43+'День 2'!G43+'День 3'!G45+'День 4'!G43+'День 5'!G47+'День 6'!G43+'День 7'!G39+'День 8'!G47+'День 9'!G43+ 'День 10'!G41</f>
        <v>11045.039999999999</v>
      </c>
      <c r="H43" s="35">
        <f>'День 1'!H43+'День 2'!H43+'День 3'!H45+'День 4'!H43+'День 5'!H47+'День 6'!H43+'День 7'!H39+'День 8'!H47+'День 9'!H43+ 'День 10'!H41</f>
        <v>343.48599999999999</v>
      </c>
      <c r="I43" s="202"/>
    </row>
    <row r="44" spans="1:9">
      <c r="A44" s="200"/>
      <c r="B44" s="117"/>
      <c r="C44" s="25">
        <f>'День 1'!C44+'День 2'!C44+'День 3'!C46+'День 4'!C44+'День 5'!C48+'День 6'!C44+'День 7'!C40+'День 8'!C48+'День 9'!C44+'День 10'!C42</f>
        <v>16650</v>
      </c>
      <c r="D44" s="35">
        <f>'День 1'!D44+'День 2'!D44+'День 3'!D46+'День 4'!D44+'День 5'!D48+'День 6'!D44+'День 7'!D40+'День 8'!D48+'День 9'!D44+'День 10'!D42</f>
        <v>498.07999999999993</v>
      </c>
      <c r="E44" s="35">
        <f>'День 1'!E44+'День 2'!E44+'День 3'!E46+'День 4'!E44+'День 5'!E48+'День 6'!E44+'День 7'!E40+'День 8'!E48+'День 9'!E44+'День 10'!E42</f>
        <v>448.01</v>
      </c>
      <c r="F44" s="35">
        <f>'День 1'!F44+'День 2'!F44+'День 3'!F46+'День 4'!F44+'День 5'!F48+'День 6'!F44+'День 7'!F40+'День 8'!F48+'День 9'!F44+'День 10'!F42</f>
        <v>2016.0699999999995</v>
      </c>
      <c r="G44" s="35">
        <f>'День 1'!G44+'День 2'!G44+'День 3'!G46+'День 4'!G44+'День 5'!G48+'День 6'!G44+'День 7'!G40+'День 8'!G48+'День 9'!G44+'День 10'!G42</f>
        <v>13940.5</v>
      </c>
      <c r="H44" s="35">
        <f>'День 1'!H44+'День 2'!H44+'День 3'!H46+'День 4'!H44+'День 5'!H48+'День 6'!H44+'День 7'!H40+'День 8'!H48+'День 9'!H44+'День 10'!H42</f>
        <v>435.96400000000006</v>
      </c>
      <c r="I44" s="202"/>
    </row>
    <row r="45" spans="1:9">
      <c r="A45" s="200"/>
      <c r="B45" s="204" t="s">
        <v>114</v>
      </c>
      <c r="C45" s="35">
        <f t="shared" ref="C45:H46" si="8">C43/10</f>
        <v>1348</v>
      </c>
      <c r="D45" s="35">
        <f t="shared" si="8"/>
        <v>39.021999999999998</v>
      </c>
      <c r="E45" s="35">
        <f t="shared" si="8"/>
        <v>35.31</v>
      </c>
      <c r="F45" s="35">
        <f t="shared" si="8"/>
        <v>161.00200000000001</v>
      </c>
      <c r="G45" s="35">
        <f t="shared" si="8"/>
        <v>1104.5039999999999</v>
      </c>
      <c r="H45" s="35">
        <f t="shared" si="8"/>
        <v>34.348599999999998</v>
      </c>
      <c r="I45" s="202"/>
    </row>
    <row r="46" spans="1:9" ht="15.75" thickBot="1">
      <c r="A46" s="201"/>
      <c r="B46" s="205"/>
      <c r="C46" s="47">
        <f t="shared" si="8"/>
        <v>1665</v>
      </c>
      <c r="D46" s="47">
        <f t="shared" si="8"/>
        <v>49.807999999999993</v>
      </c>
      <c r="E46" s="47">
        <f t="shared" si="8"/>
        <v>44.801000000000002</v>
      </c>
      <c r="F46" s="47">
        <f t="shared" si="8"/>
        <v>201.60699999999994</v>
      </c>
      <c r="G46" s="47">
        <f t="shared" si="8"/>
        <v>1394.05</v>
      </c>
      <c r="H46" s="47">
        <f t="shared" si="8"/>
        <v>43.596400000000003</v>
      </c>
      <c r="I46" s="203"/>
    </row>
  </sheetData>
  <mergeCells count="51">
    <mergeCell ref="I33:I34"/>
    <mergeCell ref="B19:B20"/>
    <mergeCell ref="I19:I20"/>
    <mergeCell ref="B33:B34"/>
    <mergeCell ref="I31:I32"/>
    <mergeCell ref="B29:B30"/>
    <mergeCell ref="B25:B26"/>
    <mergeCell ref="I25:I26"/>
    <mergeCell ref="B21:B22"/>
    <mergeCell ref="I21:I22"/>
    <mergeCell ref="B23:B24"/>
    <mergeCell ref="I23:I24"/>
    <mergeCell ref="I29:I30"/>
    <mergeCell ref="A43:A46"/>
    <mergeCell ref="I39:I46"/>
    <mergeCell ref="B43:B44"/>
    <mergeCell ref="B45:B46"/>
    <mergeCell ref="B37:B38"/>
    <mergeCell ref="I37:I38"/>
    <mergeCell ref="A35:A42"/>
    <mergeCell ref="B35:B36"/>
    <mergeCell ref="I35:I36"/>
    <mergeCell ref="B39:B40"/>
    <mergeCell ref="B41:B42"/>
    <mergeCell ref="A19:A34"/>
    <mergeCell ref="B27:B28"/>
    <mergeCell ref="I27:I28"/>
    <mergeCell ref="B31:B32"/>
    <mergeCell ref="I4:I6"/>
    <mergeCell ref="D5:D6"/>
    <mergeCell ref="E5:E6"/>
    <mergeCell ref="F5:F6"/>
    <mergeCell ref="B7:B8"/>
    <mergeCell ref="I7:I8"/>
    <mergeCell ref="A4:A6"/>
    <mergeCell ref="B4:B6"/>
    <mergeCell ref="D4:F4"/>
    <mergeCell ref="G4:G6"/>
    <mergeCell ref="H4:H6"/>
    <mergeCell ref="A8:A14"/>
    <mergeCell ref="A15:A18"/>
    <mergeCell ref="B15:B16"/>
    <mergeCell ref="I15:I16"/>
    <mergeCell ref="B17:B18"/>
    <mergeCell ref="I17:I18"/>
    <mergeCell ref="B9:B10"/>
    <mergeCell ref="I9:I10"/>
    <mergeCell ref="B11:B12"/>
    <mergeCell ref="I11:I12"/>
    <mergeCell ref="B13:B14"/>
    <mergeCell ref="I13:I14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39"/>
  <sheetViews>
    <sheetView workbookViewId="0">
      <selection activeCell="L41" sqref="L41"/>
    </sheetView>
  </sheetViews>
  <sheetFormatPr defaultRowHeight="15"/>
  <sheetData>
    <row r="1" spans="2:10" ht="15.75" thickBot="1"/>
    <row r="2" spans="2:10">
      <c r="B2" s="100" t="s">
        <v>0</v>
      </c>
      <c r="C2" s="103" t="s">
        <v>1</v>
      </c>
      <c r="D2" s="14" t="s">
        <v>2</v>
      </c>
      <c r="E2" s="103" t="s">
        <v>3</v>
      </c>
      <c r="F2" s="103"/>
      <c r="G2" s="103"/>
      <c r="H2" s="94" t="s">
        <v>11</v>
      </c>
      <c r="I2" s="94" t="s">
        <v>4</v>
      </c>
      <c r="J2" s="97" t="s">
        <v>5</v>
      </c>
    </row>
    <row r="3" spans="2:10">
      <c r="B3" s="101"/>
      <c r="C3" s="104"/>
      <c r="D3" s="15" t="s">
        <v>6</v>
      </c>
      <c r="E3" s="104" t="s">
        <v>8</v>
      </c>
      <c r="F3" s="104" t="s">
        <v>9</v>
      </c>
      <c r="G3" s="104" t="s">
        <v>10</v>
      </c>
      <c r="H3" s="95"/>
      <c r="I3" s="95"/>
      <c r="J3" s="98"/>
    </row>
    <row r="4" spans="2:10" ht="15.75" thickBot="1">
      <c r="B4" s="102"/>
      <c r="C4" s="105"/>
      <c r="D4" s="16" t="s">
        <v>7</v>
      </c>
      <c r="E4" s="105"/>
      <c r="F4" s="105"/>
      <c r="G4" s="105"/>
      <c r="H4" s="96"/>
      <c r="I4" s="96"/>
      <c r="J4" s="99"/>
    </row>
    <row r="5" spans="2:10">
      <c r="D5" s="26">
        <v>1445</v>
      </c>
      <c r="E5" s="26">
        <v>41.809999999999995</v>
      </c>
      <c r="F5" s="26">
        <v>37.700000000000003</v>
      </c>
      <c r="G5" s="26">
        <v>171.09</v>
      </c>
      <c r="H5" s="26">
        <v>1191.6300000000001</v>
      </c>
      <c r="I5" s="26">
        <v>27.26</v>
      </c>
    </row>
    <row r="6" spans="2:10" ht="15.75" thickBot="1">
      <c r="D6" s="5">
        <v>1720</v>
      </c>
      <c r="E6" s="5">
        <v>48.32</v>
      </c>
      <c r="F6" s="5">
        <v>45.589999999999996</v>
      </c>
      <c r="G6" s="5">
        <v>217.13</v>
      </c>
      <c r="H6" s="5">
        <v>1474.33</v>
      </c>
      <c r="I6" s="5">
        <v>31.57</v>
      </c>
    </row>
    <row r="8" spans="2:10">
      <c r="D8" s="26">
        <v>1385</v>
      </c>
      <c r="E8" s="26">
        <v>51.18</v>
      </c>
      <c r="F8" s="26">
        <v>50.54</v>
      </c>
      <c r="G8" s="26">
        <v>168.20999999999998</v>
      </c>
      <c r="H8" s="26">
        <v>1333.81</v>
      </c>
      <c r="I8" s="26">
        <v>30.187000000000001</v>
      </c>
    </row>
    <row r="9" spans="2:10" ht="15.75" thickBot="1">
      <c r="D9" s="5">
        <v>1650</v>
      </c>
      <c r="E9" s="5">
        <v>58.82</v>
      </c>
      <c r="F9" s="5">
        <v>58.76</v>
      </c>
      <c r="G9" s="5">
        <v>197.92</v>
      </c>
      <c r="H9" s="5">
        <v>1557.8400000000001</v>
      </c>
      <c r="I9" s="5">
        <v>36.786999999999999</v>
      </c>
    </row>
    <row r="11" spans="2:10">
      <c r="D11" s="26">
        <v>1505</v>
      </c>
      <c r="E11" s="26">
        <v>45.3</v>
      </c>
      <c r="F11" s="26">
        <v>39.479999999999997</v>
      </c>
      <c r="G11" s="26">
        <v>204.65000000000003</v>
      </c>
      <c r="H11" s="26">
        <v>1357.35</v>
      </c>
      <c r="I11" s="26">
        <v>28.060000000000002</v>
      </c>
    </row>
    <row r="12" spans="2:10" ht="15.75" thickBot="1">
      <c r="D12" s="5">
        <v>1890</v>
      </c>
      <c r="E12" s="5">
        <v>61.47999999999999</v>
      </c>
      <c r="F12" s="5">
        <v>52.83</v>
      </c>
      <c r="G12" s="5">
        <v>278.18</v>
      </c>
      <c r="H12" s="5">
        <v>1836.2</v>
      </c>
      <c r="I12" s="5">
        <v>34.14</v>
      </c>
    </row>
    <row r="14" spans="2:10">
      <c r="D14" s="26">
        <v>1390</v>
      </c>
      <c r="E14" s="26">
        <v>47.75</v>
      </c>
      <c r="F14" s="26">
        <v>32.44</v>
      </c>
      <c r="G14" s="26">
        <v>186.07999999999998</v>
      </c>
      <c r="H14" s="26">
        <v>1142.7</v>
      </c>
      <c r="I14" s="26">
        <v>33.08</v>
      </c>
    </row>
    <row r="15" spans="2:10" ht="15.75" thickBot="1">
      <c r="D15" s="5">
        <v>1680</v>
      </c>
      <c r="E15" s="5">
        <v>57.14</v>
      </c>
      <c r="F15" s="5">
        <v>39.07</v>
      </c>
      <c r="G15" s="5">
        <v>223.14</v>
      </c>
      <c r="H15" s="5">
        <v>1389.2400000000002</v>
      </c>
      <c r="I15" s="5">
        <v>40.239999999999995</v>
      </c>
    </row>
    <row r="17" spans="4:9">
      <c r="D17" s="26">
        <v>1410</v>
      </c>
      <c r="E17" s="26">
        <v>34.79</v>
      </c>
      <c r="F17" s="26">
        <v>33.129999999999995</v>
      </c>
      <c r="G17" s="26">
        <v>183.22000000000003</v>
      </c>
      <c r="H17" s="26">
        <v>1176.95</v>
      </c>
      <c r="I17" s="26">
        <v>46.17</v>
      </c>
    </row>
    <row r="18" spans="4:9" ht="15.75" thickBot="1">
      <c r="D18" s="5">
        <v>1815</v>
      </c>
      <c r="E18" s="5">
        <v>46.339999999999996</v>
      </c>
      <c r="F18" s="5">
        <v>41.32</v>
      </c>
      <c r="G18" s="5">
        <v>252.15999999999997</v>
      </c>
      <c r="H18" s="5">
        <v>1572.1600000000003</v>
      </c>
      <c r="I18" s="5">
        <v>60.604999999999997</v>
      </c>
    </row>
    <row r="20" spans="4:9">
      <c r="D20" s="26">
        <v>1465</v>
      </c>
      <c r="E20" s="26">
        <v>40.190000000000005</v>
      </c>
      <c r="F20" s="26">
        <v>45.209999999999994</v>
      </c>
      <c r="G20" s="26">
        <v>196.43</v>
      </c>
      <c r="H20" s="26">
        <v>1267</v>
      </c>
      <c r="I20" s="26">
        <v>36.340000000000003</v>
      </c>
    </row>
    <row r="21" spans="4:9" ht="15.75" thickBot="1">
      <c r="D21" s="5">
        <v>1790</v>
      </c>
      <c r="E21" s="5">
        <v>51.6</v>
      </c>
      <c r="F21" s="5">
        <v>57.800000000000004</v>
      </c>
      <c r="G21" s="5">
        <v>244.91</v>
      </c>
      <c r="H21" s="5">
        <v>1621.0900000000001</v>
      </c>
      <c r="I21" s="5">
        <v>44.480000000000004</v>
      </c>
    </row>
    <row r="23" spans="4:9">
      <c r="D23" s="26">
        <v>1310</v>
      </c>
      <c r="E23" s="26">
        <v>42.06</v>
      </c>
      <c r="F23" s="26">
        <v>38.905000000000001</v>
      </c>
      <c r="G23" s="26">
        <v>138.66999999999999</v>
      </c>
      <c r="H23" s="26">
        <v>1074.8</v>
      </c>
      <c r="I23" s="26">
        <v>24.448</v>
      </c>
    </row>
    <row r="24" spans="4:9" ht="15.75" thickBot="1">
      <c r="D24" s="5">
        <v>1680</v>
      </c>
      <c r="E24" s="5">
        <v>61.629999999999995</v>
      </c>
      <c r="F24" s="5">
        <v>52.410000000000004</v>
      </c>
      <c r="G24" s="5">
        <v>182.72</v>
      </c>
      <c r="H24" s="5">
        <v>1450.1899999999998</v>
      </c>
      <c r="I24" s="5">
        <v>31.506999999999998</v>
      </c>
    </row>
    <row r="26" spans="4:9">
      <c r="D26" s="26">
        <v>1430</v>
      </c>
      <c r="E26" s="26">
        <v>40.270000000000003</v>
      </c>
      <c r="F26" s="26">
        <v>35.26</v>
      </c>
      <c r="G26" s="26">
        <v>160.82</v>
      </c>
      <c r="H26" s="26">
        <v>1126.6399999999999</v>
      </c>
      <c r="I26" s="26">
        <v>47.449999999999996</v>
      </c>
    </row>
    <row r="27" spans="4:9" ht="15.75" thickBot="1">
      <c r="D27" s="5">
        <v>1760</v>
      </c>
      <c r="E27" s="5">
        <v>50.23</v>
      </c>
      <c r="F27" s="5">
        <v>44.98</v>
      </c>
      <c r="G27" s="5">
        <v>198.43</v>
      </c>
      <c r="H27" s="5">
        <v>1406.8600000000001</v>
      </c>
      <c r="I27" s="5">
        <v>62.12</v>
      </c>
    </row>
    <row r="29" spans="4:9">
      <c r="D29" s="26">
        <v>1240</v>
      </c>
      <c r="E29" s="26">
        <v>34.64</v>
      </c>
      <c r="F29" s="26">
        <v>29.089999999999996</v>
      </c>
      <c r="G29" s="26">
        <v>139.11999999999998</v>
      </c>
      <c r="H29" s="26">
        <v>870.84999999999991</v>
      </c>
      <c r="I29" s="26">
        <v>35.028000000000006</v>
      </c>
    </row>
    <row r="30" spans="4:9" ht="15.75" thickBot="1">
      <c r="D30" s="5">
        <v>1480</v>
      </c>
      <c r="E30" s="5">
        <v>49.03</v>
      </c>
      <c r="F30" s="5">
        <v>36.28</v>
      </c>
      <c r="G30" s="5">
        <v>175.23</v>
      </c>
      <c r="H30" s="5">
        <v>1137.2</v>
      </c>
      <c r="I30" s="5">
        <v>42.927</v>
      </c>
    </row>
    <row r="32" spans="4:9">
      <c r="D32" s="26">
        <f>D6+D10+D24+D30</f>
        <v>4880</v>
      </c>
      <c r="E32" s="26">
        <f t="shared" ref="E32:I33" si="0">E6+E10+E24+E30</f>
        <v>158.97999999999999</v>
      </c>
      <c r="F32" s="26">
        <f t="shared" si="0"/>
        <v>134.28</v>
      </c>
      <c r="G32" s="26">
        <f t="shared" si="0"/>
        <v>575.08000000000004</v>
      </c>
      <c r="H32" s="26">
        <f t="shared" si="0"/>
        <v>4061.7199999999993</v>
      </c>
      <c r="I32" s="26">
        <f t="shared" si="0"/>
        <v>106.00399999999999</v>
      </c>
    </row>
    <row r="33" spans="4:9">
      <c r="D33" s="26">
        <f>D7+D11+D25+D31</f>
        <v>1505</v>
      </c>
      <c r="E33" s="26">
        <f t="shared" si="0"/>
        <v>45.3</v>
      </c>
      <c r="F33" s="26">
        <f t="shared" si="0"/>
        <v>39.479999999999997</v>
      </c>
      <c r="G33" s="26">
        <f t="shared" si="0"/>
        <v>204.65000000000003</v>
      </c>
      <c r="H33" s="26">
        <f t="shared" si="0"/>
        <v>1357.35</v>
      </c>
      <c r="I33" s="26">
        <f t="shared" si="0"/>
        <v>28.060000000000002</v>
      </c>
    </row>
    <row r="35" spans="4:9">
      <c r="D35" s="19">
        <f>D5+D8+D11+D14+D17+D20+D23+D26+D29+D32</f>
        <v>17460</v>
      </c>
      <c r="E35" s="19">
        <f t="shared" ref="D35:I36" si="1">E5+E8+E11+E14+E17+E20+E23+E26+E29+E32</f>
        <v>536.96999999999991</v>
      </c>
      <c r="F35" s="19">
        <f t="shared" si="1"/>
        <v>476.03499999999997</v>
      </c>
      <c r="G35" s="19">
        <f t="shared" si="1"/>
        <v>2123.37</v>
      </c>
      <c r="H35" s="19">
        <f t="shared" si="1"/>
        <v>14603.449999999999</v>
      </c>
      <c r="I35" s="19">
        <f t="shared" si="1"/>
        <v>414.02700000000004</v>
      </c>
    </row>
    <row r="36" spans="4:9">
      <c r="D36" s="19">
        <f t="shared" si="1"/>
        <v>16970</v>
      </c>
      <c r="E36" s="19">
        <f t="shared" si="1"/>
        <v>529.89</v>
      </c>
      <c r="F36" s="19">
        <f t="shared" si="1"/>
        <v>468.5200000000001</v>
      </c>
      <c r="G36" s="19">
        <f t="shared" si="1"/>
        <v>2174.4700000000003</v>
      </c>
      <c r="H36" s="19">
        <f t="shared" si="1"/>
        <v>14802.460000000003</v>
      </c>
      <c r="I36" s="19">
        <f t="shared" si="1"/>
        <v>412.43600000000004</v>
      </c>
    </row>
    <row r="38" spans="4:9">
      <c r="D38" s="20">
        <f t="shared" ref="D38:I39" si="2">D35/10</f>
        <v>1746</v>
      </c>
      <c r="E38" s="20">
        <f t="shared" si="2"/>
        <v>53.696999999999989</v>
      </c>
      <c r="F38" s="20">
        <f t="shared" si="2"/>
        <v>47.603499999999997</v>
      </c>
      <c r="G38" s="20">
        <f t="shared" si="2"/>
        <v>212.33699999999999</v>
      </c>
      <c r="H38" s="20">
        <f t="shared" si="2"/>
        <v>1460.3449999999998</v>
      </c>
      <c r="I38" s="20">
        <f t="shared" si="2"/>
        <v>41.402700000000003</v>
      </c>
    </row>
    <row r="39" spans="4:9">
      <c r="D39" s="20">
        <f t="shared" si="2"/>
        <v>1697</v>
      </c>
      <c r="E39" s="20">
        <f t="shared" si="2"/>
        <v>52.988999999999997</v>
      </c>
      <c r="F39" s="20">
        <f t="shared" si="2"/>
        <v>46.852000000000011</v>
      </c>
      <c r="G39" s="20">
        <f t="shared" si="2"/>
        <v>217.44700000000003</v>
      </c>
      <c r="H39" s="20">
        <f t="shared" si="2"/>
        <v>1480.2460000000003</v>
      </c>
      <c r="I39" s="20">
        <f t="shared" si="2"/>
        <v>41.243600000000001</v>
      </c>
    </row>
  </sheetData>
  <mergeCells count="9">
    <mergeCell ref="J2:J4"/>
    <mergeCell ref="E3:E4"/>
    <mergeCell ref="F3:F4"/>
    <mergeCell ref="G3:G4"/>
    <mergeCell ref="B2:B4"/>
    <mergeCell ref="C2:C4"/>
    <mergeCell ref="E2:G2"/>
    <mergeCell ref="H2:H4"/>
    <mergeCell ref="I2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I44"/>
  <sheetViews>
    <sheetView workbookViewId="0">
      <selection activeCell="K16" sqref="K16"/>
    </sheetView>
  </sheetViews>
  <sheetFormatPr defaultRowHeight="15"/>
  <cols>
    <col min="2" max="2" width="22.5703125" customWidth="1"/>
    <col min="6" max="6" width="11.28515625" customWidth="1"/>
    <col min="7" max="7" width="12.7109375" customWidth="1"/>
    <col min="8" max="8" width="11.28515625" customWidth="1"/>
    <col min="9" max="9" width="9" customWidth="1"/>
  </cols>
  <sheetData>
    <row r="3" spans="1:9" ht="15.75" thickBot="1"/>
    <row r="4" spans="1:9">
      <c r="A4" s="128" t="s">
        <v>0</v>
      </c>
      <c r="B4" s="131" t="s">
        <v>1</v>
      </c>
      <c r="C4" s="4" t="s">
        <v>2</v>
      </c>
      <c r="D4" s="135" t="s">
        <v>3</v>
      </c>
      <c r="E4" s="136"/>
      <c r="F4" s="137"/>
      <c r="G4" s="138" t="s">
        <v>11</v>
      </c>
      <c r="H4" s="138" t="s">
        <v>4</v>
      </c>
      <c r="I4" s="141" t="s">
        <v>5</v>
      </c>
    </row>
    <row r="5" spans="1:9">
      <c r="A5" s="129"/>
      <c r="B5" s="132"/>
      <c r="C5" s="1" t="s">
        <v>6</v>
      </c>
      <c r="D5" s="134" t="s">
        <v>8</v>
      </c>
      <c r="E5" s="134" t="s">
        <v>9</v>
      </c>
      <c r="F5" s="134" t="s">
        <v>10</v>
      </c>
      <c r="G5" s="139"/>
      <c r="H5" s="139"/>
      <c r="I5" s="142"/>
    </row>
    <row r="6" spans="1:9" ht="15.75" thickBot="1">
      <c r="A6" s="130"/>
      <c r="B6" s="133"/>
      <c r="C6" s="7" t="s">
        <v>40</v>
      </c>
      <c r="D6" s="133"/>
      <c r="E6" s="133"/>
      <c r="F6" s="133"/>
      <c r="G6" s="140"/>
      <c r="H6" s="140"/>
      <c r="I6" s="143"/>
    </row>
    <row r="7" spans="1:9">
      <c r="A7" s="8" t="s">
        <v>41</v>
      </c>
      <c r="B7" s="80" t="s">
        <v>86</v>
      </c>
      <c r="C7" s="49">
        <v>200</v>
      </c>
      <c r="D7" s="49">
        <v>5.2</v>
      </c>
      <c r="E7" s="49">
        <v>5.07</v>
      </c>
      <c r="F7" s="49">
        <v>16.420000000000002</v>
      </c>
      <c r="G7" s="49">
        <v>132.19999999999999</v>
      </c>
      <c r="H7" s="49">
        <v>0.91</v>
      </c>
      <c r="I7" s="82" t="s">
        <v>15</v>
      </c>
    </row>
    <row r="8" spans="1:9">
      <c r="A8" s="127" t="s">
        <v>42</v>
      </c>
      <c r="B8" s="144"/>
      <c r="C8" s="50">
        <v>250</v>
      </c>
      <c r="D8" s="50">
        <v>6.5</v>
      </c>
      <c r="E8" s="50">
        <v>6.34</v>
      </c>
      <c r="F8" s="50">
        <v>20.52</v>
      </c>
      <c r="G8" s="50">
        <v>165.25</v>
      </c>
      <c r="H8" s="50">
        <v>1.1299999999999999</v>
      </c>
      <c r="I8" s="115"/>
    </row>
    <row r="9" spans="1:9">
      <c r="A9" s="56"/>
      <c r="B9" s="145" t="s">
        <v>92</v>
      </c>
      <c r="C9" s="29">
        <v>150</v>
      </c>
      <c r="D9" s="29">
        <v>3.15</v>
      </c>
      <c r="E9" s="29">
        <v>2.72</v>
      </c>
      <c r="F9" s="29">
        <v>12.96</v>
      </c>
      <c r="G9" s="29">
        <v>89</v>
      </c>
      <c r="H9" s="29">
        <v>1.2</v>
      </c>
      <c r="I9" s="72" t="s">
        <v>93</v>
      </c>
    </row>
    <row r="10" spans="1:9">
      <c r="A10" s="56"/>
      <c r="B10" s="145"/>
      <c r="C10" s="29">
        <v>180</v>
      </c>
      <c r="D10" s="29">
        <v>3.67</v>
      </c>
      <c r="E10" s="29">
        <v>3.19</v>
      </c>
      <c r="F10" s="29">
        <v>15.82</v>
      </c>
      <c r="G10" s="29">
        <v>107</v>
      </c>
      <c r="H10" s="29">
        <v>1.43</v>
      </c>
      <c r="I10" s="72"/>
    </row>
    <row r="11" spans="1:9">
      <c r="A11" s="56"/>
      <c r="B11" s="77" t="s">
        <v>18</v>
      </c>
      <c r="C11" s="29">
        <v>40</v>
      </c>
      <c r="D11" s="29">
        <v>2.4500000000000002</v>
      </c>
      <c r="E11" s="29">
        <v>7.55</v>
      </c>
      <c r="F11" s="29">
        <v>14.62</v>
      </c>
      <c r="G11" s="29">
        <v>136</v>
      </c>
      <c r="H11" s="29">
        <v>0</v>
      </c>
      <c r="I11" s="69" t="s">
        <v>19</v>
      </c>
    </row>
    <row r="12" spans="1:9">
      <c r="A12" s="56"/>
      <c r="B12" s="78"/>
      <c r="C12" s="29">
        <v>40</v>
      </c>
      <c r="D12" s="29">
        <v>2.4500000000000002</v>
      </c>
      <c r="E12" s="29">
        <v>7.55</v>
      </c>
      <c r="F12" s="29">
        <v>14.62</v>
      </c>
      <c r="G12" s="29">
        <v>136</v>
      </c>
      <c r="H12" s="29">
        <v>0</v>
      </c>
      <c r="I12" s="88"/>
    </row>
    <row r="13" spans="1:9">
      <c r="A13" s="56"/>
      <c r="B13" s="58" t="s">
        <v>23</v>
      </c>
      <c r="C13" s="3">
        <f>C7+C9+C11</f>
        <v>390</v>
      </c>
      <c r="D13" s="3">
        <f t="shared" ref="C13:H14" si="0">D7+D9+D11</f>
        <v>10.8</v>
      </c>
      <c r="E13" s="3">
        <f t="shared" si="0"/>
        <v>15.34</v>
      </c>
      <c r="F13" s="3">
        <f t="shared" si="0"/>
        <v>44</v>
      </c>
      <c r="G13" s="3">
        <f t="shared" si="0"/>
        <v>357.2</v>
      </c>
      <c r="H13" s="3">
        <f t="shared" si="0"/>
        <v>2.11</v>
      </c>
      <c r="I13" s="69"/>
    </row>
    <row r="14" spans="1:9" ht="15.75" thickBot="1">
      <c r="A14" s="57"/>
      <c r="B14" s="90"/>
      <c r="C14" s="5">
        <f t="shared" si="0"/>
        <v>470</v>
      </c>
      <c r="D14" s="5">
        <f t="shared" si="0"/>
        <v>12.620000000000001</v>
      </c>
      <c r="E14" s="5">
        <f t="shared" si="0"/>
        <v>17.079999999999998</v>
      </c>
      <c r="F14" s="5">
        <f t="shared" si="0"/>
        <v>50.96</v>
      </c>
      <c r="G14" s="5">
        <f t="shared" si="0"/>
        <v>408.25</v>
      </c>
      <c r="H14" s="5">
        <f t="shared" si="0"/>
        <v>2.5599999999999996</v>
      </c>
      <c r="I14" s="121"/>
    </row>
    <row r="15" spans="1:9">
      <c r="A15" s="55" t="s">
        <v>20</v>
      </c>
      <c r="B15" s="77" t="s">
        <v>94</v>
      </c>
      <c r="C15" s="29">
        <v>100</v>
      </c>
      <c r="D15" s="29">
        <v>1.5</v>
      </c>
      <c r="E15" s="29">
        <v>0.5</v>
      </c>
      <c r="F15" s="29">
        <v>21</v>
      </c>
      <c r="G15" s="29">
        <v>95</v>
      </c>
      <c r="H15" s="29">
        <v>10</v>
      </c>
      <c r="I15" s="69" t="s">
        <v>56</v>
      </c>
    </row>
    <row r="16" spans="1:9">
      <c r="A16" s="56"/>
      <c r="B16" s="78"/>
      <c r="C16" s="29">
        <v>100</v>
      </c>
      <c r="D16" s="29">
        <v>1.5</v>
      </c>
      <c r="E16" s="29">
        <v>0.5</v>
      </c>
      <c r="F16" s="29">
        <v>21</v>
      </c>
      <c r="G16" s="29">
        <v>95</v>
      </c>
      <c r="H16" s="29">
        <v>10</v>
      </c>
      <c r="I16" s="88"/>
    </row>
    <row r="17" spans="1:9">
      <c r="A17" s="56"/>
      <c r="B17" s="58" t="s">
        <v>23</v>
      </c>
      <c r="C17" s="3">
        <f>C15</f>
        <v>100</v>
      </c>
      <c r="D17" s="26">
        <f t="shared" ref="D17:H17" si="1">D15</f>
        <v>1.5</v>
      </c>
      <c r="E17" s="26">
        <f t="shared" si="1"/>
        <v>0.5</v>
      </c>
      <c r="F17" s="26">
        <f t="shared" si="1"/>
        <v>21</v>
      </c>
      <c r="G17" s="26">
        <f t="shared" si="1"/>
        <v>95</v>
      </c>
      <c r="H17" s="26">
        <f t="shared" si="1"/>
        <v>10</v>
      </c>
      <c r="I17" s="69"/>
    </row>
    <row r="18" spans="1:9" ht="15.75" thickBot="1">
      <c r="A18" s="57"/>
      <c r="B18" s="90"/>
      <c r="C18" s="5">
        <f>C16</f>
        <v>100</v>
      </c>
      <c r="D18" s="5">
        <f t="shared" ref="D18:H18" si="2">D16</f>
        <v>1.5</v>
      </c>
      <c r="E18" s="5">
        <f t="shared" si="2"/>
        <v>0.5</v>
      </c>
      <c r="F18" s="5">
        <f t="shared" si="2"/>
        <v>21</v>
      </c>
      <c r="G18" s="5">
        <f t="shared" si="2"/>
        <v>95</v>
      </c>
      <c r="H18" s="5">
        <f t="shared" si="2"/>
        <v>10</v>
      </c>
      <c r="I18" s="121"/>
    </row>
    <row r="19" spans="1:9">
      <c r="A19" s="55" t="s">
        <v>25</v>
      </c>
      <c r="B19" s="125" t="s">
        <v>154</v>
      </c>
      <c r="C19" s="50">
        <v>30</v>
      </c>
      <c r="D19" s="50">
        <v>0</v>
      </c>
      <c r="E19" s="50">
        <v>0</v>
      </c>
      <c r="F19" s="50">
        <v>0.38</v>
      </c>
      <c r="G19" s="50">
        <v>3.6</v>
      </c>
      <c r="H19" s="50">
        <v>10.54</v>
      </c>
      <c r="I19" s="114" t="s">
        <v>24</v>
      </c>
    </row>
    <row r="20" spans="1:9">
      <c r="A20" s="56"/>
      <c r="B20" s="126"/>
      <c r="C20" s="50">
        <v>40</v>
      </c>
      <c r="D20" s="50">
        <v>0</v>
      </c>
      <c r="E20" s="50">
        <v>0</v>
      </c>
      <c r="F20" s="50">
        <v>0.51</v>
      </c>
      <c r="G20" s="50">
        <v>4.8</v>
      </c>
      <c r="H20" s="50">
        <v>14.06</v>
      </c>
      <c r="I20" s="115"/>
    </row>
    <row r="21" spans="1:9" ht="15" customHeight="1">
      <c r="A21" s="56"/>
      <c r="B21" s="74" t="s">
        <v>119</v>
      </c>
      <c r="C21" s="29">
        <v>200</v>
      </c>
      <c r="D21" s="29">
        <v>1.7</v>
      </c>
      <c r="E21" s="29">
        <v>4</v>
      </c>
      <c r="F21" s="29">
        <v>11.3</v>
      </c>
      <c r="G21" s="29">
        <v>87.8</v>
      </c>
      <c r="H21" s="29">
        <v>7.03</v>
      </c>
      <c r="I21" s="69" t="s">
        <v>120</v>
      </c>
    </row>
    <row r="22" spans="1:9">
      <c r="A22" s="56"/>
      <c r="B22" s="75"/>
      <c r="C22" s="29">
        <v>250</v>
      </c>
      <c r="D22" s="29">
        <v>2.2000000000000002</v>
      </c>
      <c r="E22" s="29">
        <v>5</v>
      </c>
      <c r="F22" s="29">
        <v>14.1</v>
      </c>
      <c r="G22" s="29">
        <v>109.7</v>
      </c>
      <c r="H22" s="29">
        <v>8.8000000000000007</v>
      </c>
      <c r="I22" s="88"/>
    </row>
    <row r="23" spans="1:9" ht="15" customHeight="1">
      <c r="A23" s="56"/>
      <c r="B23" s="74" t="s">
        <v>100</v>
      </c>
      <c r="C23" s="29">
        <v>60</v>
      </c>
      <c r="D23" s="29">
        <v>9.43</v>
      </c>
      <c r="E23" s="29">
        <v>9.65</v>
      </c>
      <c r="F23" s="29">
        <v>9.98</v>
      </c>
      <c r="G23" s="29">
        <v>164</v>
      </c>
      <c r="H23" s="29">
        <v>0.5</v>
      </c>
      <c r="I23" s="69" t="s">
        <v>101</v>
      </c>
    </row>
    <row r="24" spans="1:9">
      <c r="A24" s="56"/>
      <c r="B24" s="75"/>
      <c r="C24" s="29">
        <v>80</v>
      </c>
      <c r="D24" s="29">
        <v>12.64</v>
      </c>
      <c r="E24" s="29">
        <v>13.14</v>
      </c>
      <c r="F24" s="29">
        <v>13.46</v>
      </c>
      <c r="G24" s="29">
        <v>223</v>
      </c>
      <c r="H24" s="29">
        <v>0.67</v>
      </c>
      <c r="I24" s="88"/>
    </row>
    <row r="25" spans="1:9">
      <c r="A25" s="56"/>
      <c r="B25" s="106" t="s">
        <v>63</v>
      </c>
      <c r="C25" s="27">
        <v>120</v>
      </c>
      <c r="D25" s="27">
        <v>4.41</v>
      </c>
      <c r="E25" s="27">
        <v>3.61</v>
      </c>
      <c r="F25" s="27">
        <v>21.15</v>
      </c>
      <c r="G25" s="27">
        <v>134.76</v>
      </c>
      <c r="H25" s="27">
        <v>0</v>
      </c>
      <c r="I25" s="108" t="s">
        <v>108</v>
      </c>
    </row>
    <row r="26" spans="1:9">
      <c r="A26" s="56"/>
      <c r="B26" s="107"/>
      <c r="C26" s="27">
        <v>150</v>
      </c>
      <c r="D26" s="27">
        <v>5.51</v>
      </c>
      <c r="E26" s="27">
        <v>4.51</v>
      </c>
      <c r="F26" s="27">
        <v>26.44</v>
      </c>
      <c r="G26" s="27">
        <v>168.45</v>
      </c>
      <c r="H26" s="27">
        <v>0</v>
      </c>
      <c r="I26" s="109"/>
    </row>
    <row r="27" spans="1:9">
      <c r="A27" s="56"/>
      <c r="B27" s="74" t="s">
        <v>53</v>
      </c>
      <c r="C27" s="29">
        <v>150</v>
      </c>
      <c r="D27" s="29">
        <v>0.12</v>
      </c>
      <c r="E27" s="29">
        <v>0.12</v>
      </c>
      <c r="F27" s="29">
        <v>17.91</v>
      </c>
      <c r="G27" s="29">
        <v>73.2</v>
      </c>
      <c r="H27" s="29">
        <v>1.29</v>
      </c>
      <c r="I27" s="69" t="s">
        <v>31</v>
      </c>
    </row>
    <row r="28" spans="1:9">
      <c r="A28" s="56"/>
      <c r="B28" s="75"/>
      <c r="C28" s="29">
        <v>180</v>
      </c>
      <c r="D28" s="29">
        <v>0.14000000000000001</v>
      </c>
      <c r="E28" s="29">
        <v>0.14000000000000001</v>
      </c>
      <c r="F28" s="29">
        <v>21.49</v>
      </c>
      <c r="G28" s="29">
        <v>87.84</v>
      </c>
      <c r="H28" s="29">
        <v>1.54</v>
      </c>
      <c r="I28" s="88"/>
    </row>
    <row r="29" spans="1:9">
      <c r="A29" s="56"/>
      <c r="B29" s="77" t="s">
        <v>33</v>
      </c>
      <c r="C29" s="29">
        <v>20</v>
      </c>
      <c r="D29" s="29">
        <v>1.32</v>
      </c>
      <c r="E29" s="29">
        <v>0.2</v>
      </c>
      <c r="F29" s="29">
        <v>6.68</v>
      </c>
      <c r="G29" s="29">
        <v>34.799999999999997</v>
      </c>
      <c r="H29" s="29">
        <v>0</v>
      </c>
      <c r="I29" s="69" t="s">
        <v>24</v>
      </c>
    </row>
    <row r="30" spans="1:9">
      <c r="A30" s="56"/>
      <c r="B30" s="78"/>
      <c r="C30" s="29">
        <v>30</v>
      </c>
      <c r="D30" s="29">
        <v>1.98</v>
      </c>
      <c r="E30" s="29">
        <v>0.3</v>
      </c>
      <c r="F30" s="29">
        <v>10.02</v>
      </c>
      <c r="G30" s="29">
        <v>52.2</v>
      </c>
      <c r="H30" s="29">
        <v>0</v>
      </c>
      <c r="I30" s="76"/>
    </row>
    <row r="31" spans="1:9">
      <c r="A31" s="56"/>
      <c r="B31" s="77" t="s">
        <v>34</v>
      </c>
      <c r="C31" s="29">
        <v>20</v>
      </c>
      <c r="D31" s="29">
        <v>1.58</v>
      </c>
      <c r="E31" s="29">
        <v>0.2</v>
      </c>
      <c r="F31" s="29">
        <v>9.66</v>
      </c>
      <c r="G31" s="29">
        <v>47.2</v>
      </c>
      <c r="H31" s="29">
        <v>0</v>
      </c>
      <c r="I31" s="69" t="s">
        <v>24</v>
      </c>
    </row>
    <row r="32" spans="1:9">
      <c r="A32" s="56"/>
      <c r="B32" s="116"/>
      <c r="C32" s="33">
        <v>20</v>
      </c>
      <c r="D32" s="33">
        <v>1.58</v>
      </c>
      <c r="E32" s="33">
        <v>0.2</v>
      </c>
      <c r="F32" s="33">
        <v>9.66</v>
      </c>
      <c r="G32" s="33">
        <v>47.2</v>
      </c>
      <c r="H32" s="33">
        <v>0</v>
      </c>
      <c r="I32" s="64"/>
    </row>
    <row r="33" spans="1:9">
      <c r="A33" s="56"/>
      <c r="B33" s="58" t="s">
        <v>23</v>
      </c>
      <c r="C33" s="26">
        <f>C19+C21+C23+C25+C27+C29+C31</f>
        <v>600</v>
      </c>
      <c r="D33" s="26">
        <f t="shared" ref="D33:H33" si="3">D19+D21+D23+D25+D27+D29+D31</f>
        <v>18.559999999999995</v>
      </c>
      <c r="E33" s="26">
        <f t="shared" si="3"/>
        <v>17.78</v>
      </c>
      <c r="F33" s="26">
        <f t="shared" si="3"/>
        <v>77.06</v>
      </c>
      <c r="G33" s="26">
        <f t="shared" si="3"/>
        <v>545.36</v>
      </c>
      <c r="H33" s="26">
        <f t="shared" si="3"/>
        <v>19.36</v>
      </c>
      <c r="I33" s="122"/>
    </row>
    <row r="34" spans="1:9" ht="15.75" thickBot="1">
      <c r="A34" s="57"/>
      <c r="B34" s="90"/>
      <c r="C34" s="5">
        <f>C20+C22+C24+C26+C28+C30+C32</f>
        <v>750</v>
      </c>
      <c r="D34" s="5">
        <f t="shared" ref="D34:H34" si="4">D20+D22+D24+D26+D28+D30+D32</f>
        <v>24.050000000000004</v>
      </c>
      <c r="E34" s="5">
        <f t="shared" si="4"/>
        <v>23.29</v>
      </c>
      <c r="F34" s="5">
        <f t="shared" si="4"/>
        <v>95.679999999999993</v>
      </c>
      <c r="G34" s="5">
        <f t="shared" si="4"/>
        <v>693.19</v>
      </c>
      <c r="H34" s="5">
        <f t="shared" si="4"/>
        <v>25.07</v>
      </c>
      <c r="I34" s="65"/>
    </row>
    <row r="35" spans="1:9" ht="15" customHeight="1">
      <c r="A35" s="55" t="s">
        <v>35</v>
      </c>
      <c r="B35" s="110" t="s">
        <v>145</v>
      </c>
      <c r="C35" s="49">
        <v>50</v>
      </c>
      <c r="D35" s="49">
        <v>8.77</v>
      </c>
      <c r="E35" s="49">
        <v>6.03</v>
      </c>
      <c r="F35" s="49">
        <v>8.58</v>
      </c>
      <c r="G35" s="49">
        <v>124</v>
      </c>
      <c r="H35" s="49">
        <v>0.12</v>
      </c>
      <c r="I35" s="112" t="s">
        <v>146</v>
      </c>
    </row>
    <row r="36" spans="1:9">
      <c r="A36" s="56"/>
      <c r="B36" s="111"/>
      <c r="C36" s="50">
        <v>100</v>
      </c>
      <c r="D36" s="50">
        <v>17.54</v>
      </c>
      <c r="E36" s="50">
        <v>12.05</v>
      </c>
      <c r="F36" s="50">
        <v>17.149999999999999</v>
      </c>
      <c r="G36" s="50">
        <v>247</v>
      </c>
      <c r="H36" s="50">
        <v>0.24</v>
      </c>
      <c r="I36" s="113"/>
    </row>
    <row r="37" spans="1:9" ht="15" customHeight="1">
      <c r="A37" s="56"/>
      <c r="B37" s="123" t="s">
        <v>80</v>
      </c>
      <c r="C37" s="50">
        <v>15</v>
      </c>
      <c r="D37" s="50">
        <v>0.28999999999999998</v>
      </c>
      <c r="E37" s="50">
        <v>0.67</v>
      </c>
      <c r="F37" s="50">
        <v>1.98</v>
      </c>
      <c r="G37" s="50">
        <v>15.2</v>
      </c>
      <c r="H37" s="50">
        <v>4.8000000000000001E-2</v>
      </c>
      <c r="I37" s="114" t="s">
        <v>81</v>
      </c>
    </row>
    <row r="38" spans="1:9">
      <c r="A38" s="56"/>
      <c r="B38" s="124"/>
      <c r="C38" s="50">
        <v>30</v>
      </c>
      <c r="D38" s="50">
        <v>0.57999999999999996</v>
      </c>
      <c r="E38" s="50">
        <v>1.35</v>
      </c>
      <c r="F38" s="50">
        <v>3.97</v>
      </c>
      <c r="G38" s="50">
        <v>30.45</v>
      </c>
      <c r="H38" s="50">
        <v>9.7000000000000003E-2</v>
      </c>
      <c r="I38" s="115"/>
    </row>
    <row r="39" spans="1:9">
      <c r="A39" s="56"/>
      <c r="B39" s="123" t="s">
        <v>16</v>
      </c>
      <c r="C39" s="50">
        <v>150</v>
      </c>
      <c r="D39" s="50">
        <v>7.0000000000000007E-2</v>
      </c>
      <c r="E39" s="50">
        <v>0.01</v>
      </c>
      <c r="F39" s="50">
        <v>7.1</v>
      </c>
      <c r="G39" s="50">
        <v>29</v>
      </c>
      <c r="H39" s="50">
        <v>1.42</v>
      </c>
      <c r="I39" s="114" t="s">
        <v>17</v>
      </c>
    </row>
    <row r="40" spans="1:9">
      <c r="A40" s="56"/>
      <c r="B40" s="124"/>
      <c r="C40" s="50">
        <v>180</v>
      </c>
      <c r="D40" s="50">
        <v>0.12</v>
      </c>
      <c r="E40" s="50">
        <v>0.02</v>
      </c>
      <c r="F40" s="50">
        <v>10.199999999999999</v>
      </c>
      <c r="G40" s="50">
        <v>41</v>
      </c>
      <c r="H40" s="50">
        <v>2.83</v>
      </c>
      <c r="I40" s="115"/>
    </row>
    <row r="41" spans="1:9">
      <c r="A41" s="56"/>
      <c r="B41" s="117" t="s">
        <v>23</v>
      </c>
      <c r="C41" s="3">
        <f>C35+C37+C39</f>
        <v>215</v>
      </c>
      <c r="D41" s="26">
        <f t="shared" ref="D41:H41" si="5">D35+D37+D39</f>
        <v>9.129999999999999</v>
      </c>
      <c r="E41" s="26">
        <f t="shared" si="5"/>
        <v>6.71</v>
      </c>
      <c r="F41" s="26">
        <f t="shared" si="5"/>
        <v>17.66</v>
      </c>
      <c r="G41" s="26">
        <f t="shared" si="5"/>
        <v>168.2</v>
      </c>
      <c r="H41" s="26">
        <f t="shared" si="5"/>
        <v>1.5879999999999999</v>
      </c>
      <c r="I41" s="69"/>
    </row>
    <row r="42" spans="1:9">
      <c r="A42" s="56"/>
      <c r="B42" s="118"/>
      <c r="C42" s="3">
        <f>C36+C38+C40</f>
        <v>310</v>
      </c>
      <c r="D42" s="26">
        <f t="shared" ref="D42:H42" si="6">D36+D38+D40</f>
        <v>18.239999999999998</v>
      </c>
      <c r="E42" s="26">
        <f t="shared" si="6"/>
        <v>13.42</v>
      </c>
      <c r="F42" s="26">
        <f t="shared" si="6"/>
        <v>31.319999999999997</v>
      </c>
      <c r="G42" s="26">
        <f t="shared" si="6"/>
        <v>318.45</v>
      </c>
      <c r="H42" s="26">
        <f t="shared" si="6"/>
        <v>3.1669999999999998</v>
      </c>
      <c r="I42" s="93"/>
    </row>
    <row r="43" spans="1:9">
      <c r="A43" s="56"/>
      <c r="B43" s="119" t="s">
        <v>38</v>
      </c>
      <c r="C43" s="3">
        <f t="shared" ref="C43:H44" si="7">C13+C17+C33+C41</f>
        <v>1305</v>
      </c>
      <c r="D43" s="3">
        <f t="shared" si="7"/>
        <v>39.989999999999995</v>
      </c>
      <c r="E43" s="3">
        <f t="shared" si="7"/>
        <v>40.330000000000005</v>
      </c>
      <c r="F43" s="3">
        <f t="shared" si="7"/>
        <v>159.72</v>
      </c>
      <c r="G43" s="3">
        <f t="shared" si="7"/>
        <v>1165.76</v>
      </c>
      <c r="H43" s="3">
        <f t="shared" si="7"/>
        <v>33.058</v>
      </c>
      <c r="I43" s="120"/>
    </row>
    <row r="44" spans="1:9" ht="15.75" thickBot="1">
      <c r="A44" s="57"/>
      <c r="B44" s="90"/>
      <c r="C44" s="5">
        <f t="shared" si="7"/>
        <v>1630</v>
      </c>
      <c r="D44" s="5">
        <f t="shared" si="7"/>
        <v>56.41</v>
      </c>
      <c r="E44" s="5">
        <f t="shared" si="7"/>
        <v>54.29</v>
      </c>
      <c r="F44" s="5">
        <f t="shared" si="7"/>
        <v>198.95999999999998</v>
      </c>
      <c r="G44" s="5">
        <f t="shared" si="7"/>
        <v>1514.89</v>
      </c>
      <c r="H44" s="5">
        <f t="shared" si="7"/>
        <v>40.796999999999997</v>
      </c>
      <c r="I44" s="121"/>
    </row>
  </sheetData>
  <mergeCells count="50">
    <mergeCell ref="B15:B16"/>
    <mergeCell ref="G4:G6"/>
    <mergeCell ref="H4:H6"/>
    <mergeCell ref="I4:I6"/>
    <mergeCell ref="B7:B8"/>
    <mergeCell ref="I7:I8"/>
    <mergeCell ref="I15:I16"/>
    <mergeCell ref="B9:B10"/>
    <mergeCell ref="I9:I10"/>
    <mergeCell ref="A4:A6"/>
    <mergeCell ref="B4:B6"/>
    <mergeCell ref="D5:D6"/>
    <mergeCell ref="E5:E6"/>
    <mergeCell ref="F5:F6"/>
    <mergeCell ref="D4:F4"/>
    <mergeCell ref="A15:A18"/>
    <mergeCell ref="I21:I22"/>
    <mergeCell ref="B11:B12"/>
    <mergeCell ref="I11:I12"/>
    <mergeCell ref="B13:B14"/>
    <mergeCell ref="I13:I14"/>
    <mergeCell ref="B17:B18"/>
    <mergeCell ref="I17:I18"/>
    <mergeCell ref="B21:B22"/>
    <mergeCell ref="A19:A34"/>
    <mergeCell ref="B19:B20"/>
    <mergeCell ref="I19:I20"/>
    <mergeCell ref="A8:A14"/>
    <mergeCell ref="I29:I30"/>
    <mergeCell ref="I27:I28"/>
    <mergeCell ref="B23:B24"/>
    <mergeCell ref="B35:B36"/>
    <mergeCell ref="I35:I36"/>
    <mergeCell ref="I37:I38"/>
    <mergeCell ref="A35:A44"/>
    <mergeCell ref="B31:B32"/>
    <mergeCell ref="B41:B42"/>
    <mergeCell ref="B43:B44"/>
    <mergeCell ref="I41:I44"/>
    <mergeCell ref="B33:B34"/>
    <mergeCell ref="I33:I34"/>
    <mergeCell ref="B37:B38"/>
    <mergeCell ref="B39:B40"/>
    <mergeCell ref="I39:I40"/>
    <mergeCell ref="I31:I32"/>
    <mergeCell ref="I23:I24"/>
    <mergeCell ref="B25:B26"/>
    <mergeCell ref="I25:I26"/>
    <mergeCell ref="B27:B28"/>
    <mergeCell ref="B29:B30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I46"/>
  <sheetViews>
    <sheetView topLeftCell="A22" workbookViewId="0">
      <selection activeCell="M26" sqref="M26"/>
    </sheetView>
  </sheetViews>
  <sheetFormatPr defaultRowHeight="15"/>
  <cols>
    <col min="2" max="2" width="20.7109375" customWidth="1"/>
    <col min="3" max="3" width="12.140625" customWidth="1"/>
    <col min="6" max="6" width="11.140625" customWidth="1"/>
    <col min="7" max="7" width="12.85546875" customWidth="1"/>
  </cols>
  <sheetData>
    <row r="3" spans="1:9" ht="15.75" thickBot="1"/>
    <row r="4" spans="1:9" ht="15" customHeight="1">
      <c r="A4" s="100" t="s">
        <v>0</v>
      </c>
      <c r="B4" s="103" t="s">
        <v>1</v>
      </c>
      <c r="C4" s="28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29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30" t="s">
        <v>7</v>
      </c>
      <c r="D6" s="105"/>
      <c r="E6" s="105"/>
      <c r="F6" s="105"/>
      <c r="G6" s="96"/>
      <c r="H6" s="96"/>
      <c r="I6" s="99"/>
    </row>
    <row r="7" spans="1:9" ht="15" customHeight="1">
      <c r="A7" s="6" t="s">
        <v>147</v>
      </c>
      <c r="B7" s="147" t="s">
        <v>58</v>
      </c>
      <c r="C7" s="29">
        <v>200</v>
      </c>
      <c r="D7" s="29">
        <v>5.96</v>
      </c>
      <c r="E7" s="29">
        <v>5.47</v>
      </c>
      <c r="F7" s="29">
        <v>17.079999999999998</v>
      </c>
      <c r="G7" s="29">
        <v>141.6</v>
      </c>
      <c r="H7" s="29">
        <v>0.9</v>
      </c>
      <c r="I7" s="69" t="s">
        <v>15</v>
      </c>
    </row>
    <row r="8" spans="1:9">
      <c r="A8" s="89" t="s">
        <v>13</v>
      </c>
      <c r="B8" s="148"/>
      <c r="C8" s="29">
        <v>250</v>
      </c>
      <c r="D8" s="29">
        <v>7.45</v>
      </c>
      <c r="E8" s="29">
        <v>6.83</v>
      </c>
      <c r="F8" s="29">
        <v>21.35</v>
      </c>
      <c r="G8" s="29">
        <v>177</v>
      </c>
      <c r="H8" s="29">
        <v>1.1000000000000001</v>
      </c>
      <c r="I8" s="70"/>
    </row>
    <row r="9" spans="1:9" ht="15" customHeight="1">
      <c r="A9" s="56"/>
      <c r="B9" s="74" t="s">
        <v>59</v>
      </c>
      <c r="C9" s="29">
        <v>45</v>
      </c>
      <c r="D9" s="29">
        <v>5.04</v>
      </c>
      <c r="E9" s="29">
        <v>6.59</v>
      </c>
      <c r="F9" s="29">
        <v>14.56</v>
      </c>
      <c r="G9" s="29">
        <v>138</v>
      </c>
      <c r="H9" s="29">
        <v>7.0000000000000007E-2</v>
      </c>
      <c r="I9" s="69" t="s">
        <v>60</v>
      </c>
    </row>
    <row r="10" spans="1:9">
      <c r="A10" s="56"/>
      <c r="B10" s="75"/>
      <c r="C10" s="29">
        <v>60</v>
      </c>
      <c r="D10" s="29">
        <v>7.15</v>
      </c>
      <c r="E10" s="29">
        <v>8.02</v>
      </c>
      <c r="F10" s="29">
        <v>19.39</v>
      </c>
      <c r="G10" s="29">
        <v>178</v>
      </c>
      <c r="H10" s="29">
        <v>0.11</v>
      </c>
      <c r="I10" s="70"/>
    </row>
    <row r="11" spans="1:9">
      <c r="A11" s="56"/>
      <c r="B11" s="68" t="s">
        <v>16</v>
      </c>
      <c r="C11" s="29">
        <v>150</v>
      </c>
      <c r="D11" s="29">
        <v>7.0000000000000007E-2</v>
      </c>
      <c r="E11" s="29">
        <v>0.01</v>
      </c>
      <c r="F11" s="29">
        <v>7.1</v>
      </c>
      <c r="G11" s="29">
        <v>29</v>
      </c>
      <c r="H11" s="29">
        <v>1.42</v>
      </c>
      <c r="I11" s="69" t="s">
        <v>17</v>
      </c>
    </row>
    <row r="12" spans="1:9">
      <c r="A12" s="56"/>
      <c r="B12" s="61"/>
      <c r="C12" s="29">
        <v>180</v>
      </c>
      <c r="D12" s="29">
        <v>0.12</v>
      </c>
      <c r="E12" s="29">
        <v>0.02</v>
      </c>
      <c r="F12" s="29">
        <v>10.199999999999999</v>
      </c>
      <c r="G12" s="29">
        <v>41</v>
      </c>
      <c r="H12" s="29">
        <v>2.83</v>
      </c>
      <c r="I12" s="88"/>
    </row>
    <row r="13" spans="1:9">
      <c r="A13" s="56"/>
      <c r="B13" s="58" t="s">
        <v>23</v>
      </c>
      <c r="C13" s="26">
        <f t="shared" ref="C13:H14" si="0">C7+C9+C11</f>
        <v>395</v>
      </c>
      <c r="D13" s="26">
        <f>D7+D9+D11</f>
        <v>11.07</v>
      </c>
      <c r="E13" s="26">
        <f t="shared" si="0"/>
        <v>12.069999999999999</v>
      </c>
      <c r="F13" s="26">
        <f t="shared" si="0"/>
        <v>38.74</v>
      </c>
      <c r="G13" s="26">
        <f t="shared" si="0"/>
        <v>308.60000000000002</v>
      </c>
      <c r="H13" s="26">
        <f t="shared" si="0"/>
        <v>2.3899999999999997</v>
      </c>
      <c r="I13" s="86"/>
    </row>
    <row r="14" spans="1:9" ht="15.75" thickBot="1">
      <c r="A14" s="57"/>
      <c r="B14" s="90"/>
      <c r="C14" s="5">
        <f t="shared" si="0"/>
        <v>490</v>
      </c>
      <c r="D14" s="5">
        <f t="shared" si="0"/>
        <v>14.72</v>
      </c>
      <c r="E14" s="5">
        <f t="shared" si="0"/>
        <v>14.87</v>
      </c>
      <c r="F14" s="5">
        <f t="shared" si="0"/>
        <v>50.94</v>
      </c>
      <c r="G14" s="5">
        <f t="shared" si="0"/>
        <v>396</v>
      </c>
      <c r="H14" s="5">
        <f t="shared" si="0"/>
        <v>4.04</v>
      </c>
      <c r="I14" s="87"/>
    </row>
    <row r="15" spans="1:9" ht="15" customHeight="1">
      <c r="A15" s="55" t="s">
        <v>20</v>
      </c>
      <c r="B15" s="60" t="s">
        <v>89</v>
      </c>
      <c r="C15" s="28">
        <v>150</v>
      </c>
      <c r="D15" s="28">
        <v>4.3499999999999996</v>
      </c>
      <c r="E15" s="28">
        <v>3.75</v>
      </c>
      <c r="F15" s="28">
        <v>6</v>
      </c>
      <c r="G15" s="28">
        <v>75</v>
      </c>
      <c r="H15" s="28">
        <v>1.05</v>
      </c>
      <c r="I15" s="146" t="s">
        <v>46</v>
      </c>
    </row>
    <row r="16" spans="1:9">
      <c r="A16" s="84"/>
      <c r="B16" s="61"/>
      <c r="C16" s="29">
        <v>180</v>
      </c>
      <c r="D16" s="29">
        <v>5.22</v>
      </c>
      <c r="E16" s="29">
        <v>4.5</v>
      </c>
      <c r="F16" s="29">
        <v>7.2</v>
      </c>
      <c r="G16" s="29">
        <v>90</v>
      </c>
      <c r="H16" s="29">
        <v>1.26</v>
      </c>
      <c r="I16" s="88"/>
    </row>
    <row r="17" spans="1:9" ht="15" customHeight="1">
      <c r="A17" s="84"/>
      <c r="B17" s="74" t="s">
        <v>150</v>
      </c>
      <c r="C17" s="29">
        <v>30</v>
      </c>
      <c r="D17" s="29">
        <v>2.25</v>
      </c>
      <c r="E17" s="29">
        <v>2.94</v>
      </c>
      <c r="F17" s="29">
        <v>22.3</v>
      </c>
      <c r="G17" s="29">
        <v>125.1</v>
      </c>
      <c r="H17" s="29">
        <v>0</v>
      </c>
      <c r="I17" s="69" t="s">
        <v>24</v>
      </c>
    </row>
    <row r="18" spans="1:9">
      <c r="A18" s="84"/>
      <c r="B18" s="75"/>
      <c r="C18" s="29">
        <v>40</v>
      </c>
      <c r="D18" s="29">
        <v>3</v>
      </c>
      <c r="E18" s="29">
        <v>3.92</v>
      </c>
      <c r="F18" s="29">
        <v>29.7</v>
      </c>
      <c r="G18" s="29">
        <v>166.8</v>
      </c>
      <c r="H18" s="29">
        <v>0</v>
      </c>
      <c r="I18" s="88"/>
    </row>
    <row r="19" spans="1:9">
      <c r="A19" s="84"/>
      <c r="B19" s="58" t="s">
        <v>23</v>
      </c>
      <c r="C19" s="26">
        <f>C15+C17</f>
        <v>180</v>
      </c>
      <c r="D19" s="26">
        <f t="shared" ref="C19:H20" si="1">D15+D17</f>
        <v>6.6</v>
      </c>
      <c r="E19" s="26">
        <f t="shared" si="1"/>
        <v>6.6899999999999995</v>
      </c>
      <c r="F19" s="26">
        <f t="shared" si="1"/>
        <v>28.3</v>
      </c>
      <c r="G19" s="26">
        <f t="shared" si="1"/>
        <v>200.1</v>
      </c>
      <c r="H19" s="26">
        <f t="shared" si="1"/>
        <v>1.05</v>
      </c>
      <c r="I19" s="86"/>
    </row>
    <row r="20" spans="1:9" ht="15.75" thickBot="1">
      <c r="A20" s="84"/>
      <c r="B20" s="119"/>
      <c r="C20" s="39">
        <f t="shared" si="1"/>
        <v>220</v>
      </c>
      <c r="D20" s="39">
        <f t="shared" si="1"/>
        <v>8.2199999999999989</v>
      </c>
      <c r="E20" s="39">
        <f t="shared" si="1"/>
        <v>8.42</v>
      </c>
      <c r="F20" s="39">
        <f t="shared" si="1"/>
        <v>36.9</v>
      </c>
      <c r="G20" s="39">
        <f t="shared" si="1"/>
        <v>256.8</v>
      </c>
      <c r="H20" s="39">
        <f t="shared" si="1"/>
        <v>1.26</v>
      </c>
      <c r="I20" s="153"/>
    </row>
    <row r="21" spans="1:9">
      <c r="A21" s="55" t="s">
        <v>25</v>
      </c>
      <c r="B21" s="152" t="s">
        <v>64</v>
      </c>
      <c r="C21" s="28">
        <v>45</v>
      </c>
      <c r="D21" s="28">
        <v>0.63</v>
      </c>
      <c r="E21" s="28">
        <v>2.73</v>
      </c>
      <c r="F21" s="28">
        <v>3.9</v>
      </c>
      <c r="G21" s="28">
        <v>42.2</v>
      </c>
      <c r="H21" s="28">
        <v>0.6</v>
      </c>
      <c r="I21" s="146" t="s">
        <v>65</v>
      </c>
    </row>
    <row r="22" spans="1:9">
      <c r="A22" s="56"/>
      <c r="B22" s="116"/>
      <c r="C22" s="33">
        <v>60</v>
      </c>
      <c r="D22" s="33">
        <v>0.84</v>
      </c>
      <c r="E22" s="33">
        <v>3.65</v>
      </c>
      <c r="F22" s="33">
        <v>5.2</v>
      </c>
      <c r="G22" s="33">
        <v>56.3</v>
      </c>
      <c r="H22" s="33">
        <v>0.8</v>
      </c>
      <c r="I22" s="120"/>
    </row>
    <row r="23" spans="1:9" ht="26.25" customHeight="1">
      <c r="A23" s="56"/>
      <c r="B23" s="145" t="s">
        <v>84</v>
      </c>
      <c r="C23" s="29">
        <v>200</v>
      </c>
      <c r="D23" s="29">
        <v>5.3</v>
      </c>
      <c r="E23" s="29">
        <v>4.1399999999999997</v>
      </c>
      <c r="F23" s="29">
        <v>12.35</v>
      </c>
      <c r="G23" s="29">
        <v>108</v>
      </c>
      <c r="H23" s="29">
        <v>8.9600000000000009</v>
      </c>
      <c r="I23" s="72" t="s">
        <v>85</v>
      </c>
    </row>
    <row r="24" spans="1:9" ht="30" customHeight="1">
      <c r="A24" s="56"/>
      <c r="B24" s="145"/>
      <c r="C24" s="29">
        <v>250</v>
      </c>
      <c r="D24" s="29">
        <v>6.63</v>
      </c>
      <c r="E24" s="29">
        <v>5.18</v>
      </c>
      <c r="F24" s="29">
        <v>15.44</v>
      </c>
      <c r="G24" s="29">
        <v>135</v>
      </c>
      <c r="H24" s="29">
        <v>11.2</v>
      </c>
      <c r="I24" s="72"/>
    </row>
    <row r="25" spans="1:9" ht="22.5" customHeight="1">
      <c r="A25" s="56"/>
      <c r="B25" s="74" t="s">
        <v>121</v>
      </c>
      <c r="C25" s="29">
        <v>60</v>
      </c>
      <c r="D25" s="29">
        <v>8.25</v>
      </c>
      <c r="E25" s="29">
        <v>2.69</v>
      </c>
      <c r="F25" s="29">
        <v>6.68</v>
      </c>
      <c r="G25" s="29">
        <v>84</v>
      </c>
      <c r="H25" s="29">
        <v>2.12</v>
      </c>
      <c r="I25" s="69" t="s">
        <v>90</v>
      </c>
    </row>
    <row r="26" spans="1:9" ht="24.75" customHeight="1">
      <c r="A26" s="56"/>
      <c r="B26" s="75"/>
      <c r="C26" s="29">
        <v>80</v>
      </c>
      <c r="D26" s="29">
        <v>11.16</v>
      </c>
      <c r="E26" s="29">
        <v>3.9</v>
      </c>
      <c r="F26" s="29">
        <v>9.0399999999999991</v>
      </c>
      <c r="G26" s="29">
        <v>116</v>
      </c>
      <c r="H26" s="29">
        <v>3.06</v>
      </c>
      <c r="I26" s="88"/>
    </row>
    <row r="27" spans="1:9">
      <c r="A27" s="56"/>
      <c r="B27" s="74" t="s">
        <v>122</v>
      </c>
      <c r="C27" s="29">
        <v>120</v>
      </c>
      <c r="D27" s="29">
        <v>2.92</v>
      </c>
      <c r="E27" s="29">
        <v>4.29</v>
      </c>
      <c r="F27" s="29">
        <v>29.34</v>
      </c>
      <c r="G27" s="29">
        <v>167.7</v>
      </c>
      <c r="H27" s="29">
        <v>1.42</v>
      </c>
      <c r="I27" s="69" t="s">
        <v>123</v>
      </c>
    </row>
    <row r="28" spans="1:9">
      <c r="A28" s="56"/>
      <c r="B28" s="75"/>
      <c r="C28" s="29">
        <v>150</v>
      </c>
      <c r="D28" s="29">
        <v>3.65</v>
      </c>
      <c r="E28" s="29">
        <v>5.37</v>
      </c>
      <c r="F28" s="29">
        <v>36.68</v>
      </c>
      <c r="G28" s="29">
        <v>209.7</v>
      </c>
      <c r="H28" s="29">
        <v>1.78</v>
      </c>
      <c r="I28" s="88"/>
    </row>
    <row r="29" spans="1:9">
      <c r="A29" s="56"/>
      <c r="B29" s="74" t="s">
        <v>32</v>
      </c>
      <c r="C29" s="29">
        <v>150</v>
      </c>
      <c r="D29" s="29">
        <v>0.33</v>
      </c>
      <c r="E29" s="29">
        <v>0.01</v>
      </c>
      <c r="F29" s="29">
        <v>20.82</v>
      </c>
      <c r="G29" s="29">
        <v>84.75</v>
      </c>
      <c r="H29" s="29">
        <v>0.3</v>
      </c>
      <c r="I29" s="69" t="s">
        <v>39</v>
      </c>
    </row>
    <row r="30" spans="1:9">
      <c r="A30" s="56"/>
      <c r="B30" s="75"/>
      <c r="C30" s="29">
        <v>180</v>
      </c>
      <c r="D30" s="29">
        <v>0.4</v>
      </c>
      <c r="E30" s="29">
        <v>0.02</v>
      </c>
      <c r="F30" s="29">
        <v>24.99</v>
      </c>
      <c r="G30" s="29">
        <v>102</v>
      </c>
      <c r="H30" s="29">
        <v>0.36</v>
      </c>
      <c r="I30" s="76"/>
    </row>
    <row r="31" spans="1:9" ht="15" customHeight="1">
      <c r="A31" s="56"/>
      <c r="B31" s="77" t="s">
        <v>33</v>
      </c>
      <c r="C31" s="29">
        <v>20</v>
      </c>
      <c r="D31" s="29">
        <v>1.32</v>
      </c>
      <c r="E31" s="29">
        <v>0.2</v>
      </c>
      <c r="F31" s="29">
        <v>6.68</v>
      </c>
      <c r="G31" s="29">
        <v>34.799999999999997</v>
      </c>
      <c r="H31" s="29">
        <v>0</v>
      </c>
      <c r="I31" s="69" t="s">
        <v>24</v>
      </c>
    </row>
    <row r="32" spans="1:9">
      <c r="A32" s="56"/>
      <c r="B32" s="78"/>
      <c r="C32" s="29">
        <v>30</v>
      </c>
      <c r="D32" s="29">
        <v>1.98</v>
      </c>
      <c r="E32" s="29">
        <v>0.3</v>
      </c>
      <c r="F32" s="29">
        <v>10.02</v>
      </c>
      <c r="G32" s="29">
        <v>52.2</v>
      </c>
      <c r="H32" s="29">
        <v>0</v>
      </c>
      <c r="I32" s="88"/>
    </row>
    <row r="33" spans="1:9" ht="15" customHeight="1">
      <c r="A33" s="56"/>
      <c r="B33" s="77" t="s">
        <v>34</v>
      </c>
      <c r="C33" s="29">
        <v>20</v>
      </c>
      <c r="D33" s="29">
        <v>1.58</v>
      </c>
      <c r="E33" s="29">
        <v>0.2</v>
      </c>
      <c r="F33" s="29">
        <v>9.66</v>
      </c>
      <c r="G33" s="29">
        <v>47.2</v>
      </c>
      <c r="H33" s="29">
        <v>0</v>
      </c>
      <c r="I33" s="69" t="s">
        <v>24</v>
      </c>
    </row>
    <row r="34" spans="1:9">
      <c r="A34" s="56"/>
      <c r="B34" s="78"/>
      <c r="C34" s="33">
        <v>20</v>
      </c>
      <c r="D34" s="33">
        <v>1.58</v>
      </c>
      <c r="E34" s="33">
        <v>0.2</v>
      </c>
      <c r="F34" s="33">
        <v>9.66</v>
      </c>
      <c r="G34" s="33">
        <v>47.2</v>
      </c>
      <c r="H34" s="33">
        <v>0</v>
      </c>
      <c r="I34" s="88"/>
    </row>
    <row r="35" spans="1:9" ht="15" customHeight="1">
      <c r="A35" s="56"/>
      <c r="B35" s="58" t="s">
        <v>23</v>
      </c>
      <c r="C35" s="26">
        <f>C21+C23+C25+C27+C29+C31+C33</f>
        <v>615</v>
      </c>
      <c r="D35" s="26">
        <f t="shared" ref="D35:H35" si="2">D21+D23+D25+D27+D29+D31+D33</f>
        <v>20.329999999999998</v>
      </c>
      <c r="E35" s="26">
        <f t="shared" si="2"/>
        <v>14.259999999999996</v>
      </c>
      <c r="F35" s="26">
        <f t="shared" si="2"/>
        <v>89.43</v>
      </c>
      <c r="G35" s="26">
        <f t="shared" si="2"/>
        <v>568.65</v>
      </c>
      <c r="H35" s="26">
        <f t="shared" si="2"/>
        <v>13.4</v>
      </c>
      <c r="I35" s="69"/>
    </row>
    <row r="36" spans="1:9" ht="15.75" thickBot="1">
      <c r="A36" s="57"/>
      <c r="B36" s="59"/>
      <c r="C36" s="5">
        <f>C22+C24+C26+C28+C30+C32+C34</f>
        <v>770</v>
      </c>
      <c r="D36" s="5">
        <f t="shared" ref="D36:H36" si="3">D22+D24+D26+D28+D30+D32+D34</f>
        <v>26.239999999999995</v>
      </c>
      <c r="E36" s="5">
        <f t="shared" si="3"/>
        <v>18.62</v>
      </c>
      <c r="F36" s="5">
        <f t="shared" si="3"/>
        <v>111.02999999999999</v>
      </c>
      <c r="G36" s="5">
        <f t="shared" si="3"/>
        <v>718.40000000000009</v>
      </c>
      <c r="H36" s="5">
        <f t="shared" si="3"/>
        <v>17.2</v>
      </c>
      <c r="I36" s="79"/>
    </row>
    <row r="37" spans="1:9" ht="15" customHeight="1">
      <c r="A37" s="55" t="s">
        <v>35</v>
      </c>
      <c r="B37" s="150" t="s">
        <v>128</v>
      </c>
      <c r="C37" s="51">
        <v>65</v>
      </c>
      <c r="D37" s="51">
        <v>5.73</v>
      </c>
      <c r="E37" s="51">
        <v>11.04</v>
      </c>
      <c r="F37" s="51">
        <v>1.1000000000000001</v>
      </c>
      <c r="G37" s="51">
        <v>127</v>
      </c>
      <c r="H37" s="51">
        <v>0.01</v>
      </c>
      <c r="I37" s="83" t="s">
        <v>143</v>
      </c>
    </row>
    <row r="38" spans="1:9">
      <c r="A38" s="56"/>
      <c r="B38" s="151"/>
      <c r="C38" s="50">
        <v>85</v>
      </c>
      <c r="D38" s="50">
        <v>7.52</v>
      </c>
      <c r="E38" s="50">
        <v>13.46</v>
      </c>
      <c r="F38" s="50">
        <v>1.51</v>
      </c>
      <c r="G38" s="50">
        <v>157</v>
      </c>
      <c r="H38" s="50">
        <v>1.4999999999999999E-2</v>
      </c>
      <c r="I38" s="115"/>
    </row>
    <row r="39" spans="1:9" ht="15" customHeight="1">
      <c r="A39" s="56"/>
      <c r="B39" s="149" t="s">
        <v>154</v>
      </c>
      <c r="C39" s="50">
        <v>30</v>
      </c>
      <c r="D39" s="50">
        <v>0</v>
      </c>
      <c r="E39" s="50">
        <v>0</v>
      </c>
      <c r="F39" s="50">
        <v>0.38</v>
      </c>
      <c r="G39" s="50">
        <v>3.6</v>
      </c>
      <c r="H39" s="50">
        <v>10.54</v>
      </c>
      <c r="I39" s="114" t="s">
        <v>24</v>
      </c>
    </row>
    <row r="40" spans="1:9">
      <c r="A40" s="56"/>
      <c r="B40" s="144"/>
      <c r="C40" s="50">
        <v>40</v>
      </c>
      <c r="D40" s="50">
        <v>0</v>
      </c>
      <c r="E40" s="50">
        <v>0</v>
      </c>
      <c r="F40" s="50">
        <v>0.51</v>
      </c>
      <c r="G40" s="50">
        <v>4.8</v>
      </c>
      <c r="H40" s="50">
        <v>14.06</v>
      </c>
      <c r="I40" s="115"/>
    </row>
    <row r="41" spans="1:9">
      <c r="A41" s="56"/>
      <c r="B41" s="123" t="s">
        <v>16</v>
      </c>
      <c r="C41" s="50">
        <v>150</v>
      </c>
      <c r="D41" s="50">
        <v>7.0000000000000007E-2</v>
      </c>
      <c r="E41" s="50">
        <v>0.01</v>
      </c>
      <c r="F41" s="50">
        <v>7.1</v>
      </c>
      <c r="G41" s="50">
        <v>29</v>
      </c>
      <c r="H41" s="50">
        <v>1.42</v>
      </c>
      <c r="I41" s="114" t="s">
        <v>17</v>
      </c>
    </row>
    <row r="42" spans="1:9">
      <c r="A42" s="56"/>
      <c r="B42" s="124"/>
      <c r="C42" s="50">
        <v>180</v>
      </c>
      <c r="D42" s="50">
        <v>0.12</v>
      </c>
      <c r="E42" s="50">
        <v>0.02</v>
      </c>
      <c r="F42" s="50">
        <v>10.199999999999999</v>
      </c>
      <c r="G42" s="50">
        <v>41</v>
      </c>
      <c r="H42" s="50">
        <v>2.83</v>
      </c>
      <c r="I42" s="115"/>
    </row>
    <row r="43" spans="1:9">
      <c r="A43" s="56"/>
      <c r="B43" s="58" t="s">
        <v>23</v>
      </c>
      <c r="C43" s="26">
        <f t="shared" ref="C43:H44" si="4">C37+C39+C41</f>
        <v>245</v>
      </c>
      <c r="D43" s="26">
        <f t="shared" si="4"/>
        <v>5.8000000000000007</v>
      </c>
      <c r="E43" s="26">
        <f t="shared" si="4"/>
        <v>11.049999999999999</v>
      </c>
      <c r="F43" s="26">
        <f t="shared" si="4"/>
        <v>8.58</v>
      </c>
      <c r="G43" s="26">
        <f t="shared" si="4"/>
        <v>159.6</v>
      </c>
      <c r="H43" s="26">
        <f t="shared" si="4"/>
        <v>11.969999999999999</v>
      </c>
      <c r="I43" s="62"/>
    </row>
    <row r="44" spans="1:9">
      <c r="A44" s="56"/>
      <c r="B44" s="73"/>
      <c r="C44" s="26">
        <f t="shared" si="4"/>
        <v>305</v>
      </c>
      <c r="D44" s="26">
        <f t="shared" si="4"/>
        <v>7.64</v>
      </c>
      <c r="E44" s="26">
        <f t="shared" si="4"/>
        <v>13.48</v>
      </c>
      <c r="F44" s="26">
        <f t="shared" si="4"/>
        <v>12.219999999999999</v>
      </c>
      <c r="G44" s="26">
        <f t="shared" si="4"/>
        <v>202.8</v>
      </c>
      <c r="H44" s="26">
        <f t="shared" si="4"/>
        <v>16.905000000000001</v>
      </c>
      <c r="I44" s="63"/>
    </row>
    <row r="45" spans="1:9">
      <c r="A45" s="56"/>
      <c r="B45" s="58" t="s">
        <v>38</v>
      </c>
      <c r="C45" s="26">
        <f t="shared" ref="C45:H46" si="5">C13+C19+C35+C43</f>
        <v>1435</v>
      </c>
      <c r="D45" s="26">
        <f t="shared" si="5"/>
        <v>43.8</v>
      </c>
      <c r="E45" s="26">
        <f t="shared" si="5"/>
        <v>44.069999999999993</v>
      </c>
      <c r="F45" s="26">
        <f t="shared" si="5"/>
        <v>165.05000000000004</v>
      </c>
      <c r="G45" s="26">
        <f t="shared" si="5"/>
        <v>1236.9499999999998</v>
      </c>
      <c r="H45" s="26">
        <f t="shared" si="5"/>
        <v>28.81</v>
      </c>
      <c r="I45" s="64"/>
    </row>
    <row r="46" spans="1:9" ht="15.75" thickBot="1">
      <c r="A46" s="57"/>
      <c r="B46" s="59"/>
      <c r="C46" s="5">
        <f t="shared" si="5"/>
        <v>1785</v>
      </c>
      <c r="D46" s="5">
        <f t="shared" si="5"/>
        <v>56.819999999999993</v>
      </c>
      <c r="E46" s="5">
        <f t="shared" si="5"/>
        <v>55.39</v>
      </c>
      <c r="F46" s="5">
        <f t="shared" si="5"/>
        <v>211.09</v>
      </c>
      <c r="G46" s="5">
        <f t="shared" si="5"/>
        <v>1574</v>
      </c>
      <c r="H46" s="5">
        <f t="shared" si="5"/>
        <v>39.405000000000001</v>
      </c>
      <c r="I46" s="65"/>
    </row>
  </sheetData>
  <mergeCells count="52">
    <mergeCell ref="A21:A36"/>
    <mergeCell ref="B21:B22"/>
    <mergeCell ref="I21:I22"/>
    <mergeCell ref="B17:B18"/>
    <mergeCell ref="I17:I18"/>
    <mergeCell ref="B19:B20"/>
    <mergeCell ref="I19:I20"/>
    <mergeCell ref="B25:B26"/>
    <mergeCell ref="I25:I26"/>
    <mergeCell ref="B27:B28"/>
    <mergeCell ref="I23:I24"/>
    <mergeCell ref="B23:B24"/>
    <mergeCell ref="B33:B34"/>
    <mergeCell ref="I33:I34"/>
    <mergeCell ref="B35:B36"/>
    <mergeCell ref="I35:I36"/>
    <mergeCell ref="A37:A46"/>
    <mergeCell ref="I37:I38"/>
    <mergeCell ref="I39:I40"/>
    <mergeCell ref="B41:B42"/>
    <mergeCell ref="I41:I42"/>
    <mergeCell ref="B43:B44"/>
    <mergeCell ref="I43:I46"/>
    <mergeCell ref="B45:B46"/>
    <mergeCell ref="B39:B40"/>
    <mergeCell ref="B37:B38"/>
    <mergeCell ref="A8:A14"/>
    <mergeCell ref="I13:I14"/>
    <mergeCell ref="B15:B16"/>
    <mergeCell ref="I15:I16"/>
    <mergeCell ref="B7:B8"/>
    <mergeCell ref="I7:I8"/>
    <mergeCell ref="B11:B12"/>
    <mergeCell ref="I11:I12"/>
    <mergeCell ref="B13:B14"/>
    <mergeCell ref="A15:A20"/>
    <mergeCell ref="A4:A6"/>
    <mergeCell ref="B4:B6"/>
    <mergeCell ref="D4:F4"/>
    <mergeCell ref="D5:D6"/>
    <mergeCell ref="E5:E6"/>
    <mergeCell ref="F5:F6"/>
    <mergeCell ref="G4:G6"/>
    <mergeCell ref="H4:H6"/>
    <mergeCell ref="I4:I6"/>
    <mergeCell ref="B9:B10"/>
    <mergeCell ref="I9:I10"/>
    <mergeCell ref="B29:B30"/>
    <mergeCell ref="B31:B32"/>
    <mergeCell ref="I27:I28"/>
    <mergeCell ref="I29:I30"/>
    <mergeCell ref="I31:I32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44"/>
  <sheetViews>
    <sheetView topLeftCell="A4" workbookViewId="0">
      <selection activeCell="L40" sqref="L40"/>
    </sheetView>
  </sheetViews>
  <sheetFormatPr defaultRowHeight="15"/>
  <cols>
    <col min="2" max="2" width="22.85546875" customWidth="1"/>
    <col min="6" max="6" width="11.7109375" customWidth="1"/>
    <col min="7" max="7" width="12.85546875" customWidth="1"/>
    <col min="9" max="9" width="10.5703125" customWidth="1"/>
  </cols>
  <sheetData>
    <row r="3" spans="1:9" ht="15.75" thickBot="1"/>
    <row r="4" spans="1:9">
      <c r="A4" s="100" t="s">
        <v>0</v>
      </c>
      <c r="B4" s="103" t="s">
        <v>1</v>
      </c>
      <c r="C4" s="9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10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11" t="s">
        <v>7</v>
      </c>
      <c r="D6" s="105"/>
      <c r="E6" s="105"/>
      <c r="F6" s="105"/>
      <c r="G6" s="96"/>
      <c r="H6" s="96"/>
      <c r="I6" s="99"/>
    </row>
    <row r="7" spans="1:9" ht="15" customHeight="1">
      <c r="A7" s="6" t="s">
        <v>75</v>
      </c>
      <c r="B7" s="157" t="s">
        <v>76</v>
      </c>
      <c r="C7" s="28">
        <v>200</v>
      </c>
      <c r="D7" s="28">
        <v>5.74</v>
      </c>
      <c r="E7" s="28">
        <v>5.2</v>
      </c>
      <c r="F7" s="28">
        <v>18.8</v>
      </c>
      <c r="G7" s="28">
        <v>145.19999999999999</v>
      </c>
      <c r="H7" s="28">
        <v>0.9</v>
      </c>
      <c r="I7" s="146" t="s">
        <v>43</v>
      </c>
    </row>
    <row r="8" spans="1:9">
      <c r="A8" s="89" t="s">
        <v>13</v>
      </c>
      <c r="B8" s="75"/>
      <c r="C8" s="29">
        <v>250</v>
      </c>
      <c r="D8" s="29">
        <v>7.17</v>
      </c>
      <c r="E8" s="29">
        <v>6.5</v>
      </c>
      <c r="F8" s="29">
        <v>23.5</v>
      </c>
      <c r="G8" s="29">
        <v>181.5</v>
      </c>
      <c r="H8" s="29">
        <v>1.1200000000000001</v>
      </c>
      <c r="I8" s="88"/>
    </row>
    <row r="9" spans="1:9" ht="15" customHeight="1">
      <c r="A9" s="56"/>
      <c r="B9" s="158" t="s">
        <v>107</v>
      </c>
      <c r="C9" s="27">
        <v>150</v>
      </c>
      <c r="D9" s="27">
        <v>0.04</v>
      </c>
      <c r="E9" s="27">
        <v>0.01</v>
      </c>
      <c r="F9" s="27">
        <v>6.99</v>
      </c>
      <c r="G9" s="27">
        <v>28</v>
      </c>
      <c r="H9" s="27">
        <v>0.02</v>
      </c>
      <c r="I9" s="108" t="s">
        <v>44</v>
      </c>
    </row>
    <row r="10" spans="1:9">
      <c r="A10" s="56"/>
      <c r="B10" s="159"/>
      <c r="C10" s="27">
        <v>180</v>
      </c>
      <c r="D10" s="27">
        <v>0.06</v>
      </c>
      <c r="E10" s="27">
        <v>0.02</v>
      </c>
      <c r="F10" s="27">
        <v>9.99</v>
      </c>
      <c r="G10" s="27">
        <v>40</v>
      </c>
      <c r="H10" s="27">
        <v>0.03</v>
      </c>
      <c r="I10" s="160"/>
    </row>
    <row r="11" spans="1:9">
      <c r="A11" s="56"/>
      <c r="B11" s="74" t="s">
        <v>47</v>
      </c>
      <c r="C11" s="29">
        <v>30</v>
      </c>
      <c r="D11" s="29">
        <v>1.32</v>
      </c>
      <c r="E11" s="29">
        <v>0.87</v>
      </c>
      <c r="F11" s="29">
        <v>21.13</v>
      </c>
      <c r="G11" s="29">
        <v>9.9</v>
      </c>
      <c r="H11" s="29">
        <v>0</v>
      </c>
      <c r="I11" s="69" t="s">
        <v>24</v>
      </c>
    </row>
    <row r="12" spans="1:9">
      <c r="A12" s="56"/>
      <c r="B12" s="75"/>
      <c r="C12" s="29">
        <v>30</v>
      </c>
      <c r="D12" s="29">
        <v>1.32</v>
      </c>
      <c r="E12" s="29">
        <v>0.87</v>
      </c>
      <c r="F12" s="29">
        <v>21.13</v>
      </c>
      <c r="G12" s="29">
        <v>9.9</v>
      </c>
      <c r="H12" s="29">
        <v>0</v>
      </c>
      <c r="I12" s="88"/>
    </row>
    <row r="13" spans="1:9">
      <c r="A13" s="56"/>
      <c r="B13" s="77" t="s">
        <v>34</v>
      </c>
      <c r="C13" s="29">
        <v>20</v>
      </c>
      <c r="D13" s="29">
        <v>1.58</v>
      </c>
      <c r="E13" s="29">
        <v>0.2</v>
      </c>
      <c r="F13" s="29">
        <v>9.66</v>
      </c>
      <c r="G13" s="29">
        <v>47.2</v>
      </c>
      <c r="H13" s="29">
        <v>0</v>
      </c>
      <c r="I13" s="69" t="s">
        <v>24</v>
      </c>
    </row>
    <row r="14" spans="1:9">
      <c r="A14" s="56"/>
      <c r="B14" s="78"/>
      <c r="C14" s="29">
        <v>20</v>
      </c>
      <c r="D14" s="29">
        <v>1.58</v>
      </c>
      <c r="E14" s="29">
        <v>0.2</v>
      </c>
      <c r="F14" s="29">
        <v>9.66</v>
      </c>
      <c r="G14" s="29">
        <v>47.2</v>
      </c>
      <c r="H14" s="29">
        <v>0</v>
      </c>
      <c r="I14" s="76"/>
    </row>
    <row r="15" spans="1:9">
      <c r="A15" s="56"/>
      <c r="B15" s="58" t="s">
        <v>23</v>
      </c>
      <c r="C15" s="3">
        <f>C7+C9+C11+C13</f>
        <v>400</v>
      </c>
      <c r="D15" s="26">
        <f t="shared" ref="D15:H15" si="0">D7+D9+D11+D13</f>
        <v>8.68</v>
      </c>
      <c r="E15" s="26">
        <f t="shared" si="0"/>
        <v>6.28</v>
      </c>
      <c r="F15" s="26">
        <f t="shared" si="0"/>
        <v>56.58</v>
      </c>
      <c r="G15" s="26">
        <f t="shared" si="0"/>
        <v>230.3</v>
      </c>
      <c r="H15" s="26">
        <f t="shared" si="0"/>
        <v>0.92</v>
      </c>
      <c r="I15" s="86"/>
    </row>
    <row r="16" spans="1:9" ht="15.75" thickBot="1">
      <c r="A16" s="57"/>
      <c r="B16" s="90"/>
      <c r="C16" s="5">
        <f>C8+C10+C12+C14</f>
        <v>480</v>
      </c>
      <c r="D16" s="5">
        <f t="shared" ref="D16:H16" si="1">D8+D10+D12+D14</f>
        <v>10.129999999999999</v>
      </c>
      <c r="E16" s="5">
        <f t="shared" si="1"/>
        <v>7.59</v>
      </c>
      <c r="F16" s="5">
        <f t="shared" si="1"/>
        <v>64.28</v>
      </c>
      <c r="G16" s="5">
        <f t="shared" si="1"/>
        <v>278.60000000000002</v>
      </c>
      <c r="H16" s="5">
        <f t="shared" si="1"/>
        <v>1.1500000000000001</v>
      </c>
      <c r="I16" s="87"/>
    </row>
    <row r="17" spans="1:9">
      <c r="A17" s="55" t="s">
        <v>20</v>
      </c>
      <c r="B17" s="60" t="s">
        <v>21</v>
      </c>
      <c r="C17" s="22">
        <v>150</v>
      </c>
      <c r="D17" s="22">
        <v>0.75</v>
      </c>
      <c r="E17" s="22">
        <v>0</v>
      </c>
      <c r="F17" s="22">
        <v>15.1</v>
      </c>
      <c r="G17" s="22">
        <v>64</v>
      </c>
      <c r="H17" s="22">
        <v>3</v>
      </c>
      <c r="I17" s="146" t="s">
        <v>22</v>
      </c>
    </row>
    <row r="18" spans="1:9">
      <c r="A18" s="84"/>
      <c r="B18" s="61"/>
      <c r="C18" s="23">
        <v>180</v>
      </c>
      <c r="D18" s="23">
        <v>0.9</v>
      </c>
      <c r="E18" s="23">
        <v>0</v>
      </c>
      <c r="F18" s="23">
        <v>18.100000000000001</v>
      </c>
      <c r="G18" s="23">
        <v>76.8</v>
      </c>
      <c r="H18" s="23">
        <v>3.06</v>
      </c>
      <c r="I18" s="88"/>
    </row>
    <row r="19" spans="1:9">
      <c r="A19" s="84"/>
      <c r="B19" s="58" t="s">
        <v>23</v>
      </c>
      <c r="C19" s="3">
        <f>C17</f>
        <v>150</v>
      </c>
      <c r="D19" s="26">
        <f t="shared" ref="D19:H19" si="2">D17</f>
        <v>0.75</v>
      </c>
      <c r="E19" s="26">
        <f t="shared" si="2"/>
        <v>0</v>
      </c>
      <c r="F19" s="26">
        <f t="shared" si="2"/>
        <v>15.1</v>
      </c>
      <c r="G19" s="26">
        <f t="shared" si="2"/>
        <v>64</v>
      </c>
      <c r="H19" s="26">
        <f t="shared" si="2"/>
        <v>3</v>
      </c>
      <c r="I19" s="86"/>
    </row>
    <row r="20" spans="1:9" ht="15.75" thickBot="1">
      <c r="A20" s="85"/>
      <c r="B20" s="59"/>
      <c r="C20" s="5">
        <f>C18</f>
        <v>180</v>
      </c>
      <c r="D20" s="5">
        <f t="shared" ref="D20:H20" si="3">D18</f>
        <v>0.9</v>
      </c>
      <c r="E20" s="5">
        <f t="shared" si="3"/>
        <v>0</v>
      </c>
      <c r="F20" s="5">
        <f t="shared" si="3"/>
        <v>18.100000000000001</v>
      </c>
      <c r="G20" s="5">
        <f t="shared" si="3"/>
        <v>76.8</v>
      </c>
      <c r="H20" s="5">
        <f t="shared" si="3"/>
        <v>3.06</v>
      </c>
      <c r="I20" s="87"/>
    </row>
    <row r="21" spans="1:9" ht="15" customHeight="1">
      <c r="A21" s="55" t="s">
        <v>25</v>
      </c>
      <c r="B21" s="157" t="s">
        <v>124</v>
      </c>
      <c r="C21" s="28">
        <v>45</v>
      </c>
      <c r="D21" s="28">
        <v>0.63</v>
      </c>
      <c r="E21" s="28">
        <v>2.2799999999999998</v>
      </c>
      <c r="F21" s="28">
        <v>4.05</v>
      </c>
      <c r="G21" s="28">
        <v>39.299999999999997</v>
      </c>
      <c r="H21" s="28">
        <v>14.6</v>
      </c>
      <c r="I21" s="146" t="s">
        <v>125</v>
      </c>
    </row>
    <row r="22" spans="1:9">
      <c r="A22" s="56"/>
      <c r="B22" s="75"/>
      <c r="C22" s="29">
        <v>60</v>
      </c>
      <c r="D22" s="29">
        <v>0.84</v>
      </c>
      <c r="E22" s="29">
        <v>3.04</v>
      </c>
      <c r="F22" s="29">
        <v>5.41</v>
      </c>
      <c r="G22" s="29">
        <v>52.4</v>
      </c>
      <c r="H22" s="29">
        <v>19.5</v>
      </c>
      <c r="I22" s="88"/>
    </row>
    <row r="23" spans="1:9" ht="15" customHeight="1">
      <c r="A23" s="56"/>
      <c r="B23" s="145" t="s">
        <v>71</v>
      </c>
      <c r="C23" s="29">
        <v>200</v>
      </c>
      <c r="D23" s="29">
        <v>1.59</v>
      </c>
      <c r="E23" s="29">
        <v>4.0199999999999996</v>
      </c>
      <c r="F23" s="29">
        <v>13.54</v>
      </c>
      <c r="G23" s="29">
        <v>97.6</v>
      </c>
      <c r="H23" s="29">
        <v>6.02</v>
      </c>
      <c r="I23" s="72" t="s">
        <v>72</v>
      </c>
    </row>
    <row r="24" spans="1:9">
      <c r="A24" s="56"/>
      <c r="B24" s="145"/>
      <c r="C24" s="29">
        <v>250</v>
      </c>
      <c r="D24" s="29">
        <v>1.99</v>
      </c>
      <c r="E24" s="29">
        <v>5.03</v>
      </c>
      <c r="F24" s="29">
        <v>16.920000000000002</v>
      </c>
      <c r="G24" s="29">
        <v>122</v>
      </c>
      <c r="H24" s="29">
        <v>7.53</v>
      </c>
      <c r="I24" s="72"/>
    </row>
    <row r="25" spans="1:9">
      <c r="A25" s="56"/>
      <c r="B25" s="74" t="s">
        <v>126</v>
      </c>
      <c r="C25" s="29">
        <v>150</v>
      </c>
      <c r="D25" s="29">
        <v>18.3</v>
      </c>
      <c r="E25" s="29">
        <v>4.7</v>
      </c>
      <c r="F25" s="29">
        <v>16.3</v>
      </c>
      <c r="G25" s="29">
        <v>180.8</v>
      </c>
      <c r="H25" s="29">
        <v>6.4</v>
      </c>
      <c r="I25" s="69" t="s">
        <v>127</v>
      </c>
    </row>
    <row r="26" spans="1:9">
      <c r="A26" s="56"/>
      <c r="B26" s="75"/>
      <c r="C26" s="29">
        <v>150</v>
      </c>
      <c r="D26" s="29">
        <v>18.3</v>
      </c>
      <c r="E26" s="29">
        <v>4.7</v>
      </c>
      <c r="F26" s="29">
        <v>16.3</v>
      </c>
      <c r="G26" s="29">
        <v>180.8</v>
      </c>
      <c r="H26" s="29">
        <v>6.4</v>
      </c>
      <c r="I26" s="88"/>
    </row>
    <row r="27" spans="1:9">
      <c r="A27" s="56"/>
      <c r="B27" s="147" t="s">
        <v>66</v>
      </c>
      <c r="C27" s="29">
        <v>150</v>
      </c>
      <c r="D27" s="29">
        <v>0.43</v>
      </c>
      <c r="E27" s="29">
        <v>0.04</v>
      </c>
      <c r="F27" s="29">
        <v>22.65</v>
      </c>
      <c r="G27" s="29">
        <v>92.7</v>
      </c>
      <c r="H27" s="29">
        <v>0.82</v>
      </c>
      <c r="I27" s="69" t="s">
        <v>67</v>
      </c>
    </row>
    <row r="28" spans="1:9">
      <c r="A28" s="56"/>
      <c r="B28" s="148"/>
      <c r="C28" s="29">
        <v>180</v>
      </c>
      <c r="D28" s="29">
        <v>0.51</v>
      </c>
      <c r="E28" s="29">
        <v>0.05</v>
      </c>
      <c r="F28" s="29">
        <v>27.18</v>
      </c>
      <c r="G28" s="29">
        <v>111.24</v>
      </c>
      <c r="H28" s="29">
        <v>0.98</v>
      </c>
      <c r="I28" s="70"/>
    </row>
    <row r="29" spans="1:9">
      <c r="A29" s="56"/>
      <c r="B29" s="77" t="s">
        <v>33</v>
      </c>
      <c r="C29" s="29">
        <v>20</v>
      </c>
      <c r="D29" s="29">
        <v>1.32</v>
      </c>
      <c r="E29" s="29">
        <v>0.2</v>
      </c>
      <c r="F29" s="29">
        <v>6.68</v>
      </c>
      <c r="G29" s="29">
        <v>34.799999999999997</v>
      </c>
      <c r="H29" s="29">
        <v>0</v>
      </c>
      <c r="I29" s="69" t="s">
        <v>24</v>
      </c>
    </row>
    <row r="30" spans="1:9">
      <c r="A30" s="56"/>
      <c r="B30" s="78"/>
      <c r="C30" s="29">
        <v>30</v>
      </c>
      <c r="D30" s="29">
        <v>1.98</v>
      </c>
      <c r="E30" s="29">
        <v>0.3</v>
      </c>
      <c r="F30" s="29">
        <v>10.02</v>
      </c>
      <c r="G30" s="29">
        <v>52.2</v>
      </c>
      <c r="H30" s="29">
        <v>0</v>
      </c>
      <c r="I30" s="76"/>
    </row>
    <row r="31" spans="1:9">
      <c r="A31" s="56"/>
      <c r="B31" s="77" t="s">
        <v>34</v>
      </c>
      <c r="C31" s="29">
        <v>20</v>
      </c>
      <c r="D31" s="29">
        <v>1.58</v>
      </c>
      <c r="E31" s="29">
        <v>0.2</v>
      </c>
      <c r="F31" s="29">
        <v>9.66</v>
      </c>
      <c r="G31" s="29">
        <v>47.2</v>
      </c>
      <c r="H31" s="29">
        <v>0</v>
      </c>
      <c r="I31" s="69" t="s">
        <v>24</v>
      </c>
    </row>
    <row r="32" spans="1:9">
      <c r="A32" s="56"/>
      <c r="B32" s="78"/>
      <c r="C32" s="29">
        <v>20</v>
      </c>
      <c r="D32" s="29">
        <v>1.58</v>
      </c>
      <c r="E32" s="29">
        <v>0.2</v>
      </c>
      <c r="F32" s="29">
        <v>9.66</v>
      </c>
      <c r="G32" s="29">
        <v>47.2</v>
      </c>
      <c r="H32" s="29">
        <v>0</v>
      </c>
      <c r="I32" s="76"/>
    </row>
    <row r="33" spans="1:9">
      <c r="A33" s="56"/>
      <c r="B33" s="58" t="s">
        <v>23</v>
      </c>
      <c r="C33" s="26">
        <f>C21+C23+C25+C27+C29+C31</f>
        <v>585</v>
      </c>
      <c r="D33" s="26">
        <f t="shared" ref="D33:H33" si="4">D21+D23+D25+D27+D29+D31</f>
        <v>23.85</v>
      </c>
      <c r="E33" s="26">
        <f t="shared" si="4"/>
        <v>11.439999999999998</v>
      </c>
      <c r="F33" s="26">
        <f t="shared" si="4"/>
        <v>72.88</v>
      </c>
      <c r="G33" s="26">
        <f t="shared" si="4"/>
        <v>492.4</v>
      </c>
      <c r="H33" s="26">
        <f t="shared" si="4"/>
        <v>27.839999999999996</v>
      </c>
      <c r="I33" s="69"/>
    </row>
    <row r="34" spans="1:9" ht="15.75" thickBot="1">
      <c r="A34" s="57"/>
      <c r="B34" s="59"/>
      <c r="C34" s="5">
        <f>C22+C24+C26+C28+C30+C32</f>
        <v>690</v>
      </c>
      <c r="D34" s="5">
        <f t="shared" ref="D34:H34" si="5">D22+D24+D26+D28+D30+D32</f>
        <v>25.200000000000003</v>
      </c>
      <c r="E34" s="5">
        <f t="shared" si="5"/>
        <v>13.32</v>
      </c>
      <c r="F34" s="5">
        <f t="shared" si="5"/>
        <v>85.49</v>
      </c>
      <c r="G34" s="5">
        <f t="shared" si="5"/>
        <v>565.84000000000015</v>
      </c>
      <c r="H34" s="5">
        <f t="shared" si="5"/>
        <v>34.409999999999997</v>
      </c>
      <c r="I34" s="79"/>
    </row>
    <row r="35" spans="1:9">
      <c r="A35" s="55" t="s">
        <v>35</v>
      </c>
      <c r="B35" s="154" t="s">
        <v>91</v>
      </c>
      <c r="C35" s="24">
        <v>65</v>
      </c>
      <c r="D35" s="24">
        <v>8.8699999999999992</v>
      </c>
      <c r="E35" s="24">
        <v>4.45</v>
      </c>
      <c r="F35" s="24">
        <v>13.94</v>
      </c>
      <c r="G35" s="24">
        <v>131</v>
      </c>
      <c r="H35" s="24">
        <v>0.12</v>
      </c>
      <c r="I35" s="156" t="s">
        <v>109</v>
      </c>
    </row>
    <row r="36" spans="1:9">
      <c r="A36" s="56"/>
      <c r="B36" s="155"/>
      <c r="C36" s="27">
        <v>110</v>
      </c>
      <c r="D36" s="27">
        <v>14.79</v>
      </c>
      <c r="E36" s="27">
        <v>7.42</v>
      </c>
      <c r="F36" s="27">
        <v>24.83</v>
      </c>
      <c r="G36" s="27">
        <v>225</v>
      </c>
      <c r="H36" s="27">
        <v>0.19</v>
      </c>
      <c r="I36" s="109"/>
    </row>
    <row r="37" spans="1:9" ht="15" customHeight="1">
      <c r="A37" s="56"/>
      <c r="B37" s="145" t="s">
        <v>92</v>
      </c>
      <c r="C37" s="29">
        <v>150</v>
      </c>
      <c r="D37" s="29">
        <v>3.15</v>
      </c>
      <c r="E37" s="29">
        <v>2.72</v>
      </c>
      <c r="F37" s="29">
        <v>12.96</v>
      </c>
      <c r="G37" s="29">
        <v>89</v>
      </c>
      <c r="H37" s="29">
        <v>1.2</v>
      </c>
      <c r="I37" s="104" t="s">
        <v>93</v>
      </c>
    </row>
    <row r="38" spans="1:9">
      <c r="A38" s="56"/>
      <c r="B38" s="145"/>
      <c r="C38" s="29">
        <v>180</v>
      </c>
      <c r="D38" s="29">
        <v>3.67</v>
      </c>
      <c r="E38" s="29">
        <v>3.19</v>
      </c>
      <c r="F38" s="29">
        <v>15.82</v>
      </c>
      <c r="G38" s="29">
        <v>107</v>
      </c>
      <c r="H38" s="29">
        <v>1.43</v>
      </c>
      <c r="I38" s="104"/>
    </row>
    <row r="39" spans="1:9" ht="15" customHeight="1">
      <c r="A39" s="56"/>
      <c r="B39" s="77"/>
      <c r="C39" s="29"/>
      <c r="D39" s="29"/>
      <c r="E39" s="29"/>
      <c r="F39" s="29"/>
      <c r="G39" s="29"/>
      <c r="H39" s="29"/>
      <c r="I39" s="69"/>
    </row>
    <row r="40" spans="1:9">
      <c r="A40" s="56"/>
      <c r="B40" s="78"/>
      <c r="C40" s="29"/>
      <c r="D40" s="29"/>
      <c r="E40" s="29"/>
      <c r="F40" s="29"/>
      <c r="G40" s="29"/>
      <c r="H40" s="29"/>
      <c r="I40" s="88"/>
    </row>
    <row r="41" spans="1:9">
      <c r="A41" s="56"/>
      <c r="B41" s="58" t="s">
        <v>23</v>
      </c>
      <c r="C41" s="3">
        <f>C35+C37+C39</f>
        <v>215</v>
      </c>
      <c r="D41" s="26">
        <f t="shared" ref="D41:H41" si="6">D35+D37+D39</f>
        <v>12.02</v>
      </c>
      <c r="E41" s="26">
        <f t="shared" si="6"/>
        <v>7.17</v>
      </c>
      <c r="F41" s="26">
        <f t="shared" si="6"/>
        <v>26.9</v>
      </c>
      <c r="G41" s="26">
        <f t="shared" si="6"/>
        <v>220</v>
      </c>
      <c r="H41" s="26">
        <f t="shared" si="6"/>
        <v>1.3199999999999998</v>
      </c>
      <c r="I41" s="62"/>
    </row>
    <row r="42" spans="1:9">
      <c r="A42" s="56"/>
      <c r="B42" s="73"/>
      <c r="C42" s="3">
        <f>C36+C38+C40</f>
        <v>290</v>
      </c>
      <c r="D42" s="26">
        <f t="shared" ref="D42:H42" si="7">D36+D38+D40</f>
        <v>18.46</v>
      </c>
      <c r="E42" s="26">
        <f t="shared" si="7"/>
        <v>10.61</v>
      </c>
      <c r="F42" s="26">
        <f t="shared" si="7"/>
        <v>40.65</v>
      </c>
      <c r="G42" s="26">
        <f t="shared" si="7"/>
        <v>332</v>
      </c>
      <c r="H42" s="26">
        <f t="shared" si="7"/>
        <v>1.6199999999999999</v>
      </c>
      <c r="I42" s="63"/>
    </row>
    <row r="43" spans="1:9">
      <c r="A43" s="56"/>
      <c r="B43" s="58" t="s">
        <v>38</v>
      </c>
      <c r="C43" s="3">
        <f t="shared" ref="C43:H44" si="8">C15+C19+C33+C41</f>
        <v>1350</v>
      </c>
      <c r="D43" s="3">
        <f t="shared" si="8"/>
        <v>45.3</v>
      </c>
      <c r="E43" s="3">
        <f t="shared" si="8"/>
        <v>24.89</v>
      </c>
      <c r="F43" s="3">
        <f t="shared" si="8"/>
        <v>171.46</v>
      </c>
      <c r="G43" s="3">
        <f t="shared" si="8"/>
        <v>1006.7</v>
      </c>
      <c r="H43" s="3">
        <f t="shared" si="8"/>
        <v>33.08</v>
      </c>
      <c r="I43" s="64"/>
    </row>
    <row r="44" spans="1:9" ht="15.75" thickBot="1">
      <c r="A44" s="57"/>
      <c r="B44" s="59"/>
      <c r="C44" s="5">
        <f t="shared" si="8"/>
        <v>1640</v>
      </c>
      <c r="D44" s="5">
        <f t="shared" si="8"/>
        <v>54.690000000000005</v>
      </c>
      <c r="E44" s="5">
        <f t="shared" si="8"/>
        <v>31.52</v>
      </c>
      <c r="F44" s="5">
        <f t="shared" si="8"/>
        <v>208.52</v>
      </c>
      <c r="G44" s="5">
        <f t="shared" si="8"/>
        <v>1253.2400000000002</v>
      </c>
      <c r="H44" s="5">
        <f t="shared" si="8"/>
        <v>40.239999999999995</v>
      </c>
      <c r="I44" s="65"/>
    </row>
  </sheetData>
  <mergeCells count="50">
    <mergeCell ref="B11:B12"/>
    <mergeCell ref="I11:I12"/>
    <mergeCell ref="B25:B26"/>
    <mergeCell ref="I25:I26"/>
    <mergeCell ref="B7:B8"/>
    <mergeCell ref="I7:I8"/>
    <mergeCell ref="A8:A16"/>
    <mergeCell ref="B9:B10"/>
    <mergeCell ref="I4:I6"/>
    <mergeCell ref="D5:D6"/>
    <mergeCell ref="E5:E6"/>
    <mergeCell ref="F5:F6"/>
    <mergeCell ref="A4:A6"/>
    <mergeCell ref="B4:B6"/>
    <mergeCell ref="D4:F4"/>
    <mergeCell ref="G4:G6"/>
    <mergeCell ref="H4:H6"/>
    <mergeCell ref="I9:I10"/>
    <mergeCell ref="B13:B14"/>
    <mergeCell ref="I13:I14"/>
    <mergeCell ref="B15:B16"/>
    <mergeCell ref="I15:I16"/>
    <mergeCell ref="A35:A44"/>
    <mergeCell ref="A21:A34"/>
    <mergeCell ref="I31:I32"/>
    <mergeCell ref="A17:A20"/>
    <mergeCell ref="B17:B18"/>
    <mergeCell ref="I17:I18"/>
    <mergeCell ref="B19:B20"/>
    <mergeCell ref="I19:I20"/>
    <mergeCell ref="B39:B40"/>
    <mergeCell ref="I39:I40"/>
    <mergeCell ref="B21:B22"/>
    <mergeCell ref="I21:I22"/>
    <mergeCell ref="B31:B32"/>
    <mergeCell ref="B23:B24"/>
    <mergeCell ref="I23:I24"/>
    <mergeCell ref="B27:B28"/>
    <mergeCell ref="I27:I28"/>
    <mergeCell ref="B29:B30"/>
    <mergeCell ref="I29:I30"/>
    <mergeCell ref="B33:B34"/>
    <mergeCell ref="I33:I34"/>
    <mergeCell ref="B35:B36"/>
    <mergeCell ref="I35:I36"/>
    <mergeCell ref="B41:B42"/>
    <mergeCell ref="I41:I44"/>
    <mergeCell ref="B43:B44"/>
    <mergeCell ref="B37:B38"/>
    <mergeCell ref="I37:I38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I48"/>
  <sheetViews>
    <sheetView workbookViewId="0">
      <selection activeCell="N7" sqref="N7"/>
    </sheetView>
  </sheetViews>
  <sheetFormatPr defaultRowHeight="15"/>
  <cols>
    <col min="2" max="2" width="23.28515625" customWidth="1"/>
    <col min="3" max="3" width="11" customWidth="1"/>
    <col min="6" max="6" width="12.42578125" customWidth="1"/>
    <col min="7" max="7" width="12.7109375" customWidth="1"/>
    <col min="9" max="9" width="9.5703125" customWidth="1"/>
  </cols>
  <sheetData>
    <row r="3" spans="1:9" ht="15.75" thickBot="1"/>
    <row r="4" spans="1:9">
      <c r="A4" s="100" t="s">
        <v>0</v>
      </c>
      <c r="B4" s="103" t="s">
        <v>1</v>
      </c>
      <c r="C4" s="9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10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11" t="s">
        <v>7</v>
      </c>
      <c r="D6" s="105"/>
      <c r="E6" s="105"/>
      <c r="F6" s="105"/>
      <c r="G6" s="96"/>
      <c r="H6" s="96"/>
      <c r="I6" s="99"/>
    </row>
    <row r="7" spans="1:9">
      <c r="A7" s="6" t="s">
        <v>95</v>
      </c>
      <c r="B7" s="172" t="s">
        <v>128</v>
      </c>
      <c r="C7" s="12">
        <v>65</v>
      </c>
      <c r="D7" s="12">
        <v>5.73</v>
      </c>
      <c r="E7" s="12">
        <v>11.04</v>
      </c>
      <c r="F7" s="12">
        <v>1.1000000000000001</v>
      </c>
      <c r="G7" s="12">
        <v>127</v>
      </c>
      <c r="H7" s="12">
        <v>0.01</v>
      </c>
      <c r="I7" s="93" t="s">
        <v>143</v>
      </c>
    </row>
    <row r="8" spans="1:9">
      <c r="A8" s="89" t="s">
        <v>13</v>
      </c>
      <c r="B8" s="173"/>
      <c r="C8" s="10">
        <v>85</v>
      </c>
      <c r="D8" s="10">
        <v>7.52</v>
      </c>
      <c r="E8" s="10">
        <v>13.46</v>
      </c>
      <c r="F8" s="10">
        <v>1.51</v>
      </c>
      <c r="G8" s="10">
        <v>157</v>
      </c>
      <c r="H8" s="10">
        <v>1.4999999999999999E-2</v>
      </c>
      <c r="I8" s="88"/>
    </row>
    <row r="9" spans="1:9">
      <c r="A9" s="56"/>
      <c r="B9" s="74" t="s">
        <v>154</v>
      </c>
      <c r="C9" s="29">
        <v>30</v>
      </c>
      <c r="D9" s="29">
        <v>0</v>
      </c>
      <c r="E9" s="29">
        <v>0</v>
      </c>
      <c r="F9" s="29">
        <v>0.38</v>
      </c>
      <c r="G9" s="29">
        <v>3.6</v>
      </c>
      <c r="H9" s="29">
        <v>10.54</v>
      </c>
      <c r="I9" s="69" t="s">
        <v>24</v>
      </c>
    </row>
    <row r="10" spans="1:9">
      <c r="A10" s="56"/>
      <c r="B10" s="75"/>
      <c r="C10" s="29">
        <v>40</v>
      </c>
      <c r="D10" s="29">
        <v>0</v>
      </c>
      <c r="E10" s="29">
        <v>0</v>
      </c>
      <c r="F10" s="29">
        <v>0.51</v>
      </c>
      <c r="G10" s="29">
        <v>4.8</v>
      </c>
      <c r="H10" s="29">
        <v>14.06</v>
      </c>
      <c r="I10" s="88"/>
    </row>
    <row r="11" spans="1:9">
      <c r="A11" s="56"/>
      <c r="B11" s="68" t="s">
        <v>16</v>
      </c>
      <c r="C11" s="29">
        <v>150</v>
      </c>
      <c r="D11" s="29">
        <v>7.0000000000000007E-2</v>
      </c>
      <c r="E11" s="29">
        <v>0.01</v>
      </c>
      <c r="F11" s="29">
        <v>7.1</v>
      </c>
      <c r="G11" s="29">
        <v>29</v>
      </c>
      <c r="H11" s="29">
        <v>1.42</v>
      </c>
      <c r="I11" s="69" t="s">
        <v>17</v>
      </c>
    </row>
    <row r="12" spans="1:9">
      <c r="A12" s="56"/>
      <c r="B12" s="61"/>
      <c r="C12" s="29">
        <v>180</v>
      </c>
      <c r="D12" s="29">
        <v>0.12</v>
      </c>
      <c r="E12" s="29">
        <v>0.02</v>
      </c>
      <c r="F12" s="29">
        <v>10.199999999999999</v>
      </c>
      <c r="G12" s="29">
        <v>41</v>
      </c>
      <c r="H12" s="29">
        <v>2.83</v>
      </c>
      <c r="I12" s="88"/>
    </row>
    <row r="13" spans="1:9">
      <c r="A13" s="56"/>
      <c r="B13" s="77" t="s">
        <v>34</v>
      </c>
      <c r="C13" s="33">
        <v>20</v>
      </c>
      <c r="D13" s="33">
        <v>1.58</v>
      </c>
      <c r="E13" s="33">
        <v>0.2</v>
      </c>
      <c r="F13" s="33">
        <v>9.66</v>
      </c>
      <c r="G13" s="33">
        <v>47.2</v>
      </c>
      <c r="H13" s="33">
        <v>0</v>
      </c>
      <c r="I13" s="69" t="s">
        <v>24</v>
      </c>
    </row>
    <row r="14" spans="1:9">
      <c r="A14" s="56"/>
      <c r="B14" s="78"/>
      <c r="C14" s="29">
        <v>30</v>
      </c>
      <c r="D14" s="29">
        <v>2.37</v>
      </c>
      <c r="E14" s="29">
        <v>0.3</v>
      </c>
      <c r="F14" s="29">
        <v>14.49</v>
      </c>
      <c r="G14" s="29">
        <v>70.8</v>
      </c>
      <c r="H14" s="29">
        <v>0</v>
      </c>
      <c r="I14" s="88"/>
    </row>
    <row r="15" spans="1:9">
      <c r="A15" s="56"/>
      <c r="B15" s="58" t="s">
        <v>23</v>
      </c>
      <c r="C15" s="3">
        <f>C7+C9+C11+C13</f>
        <v>265</v>
      </c>
      <c r="D15" s="26">
        <f t="shared" ref="D15:H15" si="0">D7+D9+D11+D13</f>
        <v>7.3800000000000008</v>
      </c>
      <c r="E15" s="26">
        <f t="shared" si="0"/>
        <v>11.249999999999998</v>
      </c>
      <c r="F15" s="26">
        <f t="shared" si="0"/>
        <v>18.240000000000002</v>
      </c>
      <c r="G15" s="26">
        <f t="shared" si="0"/>
        <v>206.8</v>
      </c>
      <c r="H15" s="26">
        <f t="shared" si="0"/>
        <v>11.969999999999999</v>
      </c>
      <c r="I15" s="86"/>
    </row>
    <row r="16" spans="1:9" ht="15.75" thickBot="1">
      <c r="A16" s="57"/>
      <c r="B16" s="90"/>
      <c r="C16" s="5">
        <f>C8+C10+C12+C14</f>
        <v>335</v>
      </c>
      <c r="D16" s="5">
        <f t="shared" ref="D16:H16" si="1">D8+D10+D12+D14</f>
        <v>10.01</v>
      </c>
      <c r="E16" s="5">
        <f t="shared" si="1"/>
        <v>13.780000000000001</v>
      </c>
      <c r="F16" s="5">
        <f t="shared" si="1"/>
        <v>26.71</v>
      </c>
      <c r="G16" s="5">
        <f t="shared" si="1"/>
        <v>273.60000000000002</v>
      </c>
      <c r="H16" s="5">
        <f t="shared" si="1"/>
        <v>16.905000000000001</v>
      </c>
      <c r="I16" s="87"/>
    </row>
    <row r="17" spans="1:9">
      <c r="A17" s="55" t="s">
        <v>20</v>
      </c>
      <c r="B17" s="152" t="s">
        <v>21</v>
      </c>
      <c r="C17" s="22">
        <v>150</v>
      </c>
      <c r="D17" s="22">
        <v>0.75</v>
      </c>
      <c r="E17" s="22">
        <v>0</v>
      </c>
      <c r="F17" s="22">
        <v>15.1</v>
      </c>
      <c r="G17" s="22">
        <v>64</v>
      </c>
      <c r="H17" s="22">
        <v>3</v>
      </c>
      <c r="I17" s="146" t="s">
        <v>22</v>
      </c>
    </row>
    <row r="18" spans="1:9">
      <c r="A18" s="56"/>
      <c r="B18" s="78"/>
      <c r="C18" s="23">
        <v>180</v>
      </c>
      <c r="D18" s="23">
        <v>0.9</v>
      </c>
      <c r="E18" s="23">
        <v>0</v>
      </c>
      <c r="F18" s="23">
        <v>18.100000000000001</v>
      </c>
      <c r="G18" s="23">
        <v>76.8</v>
      </c>
      <c r="H18" s="23">
        <v>3.06</v>
      </c>
      <c r="I18" s="88"/>
    </row>
    <row r="19" spans="1:9">
      <c r="A19" s="56"/>
      <c r="B19" s="170" t="s">
        <v>23</v>
      </c>
      <c r="C19" s="3">
        <v>150</v>
      </c>
      <c r="D19" s="3">
        <v>0.75</v>
      </c>
      <c r="E19" s="3">
        <v>0</v>
      </c>
      <c r="F19" s="3">
        <v>15.1</v>
      </c>
      <c r="G19" s="3">
        <v>64</v>
      </c>
      <c r="H19" s="3">
        <v>3</v>
      </c>
      <c r="I19" s="167"/>
    </row>
    <row r="20" spans="1:9" ht="15.75" thickBot="1">
      <c r="A20" s="57"/>
      <c r="B20" s="171"/>
      <c r="C20" s="5">
        <v>200</v>
      </c>
      <c r="D20" s="5">
        <v>1</v>
      </c>
      <c r="E20" s="5">
        <v>0</v>
      </c>
      <c r="F20" s="5">
        <v>20.2</v>
      </c>
      <c r="G20" s="5">
        <v>84.4</v>
      </c>
      <c r="H20" s="5">
        <v>4</v>
      </c>
      <c r="I20" s="168"/>
    </row>
    <row r="21" spans="1:9">
      <c r="A21" s="55" t="s">
        <v>25</v>
      </c>
      <c r="B21" s="157" t="s">
        <v>129</v>
      </c>
      <c r="C21" s="9">
        <v>45</v>
      </c>
      <c r="D21" s="9">
        <v>0.61</v>
      </c>
      <c r="E21" s="9">
        <v>2.77</v>
      </c>
      <c r="F21" s="9">
        <v>3.46</v>
      </c>
      <c r="G21" s="9">
        <v>41.22</v>
      </c>
      <c r="H21" s="9">
        <v>5.96</v>
      </c>
      <c r="I21" s="146" t="s">
        <v>132</v>
      </c>
    </row>
    <row r="22" spans="1:9" ht="15.75" customHeight="1">
      <c r="A22" s="56"/>
      <c r="B22" s="75"/>
      <c r="C22" s="10">
        <v>60</v>
      </c>
      <c r="D22" s="10">
        <v>0.81</v>
      </c>
      <c r="E22" s="10">
        <v>3.7</v>
      </c>
      <c r="F22" s="10">
        <v>4.6100000000000003</v>
      </c>
      <c r="G22" s="10">
        <v>54.96</v>
      </c>
      <c r="H22" s="10">
        <v>7.95</v>
      </c>
      <c r="I22" s="88"/>
    </row>
    <row r="23" spans="1:9" ht="15" customHeight="1">
      <c r="A23" s="56"/>
      <c r="B23" s="169" t="s">
        <v>61</v>
      </c>
      <c r="C23" s="29">
        <v>200</v>
      </c>
      <c r="D23" s="29">
        <v>4.08</v>
      </c>
      <c r="E23" s="29">
        <v>4.2699999999999996</v>
      </c>
      <c r="F23" s="29">
        <v>12.91</v>
      </c>
      <c r="G23" s="29">
        <v>106.6</v>
      </c>
      <c r="H23" s="29">
        <v>4.6500000000000004</v>
      </c>
      <c r="I23" s="72" t="s">
        <v>62</v>
      </c>
    </row>
    <row r="24" spans="1:9">
      <c r="A24" s="56"/>
      <c r="B24" s="169"/>
      <c r="C24" s="29">
        <v>250</v>
      </c>
      <c r="D24" s="29">
        <v>5.1100000000000003</v>
      </c>
      <c r="E24" s="29">
        <v>5.34</v>
      </c>
      <c r="F24" s="29">
        <v>16.13</v>
      </c>
      <c r="G24" s="29">
        <v>133.25</v>
      </c>
      <c r="H24" s="29">
        <v>5.81</v>
      </c>
      <c r="I24" s="166"/>
    </row>
    <row r="25" spans="1:9" ht="15" customHeight="1">
      <c r="A25" s="56"/>
      <c r="B25" s="74" t="s">
        <v>49</v>
      </c>
      <c r="C25" s="29">
        <v>60</v>
      </c>
      <c r="D25" s="29">
        <v>5.74</v>
      </c>
      <c r="E25" s="29">
        <v>2.89</v>
      </c>
      <c r="F25" s="29">
        <v>1.54</v>
      </c>
      <c r="G25" s="29">
        <v>55</v>
      </c>
      <c r="H25" s="29">
        <v>1.25</v>
      </c>
      <c r="I25" s="69" t="s">
        <v>50</v>
      </c>
    </row>
    <row r="26" spans="1:9">
      <c r="A26" s="56"/>
      <c r="B26" s="75"/>
      <c r="C26" s="29">
        <v>80</v>
      </c>
      <c r="D26" s="29">
        <v>7.66</v>
      </c>
      <c r="E26" s="29">
        <v>3.85</v>
      </c>
      <c r="F26" s="29">
        <v>2.2000000000000002</v>
      </c>
      <c r="G26" s="29">
        <v>74</v>
      </c>
      <c r="H26" s="29">
        <v>1.96</v>
      </c>
      <c r="I26" s="88"/>
    </row>
    <row r="27" spans="1:9">
      <c r="A27" s="56"/>
      <c r="B27" s="77" t="s">
        <v>51</v>
      </c>
      <c r="C27" s="29">
        <v>120</v>
      </c>
      <c r="D27" s="29">
        <v>2.29</v>
      </c>
      <c r="E27" s="29">
        <v>3.45</v>
      </c>
      <c r="F27" s="29">
        <v>18.41</v>
      </c>
      <c r="G27" s="29">
        <v>113.88</v>
      </c>
      <c r="H27" s="29">
        <v>16.8</v>
      </c>
      <c r="I27" s="69" t="s">
        <v>52</v>
      </c>
    </row>
    <row r="28" spans="1:9">
      <c r="A28" s="56"/>
      <c r="B28" s="78"/>
      <c r="C28" s="29">
        <v>150</v>
      </c>
      <c r="D28" s="29">
        <v>2.86</v>
      </c>
      <c r="E28" s="29">
        <v>4.32</v>
      </c>
      <c r="F28" s="29">
        <v>23.01</v>
      </c>
      <c r="G28" s="29">
        <v>142.35</v>
      </c>
      <c r="H28" s="29">
        <v>21</v>
      </c>
      <c r="I28" s="88"/>
    </row>
    <row r="29" spans="1:9">
      <c r="A29" s="56"/>
      <c r="B29" s="74" t="s">
        <v>32</v>
      </c>
      <c r="C29" s="10">
        <v>150</v>
      </c>
      <c r="D29" s="10">
        <v>0.33</v>
      </c>
      <c r="E29" s="10">
        <v>0.01</v>
      </c>
      <c r="F29" s="10">
        <v>20.82</v>
      </c>
      <c r="G29" s="10">
        <v>84.75</v>
      </c>
      <c r="H29" s="10">
        <v>0.3</v>
      </c>
      <c r="I29" s="69" t="s">
        <v>39</v>
      </c>
    </row>
    <row r="30" spans="1:9">
      <c r="A30" s="56"/>
      <c r="B30" s="75"/>
      <c r="C30" s="10">
        <v>180</v>
      </c>
      <c r="D30" s="10">
        <v>0.4</v>
      </c>
      <c r="E30" s="10">
        <v>0.02</v>
      </c>
      <c r="F30" s="10">
        <v>24.99</v>
      </c>
      <c r="G30" s="10">
        <v>102</v>
      </c>
      <c r="H30" s="10">
        <v>0.36</v>
      </c>
      <c r="I30" s="76"/>
    </row>
    <row r="31" spans="1:9">
      <c r="A31" s="56"/>
      <c r="B31" s="77" t="s">
        <v>33</v>
      </c>
      <c r="C31" s="10">
        <v>20</v>
      </c>
      <c r="D31" s="10">
        <v>1.32</v>
      </c>
      <c r="E31" s="10">
        <v>0.2</v>
      </c>
      <c r="F31" s="10">
        <v>6.68</v>
      </c>
      <c r="G31" s="10">
        <v>34.799999999999997</v>
      </c>
      <c r="H31" s="10">
        <v>0</v>
      </c>
      <c r="I31" s="69" t="s">
        <v>24</v>
      </c>
    </row>
    <row r="32" spans="1:9">
      <c r="A32" s="56"/>
      <c r="B32" s="78"/>
      <c r="C32" s="10">
        <v>30</v>
      </c>
      <c r="D32" s="10">
        <v>1.98</v>
      </c>
      <c r="E32" s="10">
        <v>0.3</v>
      </c>
      <c r="F32" s="10">
        <v>10.02</v>
      </c>
      <c r="G32" s="10">
        <v>52.2</v>
      </c>
      <c r="H32" s="10">
        <v>0</v>
      </c>
      <c r="I32" s="76"/>
    </row>
    <row r="33" spans="1:9">
      <c r="A33" s="56"/>
      <c r="B33" s="77" t="s">
        <v>34</v>
      </c>
      <c r="C33" s="10">
        <v>20</v>
      </c>
      <c r="D33" s="10">
        <v>1.58</v>
      </c>
      <c r="E33" s="10">
        <v>0.2</v>
      </c>
      <c r="F33" s="10">
        <v>9.66</v>
      </c>
      <c r="G33" s="10">
        <v>47.2</v>
      </c>
      <c r="H33" s="10">
        <v>0</v>
      </c>
      <c r="I33" s="69" t="s">
        <v>24</v>
      </c>
    </row>
    <row r="34" spans="1:9">
      <c r="A34" s="56"/>
      <c r="B34" s="116"/>
      <c r="C34" s="13">
        <v>20</v>
      </c>
      <c r="D34" s="13">
        <v>1.58</v>
      </c>
      <c r="E34" s="13">
        <v>0.2</v>
      </c>
      <c r="F34" s="13">
        <v>9.66</v>
      </c>
      <c r="G34" s="13">
        <v>47.2</v>
      </c>
      <c r="H34" s="13">
        <v>0</v>
      </c>
      <c r="I34" s="64"/>
    </row>
    <row r="35" spans="1:9">
      <c r="A35" s="56"/>
      <c r="B35" s="58" t="s">
        <v>23</v>
      </c>
      <c r="C35" s="3">
        <f>C21+C23+C25+C27+C29+C31+C33</f>
        <v>615</v>
      </c>
      <c r="D35" s="3">
        <f t="shared" ref="C35:H36" si="2">D21+D23+D25+D27+D29+D31+D33</f>
        <v>15.95</v>
      </c>
      <c r="E35" s="3">
        <f t="shared" si="2"/>
        <v>13.789999999999997</v>
      </c>
      <c r="F35" s="3">
        <f t="shared" si="2"/>
        <v>73.48</v>
      </c>
      <c r="G35" s="3">
        <f t="shared" si="2"/>
        <v>483.45</v>
      </c>
      <c r="H35" s="3">
        <f t="shared" si="2"/>
        <v>28.96</v>
      </c>
      <c r="I35" s="69"/>
    </row>
    <row r="36" spans="1:9" ht="15.75" thickBot="1">
      <c r="A36" s="57"/>
      <c r="B36" s="59"/>
      <c r="C36" s="5">
        <f t="shared" si="2"/>
        <v>770</v>
      </c>
      <c r="D36" s="5">
        <f t="shared" si="2"/>
        <v>20.399999999999999</v>
      </c>
      <c r="E36" s="5">
        <f t="shared" si="2"/>
        <v>17.73</v>
      </c>
      <c r="F36" s="5">
        <f t="shared" si="2"/>
        <v>90.61999999999999</v>
      </c>
      <c r="G36" s="5">
        <f t="shared" si="2"/>
        <v>605.96000000000015</v>
      </c>
      <c r="H36" s="5">
        <f t="shared" si="2"/>
        <v>37.08</v>
      </c>
      <c r="I36" s="79"/>
    </row>
    <row r="37" spans="1:9" ht="15" customHeight="1">
      <c r="A37" s="55" t="s">
        <v>35</v>
      </c>
      <c r="B37" s="174" t="s">
        <v>130</v>
      </c>
      <c r="C37" s="28">
        <v>160</v>
      </c>
      <c r="D37" s="28">
        <v>3.4</v>
      </c>
      <c r="E37" s="28">
        <v>3.96</v>
      </c>
      <c r="F37" s="28">
        <v>27.83</v>
      </c>
      <c r="G37" s="28">
        <v>161</v>
      </c>
      <c r="H37" s="28">
        <v>1.01</v>
      </c>
      <c r="I37" s="66" t="s">
        <v>131</v>
      </c>
    </row>
    <row r="38" spans="1:9">
      <c r="A38" s="56"/>
      <c r="B38" s="175"/>
      <c r="C38" s="29">
        <v>210</v>
      </c>
      <c r="D38" s="29">
        <v>4.5199999999999996</v>
      </c>
      <c r="E38" s="29">
        <v>4.07</v>
      </c>
      <c r="F38" s="29">
        <v>35.46</v>
      </c>
      <c r="G38" s="29">
        <v>197</v>
      </c>
      <c r="H38" s="29">
        <v>1.34</v>
      </c>
      <c r="I38" s="166"/>
    </row>
    <row r="39" spans="1:9">
      <c r="A39" s="56"/>
      <c r="B39" s="77" t="s">
        <v>34</v>
      </c>
      <c r="C39" s="29">
        <v>20</v>
      </c>
      <c r="D39" s="29">
        <v>1.58</v>
      </c>
      <c r="E39" s="29">
        <v>0.2</v>
      </c>
      <c r="F39" s="29">
        <v>9.66</v>
      </c>
      <c r="G39" s="29">
        <v>47.2</v>
      </c>
      <c r="H39" s="29">
        <v>0</v>
      </c>
      <c r="I39" s="69" t="s">
        <v>24</v>
      </c>
    </row>
    <row r="40" spans="1:9">
      <c r="A40" s="56"/>
      <c r="B40" s="116"/>
      <c r="C40" s="33">
        <v>20</v>
      </c>
      <c r="D40" s="33">
        <v>1.58</v>
      </c>
      <c r="E40" s="33">
        <v>0.2</v>
      </c>
      <c r="F40" s="33">
        <v>9.66</v>
      </c>
      <c r="G40" s="33">
        <v>47.2</v>
      </c>
      <c r="H40" s="33">
        <v>0</v>
      </c>
      <c r="I40" s="64"/>
    </row>
    <row r="41" spans="1:9">
      <c r="A41" s="56"/>
      <c r="B41" s="176" t="s">
        <v>36</v>
      </c>
      <c r="C41" s="29">
        <v>150</v>
      </c>
      <c r="D41" s="29">
        <v>2.65</v>
      </c>
      <c r="E41" s="29">
        <v>2.33</v>
      </c>
      <c r="F41" s="29">
        <v>11.31</v>
      </c>
      <c r="G41" s="29">
        <v>77</v>
      </c>
      <c r="H41" s="29">
        <v>1.19</v>
      </c>
      <c r="I41" s="72" t="s">
        <v>37</v>
      </c>
    </row>
    <row r="42" spans="1:9">
      <c r="A42" s="56"/>
      <c r="B42" s="176"/>
      <c r="C42" s="29">
        <v>180</v>
      </c>
      <c r="D42" s="29">
        <v>2.67</v>
      </c>
      <c r="E42" s="29">
        <v>2.34</v>
      </c>
      <c r="F42" s="29">
        <v>14.31</v>
      </c>
      <c r="G42" s="29">
        <v>89</v>
      </c>
      <c r="H42" s="29">
        <v>1.2</v>
      </c>
      <c r="I42" s="166"/>
    </row>
    <row r="43" spans="1:9" ht="15" customHeight="1">
      <c r="A43" s="56"/>
      <c r="B43" s="164"/>
      <c r="C43" s="34"/>
      <c r="D43" s="34"/>
      <c r="E43" s="34"/>
      <c r="F43" s="34"/>
      <c r="G43" s="34"/>
      <c r="H43" s="34"/>
      <c r="I43" s="93"/>
    </row>
    <row r="44" spans="1:9">
      <c r="A44" s="56"/>
      <c r="B44" s="165"/>
      <c r="C44" s="29"/>
      <c r="D44" s="29"/>
      <c r="E44" s="29"/>
      <c r="F44" s="29"/>
      <c r="G44" s="29"/>
      <c r="H44" s="29"/>
      <c r="I44" s="70"/>
    </row>
    <row r="45" spans="1:9">
      <c r="A45" s="56"/>
      <c r="B45" s="117" t="s">
        <v>23</v>
      </c>
      <c r="C45" s="26">
        <f>C37+C39+C41+C43</f>
        <v>330</v>
      </c>
      <c r="D45" s="26">
        <f t="shared" ref="D45:H45" si="3">D37+D39+D41+D43</f>
        <v>7.6300000000000008</v>
      </c>
      <c r="E45" s="26">
        <f t="shared" si="3"/>
        <v>6.49</v>
      </c>
      <c r="F45" s="26">
        <f t="shared" si="3"/>
        <v>48.8</v>
      </c>
      <c r="G45" s="26">
        <f t="shared" si="3"/>
        <v>285.2</v>
      </c>
      <c r="H45" s="26">
        <f t="shared" si="3"/>
        <v>2.2000000000000002</v>
      </c>
      <c r="I45" s="161"/>
    </row>
    <row r="46" spans="1:9">
      <c r="A46" s="56"/>
      <c r="B46" s="117"/>
      <c r="C46" s="26">
        <f>C38+C40+C42+C44</f>
        <v>410</v>
      </c>
      <c r="D46" s="26">
        <f t="shared" ref="D46:H46" si="4">D38+D40+D42+D44</f>
        <v>8.77</v>
      </c>
      <c r="E46" s="26">
        <f t="shared" si="4"/>
        <v>6.61</v>
      </c>
      <c r="F46" s="26">
        <f t="shared" si="4"/>
        <v>59.430000000000007</v>
      </c>
      <c r="G46" s="26">
        <f t="shared" si="4"/>
        <v>333.2</v>
      </c>
      <c r="H46" s="26">
        <f t="shared" si="4"/>
        <v>2.54</v>
      </c>
      <c r="I46" s="161"/>
    </row>
    <row r="47" spans="1:9">
      <c r="A47" s="56"/>
      <c r="B47" s="117" t="s">
        <v>38</v>
      </c>
      <c r="C47" s="26">
        <f t="shared" ref="C47:H48" si="5">C15+C19+C35+C45</f>
        <v>1360</v>
      </c>
      <c r="D47" s="26">
        <f t="shared" si="5"/>
        <v>31.71</v>
      </c>
      <c r="E47" s="26">
        <f t="shared" si="5"/>
        <v>31.529999999999994</v>
      </c>
      <c r="F47" s="26">
        <f t="shared" si="5"/>
        <v>155.62</v>
      </c>
      <c r="G47" s="26">
        <f t="shared" si="5"/>
        <v>1039.45</v>
      </c>
      <c r="H47" s="26">
        <f t="shared" si="5"/>
        <v>46.13</v>
      </c>
      <c r="I47" s="67"/>
    </row>
    <row r="48" spans="1:9" ht="15.75" thickBot="1">
      <c r="A48" s="57"/>
      <c r="B48" s="163"/>
      <c r="C48" s="5">
        <f t="shared" si="5"/>
        <v>1715</v>
      </c>
      <c r="D48" s="5">
        <f t="shared" si="5"/>
        <v>40.179999999999993</v>
      </c>
      <c r="E48" s="5">
        <f t="shared" si="5"/>
        <v>38.120000000000005</v>
      </c>
      <c r="F48" s="5">
        <f t="shared" si="5"/>
        <v>196.95999999999998</v>
      </c>
      <c r="G48" s="5">
        <f t="shared" si="5"/>
        <v>1297.1600000000001</v>
      </c>
      <c r="H48" s="5">
        <f t="shared" si="5"/>
        <v>60.524999999999999</v>
      </c>
      <c r="I48" s="162"/>
    </row>
  </sheetData>
  <mergeCells count="54">
    <mergeCell ref="A37:A48"/>
    <mergeCell ref="A4:A6"/>
    <mergeCell ref="B4:B6"/>
    <mergeCell ref="D4:F4"/>
    <mergeCell ref="G4:G6"/>
    <mergeCell ref="A8:A16"/>
    <mergeCell ref="B9:B10"/>
    <mergeCell ref="B13:B14"/>
    <mergeCell ref="B15:B16"/>
    <mergeCell ref="B19:B20"/>
    <mergeCell ref="B7:B8"/>
    <mergeCell ref="B37:B38"/>
    <mergeCell ref="B17:B18"/>
    <mergeCell ref="B45:B46"/>
    <mergeCell ref="B11:B12"/>
    <mergeCell ref="B41:B42"/>
    <mergeCell ref="B27:B28"/>
    <mergeCell ref="I27:I28"/>
    <mergeCell ref="B29:B30"/>
    <mergeCell ref="I19:I20"/>
    <mergeCell ref="B21:B22"/>
    <mergeCell ref="I21:I22"/>
    <mergeCell ref="B23:B24"/>
    <mergeCell ref="I23:I24"/>
    <mergeCell ref="B25:B26"/>
    <mergeCell ref="I25:I26"/>
    <mergeCell ref="I41:I42"/>
    <mergeCell ref="I4:I6"/>
    <mergeCell ref="D5:D6"/>
    <mergeCell ref="E5:E6"/>
    <mergeCell ref="F5:F6"/>
    <mergeCell ref="H4:H6"/>
    <mergeCell ref="I9:I10"/>
    <mergeCell ref="I13:I14"/>
    <mergeCell ref="I7:I8"/>
    <mergeCell ref="I15:I16"/>
    <mergeCell ref="I17:I18"/>
    <mergeCell ref="I11:I12"/>
    <mergeCell ref="I45:I48"/>
    <mergeCell ref="B47:B48"/>
    <mergeCell ref="A17:A20"/>
    <mergeCell ref="B31:B32"/>
    <mergeCell ref="I31:I32"/>
    <mergeCell ref="A21:A36"/>
    <mergeCell ref="B39:B40"/>
    <mergeCell ref="B43:B44"/>
    <mergeCell ref="I39:I40"/>
    <mergeCell ref="I29:I30"/>
    <mergeCell ref="B33:B34"/>
    <mergeCell ref="I33:I34"/>
    <mergeCell ref="B35:B36"/>
    <mergeCell ref="I35:I36"/>
    <mergeCell ref="I43:I44"/>
    <mergeCell ref="I37:I38"/>
  </mergeCells>
  <pageMargins left="0.31496062992125984" right="0.11811023622047245" top="0.15748031496062992" bottom="0.15748031496062992" header="0.11811023622047245" footer="0.11811023622047245"/>
  <pageSetup paperSize="9" scale="8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I44"/>
  <sheetViews>
    <sheetView workbookViewId="0">
      <selection activeCell="M33" sqref="M33"/>
    </sheetView>
  </sheetViews>
  <sheetFormatPr defaultRowHeight="15"/>
  <cols>
    <col min="2" max="2" width="24.7109375" customWidth="1"/>
    <col min="6" max="6" width="12.5703125" customWidth="1"/>
    <col min="7" max="7" width="15.28515625" customWidth="1"/>
    <col min="9" max="9" width="11.140625" customWidth="1"/>
  </cols>
  <sheetData>
    <row r="3" spans="1:9" ht="15.75" thickBot="1"/>
    <row r="4" spans="1:9" ht="15" customHeight="1">
      <c r="A4" s="100" t="s">
        <v>0</v>
      </c>
      <c r="B4" s="103" t="s">
        <v>1</v>
      </c>
      <c r="C4" s="28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29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30" t="s">
        <v>7</v>
      </c>
      <c r="D6" s="105"/>
      <c r="E6" s="105"/>
      <c r="F6" s="105"/>
      <c r="G6" s="96"/>
      <c r="H6" s="96"/>
      <c r="I6" s="99"/>
    </row>
    <row r="7" spans="1:9">
      <c r="A7" s="6" t="s">
        <v>148</v>
      </c>
      <c r="B7" s="91" t="s">
        <v>83</v>
      </c>
      <c r="C7" s="34">
        <v>200</v>
      </c>
      <c r="D7" s="34">
        <v>5.79</v>
      </c>
      <c r="E7" s="34">
        <v>5.47</v>
      </c>
      <c r="F7" s="34">
        <v>18.57</v>
      </c>
      <c r="G7" s="34">
        <v>146.80000000000001</v>
      </c>
      <c r="H7" s="34">
        <v>0.91</v>
      </c>
      <c r="I7" s="93" t="s">
        <v>15</v>
      </c>
    </row>
    <row r="8" spans="1:9">
      <c r="A8" s="89" t="s">
        <v>13</v>
      </c>
      <c r="B8" s="92"/>
      <c r="C8" s="29">
        <v>250</v>
      </c>
      <c r="D8" s="29">
        <v>7.24</v>
      </c>
      <c r="E8" s="29">
        <v>6.84</v>
      </c>
      <c r="F8" s="29">
        <v>23.21</v>
      </c>
      <c r="G8" s="29">
        <v>183.5</v>
      </c>
      <c r="H8" s="29">
        <v>1.1299999999999999</v>
      </c>
      <c r="I8" s="88"/>
    </row>
    <row r="9" spans="1:9" ht="15" customHeight="1">
      <c r="A9" s="56"/>
      <c r="B9" s="77" t="s">
        <v>18</v>
      </c>
      <c r="C9" s="29">
        <v>40</v>
      </c>
      <c r="D9" s="29">
        <v>2.4500000000000002</v>
      </c>
      <c r="E9" s="29">
        <v>7.55</v>
      </c>
      <c r="F9" s="29">
        <v>14.62</v>
      </c>
      <c r="G9" s="29">
        <v>136</v>
      </c>
      <c r="H9" s="29">
        <v>0</v>
      </c>
      <c r="I9" s="69" t="s">
        <v>19</v>
      </c>
    </row>
    <row r="10" spans="1:9">
      <c r="A10" s="56"/>
      <c r="B10" s="78"/>
      <c r="C10" s="29">
        <v>40</v>
      </c>
      <c r="D10" s="29">
        <v>2.4500000000000002</v>
      </c>
      <c r="E10" s="29">
        <v>7.55</v>
      </c>
      <c r="F10" s="29">
        <v>14.62</v>
      </c>
      <c r="G10" s="29">
        <v>136</v>
      </c>
      <c r="H10" s="29">
        <v>0</v>
      </c>
      <c r="I10" s="88"/>
    </row>
    <row r="11" spans="1:9" ht="15" customHeight="1">
      <c r="A11" s="56"/>
      <c r="B11" s="77" t="s">
        <v>107</v>
      </c>
      <c r="C11" s="29">
        <v>150</v>
      </c>
      <c r="D11" s="29">
        <v>0.04</v>
      </c>
      <c r="E11" s="29">
        <v>0.01</v>
      </c>
      <c r="F11" s="29">
        <v>6.99</v>
      </c>
      <c r="G11" s="29">
        <v>28</v>
      </c>
      <c r="H11" s="29">
        <v>0.02</v>
      </c>
      <c r="I11" s="72" t="s">
        <v>44</v>
      </c>
    </row>
    <row r="12" spans="1:9">
      <c r="A12" s="56"/>
      <c r="B12" s="78"/>
      <c r="C12" s="29">
        <v>180</v>
      </c>
      <c r="D12" s="29">
        <v>0.06</v>
      </c>
      <c r="E12" s="29">
        <v>0.02</v>
      </c>
      <c r="F12" s="29">
        <v>9.99</v>
      </c>
      <c r="G12" s="29">
        <v>40</v>
      </c>
      <c r="H12" s="29">
        <v>0.03</v>
      </c>
      <c r="I12" s="72"/>
    </row>
    <row r="13" spans="1:9">
      <c r="A13" s="56"/>
      <c r="B13" s="58" t="s">
        <v>23</v>
      </c>
      <c r="C13" s="26">
        <f t="shared" ref="C13:H14" si="0">C7+C9+C11</f>
        <v>390</v>
      </c>
      <c r="D13" s="26">
        <f>D7+D9+D11</f>
        <v>8.2799999999999994</v>
      </c>
      <c r="E13" s="26">
        <f t="shared" si="0"/>
        <v>13.03</v>
      </c>
      <c r="F13" s="26">
        <f t="shared" si="0"/>
        <v>40.18</v>
      </c>
      <c r="G13" s="26">
        <f t="shared" si="0"/>
        <v>310.8</v>
      </c>
      <c r="H13" s="26">
        <f t="shared" si="0"/>
        <v>0.93</v>
      </c>
      <c r="I13" s="86"/>
    </row>
    <row r="14" spans="1:9" ht="15.75" thickBot="1">
      <c r="A14" s="57"/>
      <c r="B14" s="90"/>
      <c r="C14" s="5">
        <f t="shared" si="0"/>
        <v>470</v>
      </c>
      <c r="D14" s="5">
        <f t="shared" si="0"/>
        <v>9.7500000000000018</v>
      </c>
      <c r="E14" s="5">
        <f t="shared" si="0"/>
        <v>14.41</v>
      </c>
      <c r="F14" s="5">
        <f t="shared" si="0"/>
        <v>47.82</v>
      </c>
      <c r="G14" s="5">
        <f t="shared" si="0"/>
        <v>359.5</v>
      </c>
      <c r="H14" s="5">
        <f t="shared" si="0"/>
        <v>1.1599999999999999</v>
      </c>
      <c r="I14" s="87"/>
    </row>
    <row r="15" spans="1:9">
      <c r="A15" s="55" t="s">
        <v>20</v>
      </c>
      <c r="B15" s="60" t="s">
        <v>21</v>
      </c>
      <c r="C15" s="28">
        <v>150</v>
      </c>
      <c r="D15" s="28">
        <v>0.75</v>
      </c>
      <c r="E15" s="28">
        <v>0</v>
      </c>
      <c r="F15" s="28">
        <v>15.1</v>
      </c>
      <c r="G15" s="28">
        <v>64</v>
      </c>
      <c r="H15" s="28">
        <v>3</v>
      </c>
      <c r="I15" s="146" t="s">
        <v>22</v>
      </c>
    </row>
    <row r="16" spans="1:9">
      <c r="A16" s="84"/>
      <c r="B16" s="61"/>
      <c r="C16" s="29">
        <v>180</v>
      </c>
      <c r="D16" s="29">
        <v>0.9</v>
      </c>
      <c r="E16" s="29">
        <v>0</v>
      </c>
      <c r="F16" s="29">
        <v>18.100000000000001</v>
      </c>
      <c r="G16" s="29">
        <v>76.8</v>
      </c>
      <c r="H16" s="29">
        <v>3.06</v>
      </c>
      <c r="I16" s="88"/>
    </row>
    <row r="17" spans="1:9" ht="15" customHeight="1">
      <c r="A17" s="84"/>
      <c r="B17" s="74" t="s">
        <v>47</v>
      </c>
      <c r="C17" s="29">
        <v>30</v>
      </c>
      <c r="D17" s="29">
        <v>1.32</v>
      </c>
      <c r="E17" s="29">
        <v>0.87</v>
      </c>
      <c r="F17" s="29">
        <v>21.13</v>
      </c>
      <c r="G17" s="29">
        <v>9.9</v>
      </c>
      <c r="H17" s="29">
        <v>0</v>
      </c>
      <c r="I17" s="69" t="s">
        <v>24</v>
      </c>
    </row>
    <row r="18" spans="1:9">
      <c r="A18" s="84"/>
      <c r="B18" s="75"/>
      <c r="C18" s="29">
        <v>30</v>
      </c>
      <c r="D18" s="29">
        <v>1.32</v>
      </c>
      <c r="E18" s="29">
        <v>0.87</v>
      </c>
      <c r="F18" s="29">
        <v>21.13</v>
      </c>
      <c r="G18" s="29">
        <v>9.9</v>
      </c>
      <c r="H18" s="29">
        <v>0</v>
      </c>
      <c r="I18" s="88"/>
    </row>
    <row r="19" spans="1:9" ht="16.5" customHeight="1">
      <c r="A19" s="84"/>
      <c r="B19" s="58" t="s">
        <v>23</v>
      </c>
      <c r="C19" s="26">
        <f>C15+C17</f>
        <v>180</v>
      </c>
      <c r="D19" s="26">
        <f t="shared" ref="C19:H20" si="1">D15+D17</f>
        <v>2.0700000000000003</v>
      </c>
      <c r="E19" s="26">
        <f t="shared" si="1"/>
        <v>0.87</v>
      </c>
      <c r="F19" s="26">
        <f t="shared" si="1"/>
        <v>36.229999999999997</v>
      </c>
      <c r="G19" s="26">
        <f t="shared" si="1"/>
        <v>73.900000000000006</v>
      </c>
      <c r="H19" s="26">
        <f t="shared" si="1"/>
        <v>3</v>
      </c>
      <c r="I19" s="86"/>
    </row>
    <row r="20" spans="1:9" ht="18" customHeight="1" thickBot="1">
      <c r="A20" s="84"/>
      <c r="B20" s="119"/>
      <c r="C20" s="39">
        <f t="shared" si="1"/>
        <v>210</v>
      </c>
      <c r="D20" s="39">
        <f t="shared" si="1"/>
        <v>2.2200000000000002</v>
      </c>
      <c r="E20" s="39">
        <f t="shared" si="1"/>
        <v>0.87</v>
      </c>
      <c r="F20" s="39">
        <f t="shared" si="1"/>
        <v>39.230000000000004</v>
      </c>
      <c r="G20" s="39">
        <f t="shared" si="1"/>
        <v>86.7</v>
      </c>
      <c r="H20" s="39">
        <f t="shared" si="1"/>
        <v>3.06</v>
      </c>
      <c r="I20" s="153"/>
    </row>
    <row r="21" spans="1:9" ht="15" customHeight="1">
      <c r="A21" s="55" t="s">
        <v>25</v>
      </c>
      <c r="B21" s="157" t="s">
        <v>124</v>
      </c>
      <c r="C21" s="28">
        <v>45</v>
      </c>
      <c r="D21" s="28">
        <v>0.63</v>
      </c>
      <c r="E21" s="28">
        <v>2.2799999999999998</v>
      </c>
      <c r="F21" s="28">
        <v>4.05</v>
      </c>
      <c r="G21" s="28">
        <v>39.299999999999997</v>
      </c>
      <c r="H21" s="28">
        <v>14.6</v>
      </c>
      <c r="I21" s="146" t="s">
        <v>125</v>
      </c>
    </row>
    <row r="22" spans="1:9">
      <c r="A22" s="56"/>
      <c r="B22" s="164"/>
      <c r="C22" s="33">
        <v>60</v>
      </c>
      <c r="D22" s="33">
        <v>0.84</v>
      </c>
      <c r="E22" s="33">
        <v>3.04</v>
      </c>
      <c r="F22" s="33">
        <v>5.41</v>
      </c>
      <c r="G22" s="33">
        <v>52.4</v>
      </c>
      <c r="H22" s="33">
        <v>19.5</v>
      </c>
      <c r="I22" s="93"/>
    </row>
    <row r="23" spans="1:9" ht="15" customHeight="1">
      <c r="A23" s="56"/>
      <c r="B23" s="145" t="s">
        <v>77</v>
      </c>
      <c r="C23" s="29">
        <v>200</v>
      </c>
      <c r="D23" s="29">
        <v>1.67</v>
      </c>
      <c r="E23" s="29">
        <v>2.68</v>
      </c>
      <c r="F23" s="29">
        <v>9.7100000000000009</v>
      </c>
      <c r="G23" s="29">
        <v>69.8</v>
      </c>
      <c r="H23" s="29">
        <v>4.0599999999999996</v>
      </c>
      <c r="I23" s="72" t="s">
        <v>78</v>
      </c>
    </row>
    <row r="24" spans="1:9">
      <c r="A24" s="56"/>
      <c r="B24" s="145"/>
      <c r="C24" s="29">
        <v>250</v>
      </c>
      <c r="D24" s="29">
        <v>2.08</v>
      </c>
      <c r="E24" s="29">
        <v>3.36</v>
      </c>
      <c r="F24" s="29">
        <v>12.13</v>
      </c>
      <c r="G24" s="29">
        <v>87.25</v>
      </c>
      <c r="H24" s="29">
        <v>5.75</v>
      </c>
      <c r="I24" s="72"/>
    </row>
    <row r="25" spans="1:9" ht="15" customHeight="1">
      <c r="A25" s="56"/>
      <c r="B25" s="74" t="s">
        <v>87</v>
      </c>
      <c r="C25" s="29">
        <v>160</v>
      </c>
      <c r="D25" s="29">
        <v>16</v>
      </c>
      <c r="E25" s="29">
        <v>14.78</v>
      </c>
      <c r="F25" s="29">
        <v>26.76</v>
      </c>
      <c r="G25" s="29">
        <v>304</v>
      </c>
      <c r="H25" s="29">
        <v>0.41</v>
      </c>
      <c r="I25" s="69" t="s">
        <v>88</v>
      </c>
    </row>
    <row r="26" spans="1:9">
      <c r="A26" s="56"/>
      <c r="B26" s="75"/>
      <c r="C26" s="29">
        <v>210</v>
      </c>
      <c r="D26" s="29">
        <v>21.47</v>
      </c>
      <c r="E26" s="29">
        <v>19.690000000000001</v>
      </c>
      <c r="F26" s="29">
        <v>35.69</v>
      </c>
      <c r="G26" s="29">
        <v>406</v>
      </c>
      <c r="H26" s="29">
        <v>1.01</v>
      </c>
      <c r="I26" s="88"/>
    </row>
    <row r="27" spans="1:9">
      <c r="A27" s="56"/>
      <c r="B27" s="74" t="s">
        <v>53</v>
      </c>
      <c r="C27" s="29">
        <v>150</v>
      </c>
      <c r="D27" s="29">
        <v>0.12</v>
      </c>
      <c r="E27" s="29">
        <v>0.12</v>
      </c>
      <c r="F27" s="29">
        <v>17.91</v>
      </c>
      <c r="G27" s="29">
        <v>73.2</v>
      </c>
      <c r="H27" s="29">
        <v>1.29</v>
      </c>
      <c r="I27" s="69" t="s">
        <v>31</v>
      </c>
    </row>
    <row r="28" spans="1:9">
      <c r="A28" s="56"/>
      <c r="B28" s="75"/>
      <c r="C28" s="29">
        <v>180</v>
      </c>
      <c r="D28" s="29">
        <v>0.14000000000000001</v>
      </c>
      <c r="E28" s="29">
        <v>0.14000000000000001</v>
      </c>
      <c r="F28" s="29">
        <v>21.49</v>
      </c>
      <c r="G28" s="29">
        <v>87.84</v>
      </c>
      <c r="H28" s="29">
        <v>1.54</v>
      </c>
      <c r="I28" s="88"/>
    </row>
    <row r="29" spans="1:9">
      <c r="A29" s="56"/>
      <c r="B29" s="77" t="s">
        <v>33</v>
      </c>
      <c r="C29" s="29">
        <v>20</v>
      </c>
      <c r="D29" s="29">
        <v>1.32</v>
      </c>
      <c r="E29" s="29">
        <v>0.2</v>
      </c>
      <c r="F29" s="29">
        <v>6.68</v>
      </c>
      <c r="G29" s="29">
        <v>34.799999999999997</v>
      </c>
      <c r="H29" s="29">
        <v>0</v>
      </c>
      <c r="I29" s="31" t="s">
        <v>24</v>
      </c>
    </row>
    <row r="30" spans="1:9">
      <c r="A30" s="56"/>
      <c r="B30" s="177"/>
      <c r="C30" s="29">
        <v>30</v>
      </c>
      <c r="D30" s="29">
        <v>1.98</v>
      </c>
      <c r="E30" s="29">
        <v>0.3</v>
      </c>
      <c r="F30" s="29">
        <v>10.02</v>
      </c>
      <c r="G30" s="29">
        <v>52.2</v>
      </c>
      <c r="H30" s="29">
        <v>0</v>
      </c>
      <c r="I30" s="32"/>
    </row>
    <row r="31" spans="1:9">
      <c r="A31" s="56"/>
      <c r="B31" s="77" t="s">
        <v>34</v>
      </c>
      <c r="C31" s="29">
        <v>20</v>
      </c>
      <c r="D31" s="29">
        <v>1.58</v>
      </c>
      <c r="E31" s="29">
        <v>0.2</v>
      </c>
      <c r="F31" s="29">
        <v>9.66</v>
      </c>
      <c r="G31" s="29">
        <v>47.2</v>
      </c>
      <c r="H31" s="29">
        <v>0</v>
      </c>
      <c r="I31" s="69" t="s">
        <v>24</v>
      </c>
    </row>
    <row r="32" spans="1:9">
      <c r="A32" s="56"/>
      <c r="B32" s="78"/>
      <c r="C32" s="33">
        <v>20</v>
      </c>
      <c r="D32" s="33">
        <v>1.58</v>
      </c>
      <c r="E32" s="33">
        <v>0.2</v>
      </c>
      <c r="F32" s="33">
        <v>9.66</v>
      </c>
      <c r="G32" s="33">
        <v>47.2</v>
      </c>
      <c r="H32" s="33">
        <v>0</v>
      </c>
      <c r="I32" s="88"/>
    </row>
    <row r="33" spans="1:9" ht="15" customHeight="1">
      <c r="A33" s="56"/>
      <c r="B33" s="58" t="s">
        <v>23</v>
      </c>
      <c r="C33" s="26">
        <f>C21+C23+C25+C27+C29+C31</f>
        <v>595</v>
      </c>
      <c r="D33" s="26">
        <f t="shared" ref="D33:H33" si="2">D21+D23+D25+D27+D29+D31</f>
        <v>21.32</v>
      </c>
      <c r="E33" s="26">
        <f t="shared" si="2"/>
        <v>20.259999999999998</v>
      </c>
      <c r="F33" s="26">
        <f t="shared" si="2"/>
        <v>74.77000000000001</v>
      </c>
      <c r="G33" s="26">
        <f t="shared" si="2"/>
        <v>568.30000000000007</v>
      </c>
      <c r="H33" s="26">
        <f t="shared" si="2"/>
        <v>20.36</v>
      </c>
      <c r="I33" s="69"/>
    </row>
    <row r="34" spans="1:9" ht="15.75" thickBot="1">
      <c r="A34" s="57"/>
      <c r="B34" s="59"/>
      <c r="C34" s="5">
        <f>C22+C24+C26+C28+C30+C32</f>
        <v>750</v>
      </c>
      <c r="D34" s="5">
        <f t="shared" ref="D34:H34" si="3">D22+D24+D26+D28+D30+D32</f>
        <v>28.090000000000003</v>
      </c>
      <c r="E34" s="5">
        <f t="shared" si="3"/>
        <v>26.730000000000004</v>
      </c>
      <c r="F34" s="5">
        <f t="shared" si="3"/>
        <v>94.399999999999991</v>
      </c>
      <c r="G34" s="5">
        <f t="shared" si="3"/>
        <v>732.8900000000001</v>
      </c>
      <c r="H34" s="5">
        <f t="shared" si="3"/>
        <v>27.8</v>
      </c>
      <c r="I34" s="79"/>
    </row>
    <row r="35" spans="1:9" ht="15" customHeight="1">
      <c r="A35" s="55" t="s">
        <v>35</v>
      </c>
      <c r="B35" s="178" t="s">
        <v>155</v>
      </c>
      <c r="C35" s="44">
        <v>50</v>
      </c>
      <c r="D35" s="44">
        <v>3.54</v>
      </c>
      <c r="E35" s="44">
        <v>6.57</v>
      </c>
      <c r="F35" s="44">
        <v>27.87</v>
      </c>
      <c r="G35" s="44">
        <v>185</v>
      </c>
      <c r="H35" s="44">
        <v>0</v>
      </c>
      <c r="I35" s="180" t="s">
        <v>24</v>
      </c>
    </row>
    <row r="36" spans="1:9">
      <c r="A36" s="56"/>
      <c r="B36" s="179"/>
      <c r="C36" s="40">
        <v>80</v>
      </c>
      <c r="D36" s="40">
        <v>5.66</v>
      </c>
      <c r="E36" s="40">
        <v>10.51</v>
      </c>
      <c r="F36" s="40">
        <v>44.59</v>
      </c>
      <c r="G36" s="40">
        <v>296</v>
      </c>
      <c r="H36" s="40">
        <v>0</v>
      </c>
      <c r="I36" s="181"/>
    </row>
    <row r="37" spans="1:9" ht="15" customHeight="1">
      <c r="A37" s="56"/>
      <c r="B37" s="106" t="s">
        <v>68</v>
      </c>
      <c r="C37" s="27">
        <v>150</v>
      </c>
      <c r="D37" s="27">
        <v>4.58</v>
      </c>
      <c r="E37" s="27">
        <v>4.08</v>
      </c>
      <c r="F37" s="27">
        <v>7.58</v>
      </c>
      <c r="G37" s="27">
        <v>85</v>
      </c>
      <c r="H37" s="27">
        <v>2.0499999999999998</v>
      </c>
      <c r="I37" s="108" t="s">
        <v>69</v>
      </c>
    </row>
    <row r="38" spans="1:9">
      <c r="A38" s="56"/>
      <c r="B38" s="107"/>
      <c r="C38" s="27">
        <v>180</v>
      </c>
      <c r="D38" s="27">
        <v>5.48</v>
      </c>
      <c r="E38" s="27">
        <v>4.88</v>
      </c>
      <c r="F38" s="27">
        <v>9.07</v>
      </c>
      <c r="G38" s="27">
        <v>102</v>
      </c>
      <c r="H38" s="27">
        <v>2.46</v>
      </c>
      <c r="I38" s="160"/>
    </row>
    <row r="39" spans="1:9">
      <c r="A39" s="56"/>
      <c r="B39" s="71"/>
      <c r="C39" s="29"/>
      <c r="D39" s="29"/>
      <c r="E39" s="29"/>
      <c r="F39" s="29"/>
      <c r="G39" s="29"/>
      <c r="H39" s="29"/>
      <c r="I39" s="72"/>
    </row>
    <row r="40" spans="1:9">
      <c r="A40" s="56"/>
      <c r="B40" s="71"/>
      <c r="C40" s="29"/>
      <c r="D40" s="29"/>
      <c r="E40" s="29"/>
      <c r="F40" s="29"/>
      <c r="G40" s="29"/>
      <c r="H40" s="29"/>
      <c r="I40" s="72"/>
    </row>
    <row r="41" spans="1:9">
      <c r="A41" s="56"/>
      <c r="B41" s="58" t="s">
        <v>23</v>
      </c>
      <c r="C41" s="26">
        <f>C35+C37+C39</f>
        <v>200</v>
      </c>
      <c r="D41" s="26">
        <f t="shared" ref="D41:H42" si="4">D35+D37+D39</f>
        <v>8.120000000000001</v>
      </c>
      <c r="E41" s="26">
        <f t="shared" si="4"/>
        <v>10.65</v>
      </c>
      <c r="F41" s="26">
        <f t="shared" si="4"/>
        <v>35.450000000000003</v>
      </c>
      <c r="G41" s="26">
        <f t="shared" si="4"/>
        <v>270</v>
      </c>
      <c r="H41" s="26">
        <f t="shared" si="4"/>
        <v>2.0499999999999998</v>
      </c>
      <c r="I41" s="62"/>
    </row>
    <row r="42" spans="1:9">
      <c r="A42" s="56"/>
      <c r="B42" s="73"/>
      <c r="C42" s="26">
        <f>C36+C38+C40</f>
        <v>260</v>
      </c>
      <c r="D42" s="26">
        <f t="shared" si="4"/>
        <v>11.14</v>
      </c>
      <c r="E42" s="26">
        <f t="shared" si="4"/>
        <v>15.39</v>
      </c>
      <c r="F42" s="26">
        <f t="shared" si="4"/>
        <v>53.660000000000004</v>
      </c>
      <c r="G42" s="26">
        <f t="shared" si="4"/>
        <v>398</v>
      </c>
      <c r="H42" s="26">
        <f t="shared" si="4"/>
        <v>2.46</v>
      </c>
      <c r="I42" s="63"/>
    </row>
    <row r="43" spans="1:9">
      <c r="A43" s="56"/>
      <c r="B43" s="58" t="s">
        <v>38</v>
      </c>
      <c r="C43" s="26">
        <f t="shared" ref="C43:H44" si="5">C13+C19+C33+C41</f>
        <v>1365</v>
      </c>
      <c r="D43" s="26">
        <f t="shared" si="5"/>
        <v>39.790000000000006</v>
      </c>
      <c r="E43" s="26">
        <f t="shared" si="5"/>
        <v>44.809999999999995</v>
      </c>
      <c r="F43" s="26">
        <f t="shared" si="5"/>
        <v>186.63</v>
      </c>
      <c r="G43" s="26">
        <f t="shared" si="5"/>
        <v>1223</v>
      </c>
      <c r="H43" s="26">
        <f t="shared" si="5"/>
        <v>26.34</v>
      </c>
      <c r="I43" s="64"/>
    </row>
    <row r="44" spans="1:9" ht="15.75" thickBot="1">
      <c r="A44" s="57"/>
      <c r="B44" s="59"/>
      <c r="C44" s="5">
        <f t="shared" si="5"/>
        <v>1690</v>
      </c>
      <c r="D44" s="5">
        <f t="shared" si="5"/>
        <v>51.2</v>
      </c>
      <c r="E44" s="5">
        <f t="shared" si="5"/>
        <v>57.400000000000006</v>
      </c>
      <c r="F44" s="5">
        <f t="shared" si="5"/>
        <v>235.10999999999999</v>
      </c>
      <c r="G44" s="5">
        <f t="shared" si="5"/>
        <v>1577.0900000000001</v>
      </c>
      <c r="H44" s="5">
        <f t="shared" si="5"/>
        <v>34.480000000000004</v>
      </c>
      <c r="I44" s="65"/>
    </row>
  </sheetData>
  <mergeCells count="49">
    <mergeCell ref="B33:B34"/>
    <mergeCell ref="I33:I34"/>
    <mergeCell ref="B35:B36"/>
    <mergeCell ref="I35:I36"/>
    <mergeCell ref="B37:B38"/>
    <mergeCell ref="I37:I38"/>
    <mergeCell ref="B41:B42"/>
    <mergeCell ref="I41:I44"/>
    <mergeCell ref="B43:B44"/>
    <mergeCell ref="B39:B40"/>
    <mergeCell ref="I39:I40"/>
    <mergeCell ref="A21:A34"/>
    <mergeCell ref="A35:A44"/>
    <mergeCell ref="B15:B16"/>
    <mergeCell ref="I15:I16"/>
    <mergeCell ref="B17:B18"/>
    <mergeCell ref="I17:I18"/>
    <mergeCell ref="A15:A20"/>
    <mergeCell ref="B19:B20"/>
    <mergeCell ref="I19:I20"/>
    <mergeCell ref="B21:B22"/>
    <mergeCell ref="I21:I22"/>
    <mergeCell ref="B31:B32"/>
    <mergeCell ref="I31:I32"/>
    <mergeCell ref="B23:B24"/>
    <mergeCell ref="I23:I24"/>
    <mergeCell ref="B25:B26"/>
    <mergeCell ref="I25:I26"/>
    <mergeCell ref="B27:B28"/>
    <mergeCell ref="I27:I28"/>
    <mergeCell ref="B29:B30"/>
    <mergeCell ref="B7:B8"/>
    <mergeCell ref="I7:I8"/>
    <mergeCell ref="A8:A14"/>
    <mergeCell ref="B9:B10"/>
    <mergeCell ref="I9:I10"/>
    <mergeCell ref="B11:B12"/>
    <mergeCell ref="I11:I12"/>
    <mergeCell ref="B13:B14"/>
    <mergeCell ref="I13:I14"/>
    <mergeCell ref="I4:I6"/>
    <mergeCell ref="D5:D6"/>
    <mergeCell ref="E5:E6"/>
    <mergeCell ref="F5:F6"/>
    <mergeCell ref="A4:A6"/>
    <mergeCell ref="B4:B6"/>
    <mergeCell ref="D4:F4"/>
    <mergeCell ref="G4:G6"/>
    <mergeCell ref="H4:H6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40"/>
  <sheetViews>
    <sheetView workbookViewId="0">
      <selection activeCell="K22" sqref="K22"/>
    </sheetView>
  </sheetViews>
  <sheetFormatPr defaultRowHeight="15"/>
  <cols>
    <col min="2" max="2" width="24.140625" customWidth="1"/>
    <col min="6" max="6" width="12.5703125" customWidth="1"/>
    <col min="7" max="7" width="15.85546875" customWidth="1"/>
    <col min="9" max="9" width="11.28515625" customWidth="1"/>
  </cols>
  <sheetData>
    <row r="3" spans="1:9" ht="15.75" thickBot="1"/>
    <row r="4" spans="1:9">
      <c r="A4" s="128" t="s">
        <v>0</v>
      </c>
      <c r="B4" s="131" t="s">
        <v>1</v>
      </c>
      <c r="C4" s="14" t="s">
        <v>2</v>
      </c>
      <c r="D4" s="135" t="s">
        <v>3</v>
      </c>
      <c r="E4" s="136"/>
      <c r="F4" s="137"/>
      <c r="G4" s="138" t="s">
        <v>11</v>
      </c>
      <c r="H4" s="138" t="s">
        <v>4</v>
      </c>
      <c r="I4" s="141" t="s">
        <v>5</v>
      </c>
    </row>
    <row r="5" spans="1:9">
      <c r="A5" s="129"/>
      <c r="B5" s="132"/>
      <c r="C5" s="15" t="s">
        <v>6</v>
      </c>
      <c r="D5" s="134" t="s">
        <v>8</v>
      </c>
      <c r="E5" s="134" t="s">
        <v>9</v>
      </c>
      <c r="F5" s="134" t="s">
        <v>10</v>
      </c>
      <c r="G5" s="139"/>
      <c r="H5" s="139"/>
      <c r="I5" s="142"/>
    </row>
    <row r="6" spans="1:9" ht="15.75" thickBot="1">
      <c r="A6" s="130"/>
      <c r="B6" s="133"/>
      <c r="C6" s="16" t="s">
        <v>40</v>
      </c>
      <c r="D6" s="133"/>
      <c r="E6" s="133"/>
      <c r="F6" s="133"/>
      <c r="G6" s="140"/>
      <c r="H6" s="140"/>
      <c r="I6" s="143"/>
    </row>
    <row r="7" spans="1:9">
      <c r="A7" s="8" t="s">
        <v>96</v>
      </c>
      <c r="B7" s="182" t="s">
        <v>99</v>
      </c>
      <c r="C7" s="28">
        <v>160</v>
      </c>
      <c r="D7" s="28">
        <v>2.85</v>
      </c>
      <c r="E7" s="28">
        <v>5.01</v>
      </c>
      <c r="F7" s="28">
        <v>19.23</v>
      </c>
      <c r="G7" s="28">
        <v>133</v>
      </c>
      <c r="H7" s="28">
        <v>0</v>
      </c>
      <c r="I7" s="66" t="s">
        <v>70</v>
      </c>
    </row>
    <row r="8" spans="1:9">
      <c r="A8" s="127" t="s">
        <v>42</v>
      </c>
      <c r="B8" s="183"/>
      <c r="C8" s="29">
        <v>210</v>
      </c>
      <c r="D8" s="29">
        <v>3.79</v>
      </c>
      <c r="E8" s="29">
        <v>5.48</v>
      </c>
      <c r="F8" s="29">
        <v>23.97</v>
      </c>
      <c r="G8" s="29">
        <v>160</v>
      </c>
      <c r="H8" s="29">
        <v>0</v>
      </c>
      <c r="I8" s="72"/>
    </row>
    <row r="9" spans="1:9" ht="15" customHeight="1">
      <c r="A9" s="56"/>
      <c r="B9" s="125" t="s">
        <v>34</v>
      </c>
      <c r="C9" s="50">
        <v>20</v>
      </c>
      <c r="D9" s="50">
        <v>1.58</v>
      </c>
      <c r="E9" s="50">
        <v>0.2</v>
      </c>
      <c r="F9" s="50">
        <v>9.66</v>
      </c>
      <c r="G9" s="50">
        <v>47.2</v>
      </c>
      <c r="H9" s="50">
        <v>0</v>
      </c>
      <c r="I9" s="114" t="s">
        <v>24</v>
      </c>
    </row>
    <row r="10" spans="1:9">
      <c r="A10" s="56"/>
      <c r="B10" s="126"/>
      <c r="C10" s="52">
        <v>20</v>
      </c>
      <c r="D10" s="52">
        <v>1.58</v>
      </c>
      <c r="E10" s="52">
        <v>0.2</v>
      </c>
      <c r="F10" s="52">
        <v>9.66</v>
      </c>
      <c r="G10" s="52">
        <v>47.2</v>
      </c>
      <c r="H10" s="52">
        <v>0</v>
      </c>
      <c r="I10" s="115"/>
    </row>
    <row r="11" spans="1:9">
      <c r="A11" s="56"/>
      <c r="B11" s="145" t="s">
        <v>92</v>
      </c>
      <c r="C11" s="29">
        <v>150</v>
      </c>
      <c r="D11" s="29">
        <v>3.15</v>
      </c>
      <c r="E11" s="29">
        <v>2.72</v>
      </c>
      <c r="F11" s="29">
        <v>12.96</v>
      </c>
      <c r="G11" s="29">
        <v>89</v>
      </c>
      <c r="H11" s="29">
        <v>1.2</v>
      </c>
      <c r="I11" s="72" t="s">
        <v>93</v>
      </c>
    </row>
    <row r="12" spans="1:9">
      <c r="A12" s="56"/>
      <c r="B12" s="145"/>
      <c r="C12" s="29">
        <v>180</v>
      </c>
      <c r="D12" s="29">
        <v>3.67</v>
      </c>
      <c r="E12" s="29">
        <v>3.19</v>
      </c>
      <c r="F12" s="29">
        <v>15.82</v>
      </c>
      <c r="G12" s="29">
        <v>107</v>
      </c>
      <c r="H12" s="29">
        <v>1.43</v>
      </c>
      <c r="I12" s="72"/>
    </row>
    <row r="13" spans="1:9">
      <c r="A13" s="56"/>
      <c r="B13" s="58" t="s">
        <v>23</v>
      </c>
      <c r="C13" s="26">
        <f t="shared" ref="C13:H14" si="0">C7+C9+C11</f>
        <v>330</v>
      </c>
      <c r="D13" s="26">
        <f t="shared" si="0"/>
        <v>7.58</v>
      </c>
      <c r="E13" s="26">
        <f t="shared" si="0"/>
        <v>7.93</v>
      </c>
      <c r="F13" s="26">
        <f t="shared" si="0"/>
        <v>41.85</v>
      </c>
      <c r="G13" s="26">
        <f t="shared" si="0"/>
        <v>269.2</v>
      </c>
      <c r="H13" s="26">
        <f t="shared" si="0"/>
        <v>1.2</v>
      </c>
      <c r="I13" s="69"/>
    </row>
    <row r="14" spans="1:9" ht="15.75" thickBot="1">
      <c r="A14" s="57"/>
      <c r="B14" s="90"/>
      <c r="C14" s="5">
        <f t="shared" si="0"/>
        <v>410</v>
      </c>
      <c r="D14" s="5">
        <f t="shared" si="0"/>
        <v>9.0399999999999991</v>
      </c>
      <c r="E14" s="5">
        <f t="shared" si="0"/>
        <v>8.870000000000001</v>
      </c>
      <c r="F14" s="5">
        <f t="shared" si="0"/>
        <v>49.449999999999996</v>
      </c>
      <c r="G14" s="5">
        <f t="shared" si="0"/>
        <v>314.2</v>
      </c>
      <c r="H14" s="5">
        <f t="shared" si="0"/>
        <v>1.43</v>
      </c>
      <c r="I14" s="121"/>
    </row>
    <row r="15" spans="1:9">
      <c r="A15" s="55" t="s">
        <v>20</v>
      </c>
      <c r="B15" s="152" t="s">
        <v>21</v>
      </c>
      <c r="C15" s="22">
        <v>150</v>
      </c>
      <c r="D15" s="22">
        <v>0.75</v>
      </c>
      <c r="E15" s="22">
        <v>0</v>
      </c>
      <c r="F15" s="22">
        <v>15.1</v>
      </c>
      <c r="G15" s="22">
        <v>64</v>
      </c>
      <c r="H15" s="22">
        <v>3</v>
      </c>
      <c r="I15" s="146" t="s">
        <v>22</v>
      </c>
    </row>
    <row r="16" spans="1:9">
      <c r="A16" s="56"/>
      <c r="B16" s="78"/>
      <c r="C16" s="23">
        <v>180</v>
      </c>
      <c r="D16" s="23">
        <v>0.9</v>
      </c>
      <c r="E16" s="23">
        <v>0</v>
      </c>
      <c r="F16" s="23">
        <v>18.100000000000001</v>
      </c>
      <c r="G16" s="23">
        <v>76.8</v>
      </c>
      <c r="H16" s="23">
        <v>3.06</v>
      </c>
      <c r="I16" s="88"/>
    </row>
    <row r="17" spans="1:9">
      <c r="A17" s="56"/>
      <c r="B17" s="58" t="s">
        <v>23</v>
      </c>
      <c r="C17" s="3">
        <f>C15</f>
        <v>150</v>
      </c>
      <c r="D17" s="26">
        <f t="shared" ref="D17:H17" si="1">D15</f>
        <v>0.75</v>
      </c>
      <c r="E17" s="26">
        <f t="shared" si="1"/>
        <v>0</v>
      </c>
      <c r="F17" s="26">
        <f t="shared" si="1"/>
        <v>15.1</v>
      </c>
      <c r="G17" s="26">
        <f t="shared" si="1"/>
        <v>64</v>
      </c>
      <c r="H17" s="26">
        <f t="shared" si="1"/>
        <v>3</v>
      </c>
      <c r="I17" s="69"/>
    </row>
    <row r="18" spans="1:9" ht="15.75" thickBot="1">
      <c r="A18" s="57"/>
      <c r="B18" s="90"/>
      <c r="C18" s="5">
        <f>C16</f>
        <v>180</v>
      </c>
      <c r="D18" s="5">
        <f t="shared" ref="D18:H18" si="2">D16</f>
        <v>0.9</v>
      </c>
      <c r="E18" s="5">
        <f t="shared" si="2"/>
        <v>0</v>
      </c>
      <c r="F18" s="5">
        <f t="shared" si="2"/>
        <v>18.100000000000001</v>
      </c>
      <c r="G18" s="5">
        <f t="shared" si="2"/>
        <v>76.8</v>
      </c>
      <c r="H18" s="5">
        <f t="shared" si="2"/>
        <v>3.06</v>
      </c>
      <c r="I18" s="121"/>
    </row>
    <row r="19" spans="1:9" ht="15" customHeight="1">
      <c r="A19" s="55" t="s">
        <v>25</v>
      </c>
      <c r="B19" s="125" t="s">
        <v>156</v>
      </c>
      <c r="C19" s="50">
        <v>30</v>
      </c>
      <c r="D19" s="50">
        <v>0</v>
      </c>
      <c r="E19" s="50">
        <v>0</v>
      </c>
      <c r="F19" s="50">
        <v>0.38</v>
      </c>
      <c r="G19" s="50">
        <v>3.6</v>
      </c>
      <c r="H19" s="50">
        <v>10.54</v>
      </c>
      <c r="I19" s="114" t="s">
        <v>24</v>
      </c>
    </row>
    <row r="20" spans="1:9">
      <c r="A20" s="56"/>
      <c r="B20" s="126"/>
      <c r="C20" s="50">
        <v>40</v>
      </c>
      <c r="D20" s="50">
        <v>0</v>
      </c>
      <c r="E20" s="50">
        <v>0</v>
      </c>
      <c r="F20" s="50">
        <v>0.51</v>
      </c>
      <c r="G20" s="50">
        <v>4.8</v>
      </c>
      <c r="H20" s="50">
        <v>14.06</v>
      </c>
      <c r="I20" s="115"/>
    </row>
    <row r="21" spans="1:9">
      <c r="A21" s="56"/>
      <c r="B21" s="145" t="s">
        <v>26</v>
      </c>
      <c r="C21" s="29">
        <v>200</v>
      </c>
      <c r="D21" s="29">
        <v>1.63</v>
      </c>
      <c r="E21" s="29">
        <v>4</v>
      </c>
      <c r="F21" s="29">
        <v>11.28</v>
      </c>
      <c r="G21" s="29">
        <v>87.8</v>
      </c>
      <c r="H21" s="29">
        <v>7.03</v>
      </c>
      <c r="I21" s="72" t="s">
        <v>27</v>
      </c>
    </row>
    <row r="22" spans="1:9">
      <c r="A22" s="56"/>
      <c r="B22" s="145"/>
      <c r="C22" s="29">
        <v>250</v>
      </c>
      <c r="D22" s="29">
        <v>2.04</v>
      </c>
      <c r="E22" s="29">
        <v>5</v>
      </c>
      <c r="F22" s="29">
        <v>14.1</v>
      </c>
      <c r="G22" s="29">
        <v>109.7</v>
      </c>
      <c r="H22" s="29">
        <v>8.7799999999999994</v>
      </c>
      <c r="I22" s="72"/>
    </row>
    <row r="23" spans="1:9">
      <c r="A23" s="56"/>
      <c r="B23" s="147" t="s">
        <v>103</v>
      </c>
      <c r="C23" s="29">
        <v>170</v>
      </c>
      <c r="D23" s="29">
        <v>16.2</v>
      </c>
      <c r="E23" s="29">
        <v>13.28</v>
      </c>
      <c r="F23" s="29">
        <v>11.03</v>
      </c>
      <c r="G23" s="29">
        <v>228</v>
      </c>
      <c r="H23" s="29">
        <v>3.71</v>
      </c>
      <c r="I23" s="69" t="s">
        <v>104</v>
      </c>
    </row>
    <row r="24" spans="1:9">
      <c r="A24" s="56"/>
      <c r="B24" s="148"/>
      <c r="C24" s="29">
        <v>220</v>
      </c>
      <c r="D24" s="29">
        <v>21.71</v>
      </c>
      <c r="E24" s="29">
        <v>16.55</v>
      </c>
      <c r="F24" s="29">
        <v>15.02</v>
      </c>
      <c r="G24" s="29">
        <v>296</v>
      </c>
      <c r="H24" s="29">
        <v>5.2</v>
      </c>
      <c r="I24" s="70"/>
    </row>
    <row r="25" spans="1:9">
      <c r="A25" s="56"/>
      <c r="B25" s="147" t="s">
        <v>66</v>
      </c>
      <c r="C25" s="29">
        <v>150</v>
      </c>
      <c r="D25" s="29">
        <v>0.43</v>
      </c>
      <c r="E25" s="29">
        <v>0.04</v>
      </c>
      <c r="F25" s="29">
        <v>22.65</v>
      </c>
      <c r="G25" s="29">
        <v>92.7</v>
      </c>
      <c r="H25" s="29">
        <v>0.82</v>
      </c>
      <c r="I25" s="69" t="s">
        <v>67</v>
      </c>
    </row>
    <row r="26" spans="1:9">
      <c r="A26" s="56"/>
      <c r="B26" s="148"/>
      <c r="C26" s="29">
        <v>180</v>
      </c>
      <c r="D26" s="29">
        <v>0.51</v>
      </c>
      <c r="E26" s="29">
        <v>0.05</v>
      </c>
      <c r="F26" s="29">
        <v>27.18</v>
      </c>
      <c r="G26" s="29">
        <v>111.24</v>
      </c>
      <c r="H26" s="29">
        <v>0.98</v>
      </c>
      <c r="I26" s="70"/>
    </row>
    <row r="27" spans="1:9">
      <c r="A27" s="56"/>
      <c r="B27" s="77" t="s">
        <v>33</v>
      </c>
      <c r="C27" s="29">
        <v>40</v>
      </c>
      <c r="D27" s="29">
        <v>2.64</v>
      </c>
      <c r="E27" s="29">
        <v>0.48</v>
      </c>
      <c r="F27" s="29">
        <v>13.36</v>
      </c>
      <c r="G27" s="29">
        <v>69.599999999999994</v>
      </c>
      <c r="H27" s="29">
        <v>0</v>
      </c>
      <c r="I27" s="69" t="s">
        <v>24</v>
      </c>
    </row>
    <row r="28" spans="1:9">
      <c r="A28" s="56"/>
      <c r="B28" s="78"/>
      <c r="C28" s="29">
        <v>50</v>
      </c>
      <c r="D28" s="29">
        <v>3.3</v>
      </c>
      <c r="E28" s="29">
        <v>0.6</v>
      </c>
      <c r="F28" s="29">
        <v>16.7</v>
      </c>
      <c r="G28" s="29">
        <v>87</v>
      </c>
      <c r="H28" s="29">
        <v>0</v>
      </c>
      <c r="I28" s="76"/>
    </row>
    <row r="29" spans="1:9">
      <c r="A29" s="56"/>
      <c r="B29" s="58" t="s">
        <v>23</v>
      </c>
      <c r="C29" s="26">
        <f>C19+C21+C23+C25+C27</f>
        <v>590</v>
      </c>
      <c r="D29" s="26">
        <f t="shared" ref="C29:H30" si="3">D19+D21+D23+D25+D27</f>
        <v>20.9</v>
      </c>
      <c r="E29" s="26">
        <f t="shared" si="3"/>
        <v>17.8</v>
      </c>
      <c r="F29" s="26">
        <f t="shared" si="3"/>
        <v>58.699999999999996</v>
      </c>
      <c r="G29" s="26">
        <f t="shared" si="3"/>
        <v>481.69999999999993</v>
      </c>
      <c r="H29" s="26">
        <f t="shared" si="3"/>
        <v>22.1</v>
      </c>
      <c r="I29" s="122"/>
    </row>
    <row r="30" spans="1:9" ht="15.75" thickBot="1">
      <c r="A30" s="57"/>
      <c r="B30" s="90"/>
      <c r="C30" s="5">
        <f t="shared" si="3"/>
        <v>740</v>
      </c>
      <c r="D30" s="5">
        <f t="shared" si="3"/>
        <v>27.560000000000002</v>
      </c>
      <c r="E30" s="5">
        <f t="shared" si="3"/>
        <v>22.200000000000003</v>
      </c>
      <c r="F30" s="5">
        <f t="shared" si="3"/>
        <v>73.510000000000005</v>
      </c>
      <c r="G30" s="5">
        <f t="shared" si="3"/>
        <v>608.74</v>
      </c>
      <c r="H30" s="5">
        <f t="shared" si="3"/>
        <v>29.02</v>
      </c>
      <c r="I30" s="65"/>
    </row>
    <row r="31" spans="1:9" ht="15" customHeight="1">
      <c r="A31" s="55" t="s">
        <v>35</v>
      </c>
      <c r="B31" s="174" t="s">
        <v>145</v>
      </c>
      <c r="C31" s="42">
        <v>50</v>
      </c>
      <c r="D31" s="42">
        <v>8.77</v>
      </c>
      <c r="E31" s="42">
        <v>6.03</v>
      </c>
      <c r="F31" s="42">
        <v>8.58</v>
      </c>
      <c r="G31" s="42">
        <v>124</v>
      </c>
      <c r="H31" s="42">
        <v>0.12</v>
      </c>
      <c r="I31" s="66" t="s">
        <v>146</v>
      </c>
    </row>
    <row r="32" spans="1:9">
      <c r="A32" s="56"/>
      <c r="B32" s="175"/>
      <c r="C32" s="43">
        <v>100</v>
      </c>
      <c r="D32" s="43">
        <v>17.54</v>
      </c>
      <c r="E32" s="43">
        <v>12.05</v>
      </c>
      <c r="F32" s="43">
        <v>17.149999999999999</v>
      </c>
      <c r="G32" s="43">
        <v>247</v>
      </c>
      <c r="H32" s="43">
        <v>0.24</v>
      </c>
      <c r="I32" s="166"/>
    </row>
    <row r="33" spans="1:9" ht="15" customHeight="1">
      <c r="A33" s="56"/>
      <c r="B33" s="68" t="s">
        <v>80</v>
      </c>
      <c r="C33" s="29">
        <v>15</v>
      </c>
      <c r="D33" s="29">
        <v>0.28999999999999998</v>
      </c>
      <c r="E33" s="29">
        <v>0.67</v>
      </c>
      <c r="F33" s="29">
        <v>1.98</v>
      </c>
      <c r="G33" s="29">
        <v>15.2</v>
      </c>
      <c r="H33" s="29">
        <v>4.8000000000000001E-2</v>
      </c>
      <c r="I33" s="69" t="s">
        <v>81</v>
      </c>
    </row>
    <row r="34" spans="1:9">
      <c r="A34" s="56"/>
      <c r="B34" s="61"/>
      <c r="C34" s="29">
        <v>30</v>
      </c>
      <c r="D34" s="29">
        <v>0.57999999999999996</v>
      </c>
      <c r="E34" s="29">
        <v>1.35</v>
      </c>
      <c r="F34" s="29">
        <v>3.97</v>
      </c>
      <c r="G34" s="29">
        <v>30.45</v>
      </c>
      <c r="H34" s="29">
        <v>9.7000000000000003E-2</v>
      </c>
      <c r="I34" s="88"/>
    </row>
    <row r="35" spans="1:9">
      <c r="A35" s="56"/>
      <c r="B35" s="68" t="s">
        <v>16</v>
      </c>
      <c r="C35" s="29">
        <v>150</v>
      </c>
      <c r="D35" s="29">
        <v>7.0000000000000007E-2</v>
      </c>
      <c r="E35" s="29">
        <v>0.01</v>
      </c>
      <c r="F35" s="29">
        <v>7.1</v>
      </c>
      <c r="G35" s="29">
        <v>29</v>
      </c>
      <c r="H35" s="29">
        <v>1.42</v>
      </c>
      <c r="I35" s="69" t="s">
        <v>17</v>
      </c>
    </row>
    <row r="36" spans="1:9">
      <c r="A36" s="56"/>
      <c r="B36" s="61"/>
      <c r="C36" s="29">
        <v>180</v>
      </c>
      <c r="D36" s="29">
        <v>0.12</v>
      </c>
      <c r="E36" s="29">
        <v>0.02</v>
      </c>
      <c r="F36" s="29">
        <v>10.199999999999999</v>
      </c>
      <c r="G36" s="29">
        <v>41</v>
      </c>
      <c r="H36" s="29">
        <v>2.83</v>
      </c>
      <c r="I36" s="88"/>
    </row>
    <row r="37" spans="1:9">
      <c r="A37" s="56"/>
      <c r="B37" s="117" t="s">
        <v>23</v>
      </c>
      <c r="C37" s="3">
        <f>C31+C33+C35</f>
        <v>215</v>
      </c>
      <c r="D37" s="3">
        <f t="shared" ref="C37:H38" si="4">D31+D33+D35</f>
        <v>9.129999999999999</v>
      </c>
      <c r="E37" s="3">
        <f t="shared" si="4"/>
        <v>6.71</v>
      </c>
      <c r="F37" s="3">
        <f t="shared" si="4"/>
        <v>17.66</v>
      </c>
      <c r="G37" s="3">
        <f t="shared" si="4"/>
        <v>168.2</v>
      </c>
      <c r="H37" s="3">
        <f t="shared" si="4"/>
        <v>1.5879999999999999</v>
      </c>
      <c r="I37" s="69"/>
    </row>
    <row r="38" spans="1:9">
      <c r="A38" s="56"/>
      <c r="B38" s="118"/>
      <c r="C38" s="3">
        <f t="shared" si="4"/>
        <v>310</v>
      </c>
      <c r="D38" s="3">
        <f t="shared" si="4"/>
        <v>18.239999999999998</v>
      </c>
      <c r="E38" s="3">
        <f t="shared" si="4"/>
        <v>13.42</v>
      </c>
      <c r="F38" s="3">
        <f t="shared" si="4"/>
        <v>31.319999999999997</v>
      </c>
      <c r="G38" s="3">
        <f t="shared" si="4"/>
        <v>318.45</v>
      </c>
      <c r="H38" s="3">
        <f t="shared" si="4"/>
        <v>3.1669999999999998</v>
      </c>
      <c r="I38" s="93"/>
    </row>
    <row r="39" spans="1:9">
      <c r="A39" s="56"/>
      <c r="B39" s="119" t="s">
        <v>38</v>
      </c>
      <c r="C39" s="3">
        <f t="shared" ref="C39:H40" si="5">C13+C17+C29+C37</f>
        <v>1285</v>
      </c>
      <c r="D39" s="3">
        <f t="shared" si="5"/>
        <v>38.36</v>
      </c>
      <c r="E39" s="3">
        <f t="shared" si="5"/>
        <v>32.44</v>
      </c>
      <c r="F39" s="3">
        <f t="shared" si="5"/>
        <v>133.31</v>
      </c>
      <c r="G39" s="3">
        <f t="shared" si="5"/>
        <v>983.09999999999991</v>
      </c>
      <c r="H39" s="3">
        <f t="shared" si="5"/>
        <v>27.888000000000002</v>
      </c>
      <c r="I39" s="120"/>
    </row>
    <row r="40" spans="1:9" ht="15.75" thickBot="1">
      <c r="A40" s="57"/>
      <c r="B40" s="90"/>
      <c r="C40" s="5">
        <f t="shared" si="5"/>
        <v>1640</v>
      </c>
      <c r="D40" s="5">
        <f t="shared" si="5"/>
        <v>55.739999999999995</v>
      </c>
      <c r="E40" s="5">
        <f t="shared" si="5"/>
        <v>44.49</v>
      </c>
      <c r="F40" s="5">
        <f t="shared" si="5"/>
        <v>172.38</v>
      </c>
      <c r="G40" s="5">
        <f t="shared" si="5"/>
        <v>1318.19</v>
      </c>
      <c r="H40" s="5">
        <f t="shared" si="5"/>
        <v>36.677</v>
      </c>
      <c r="I40" s="121"/>
    </row>
  </sheetData>
  <mergeCells count="46">
    <mergeCell ref="A31:A40"/>
    <mergeCell ref="B31:B32"/>
    <mergeCell ref="I31:I32"/>
    <mergeCell ref="B33:B34"/>
    <mergeCell ref="I33:I34"/>
    <mergeCell ref="B37:B38"/>
    <mergeCell ref="I37:I40"/>
    <mergeCell ref="B39:B40"/>
    <mergeCell ref="B35:B36"/>
    <mergeCell ref="I35:I36"/>
    <mergeCell ref="A15:A18"/>
    <mergeCell ref="B15:B16"/>
    <mergeCell ref="I15:I16"/>
    <mergeCell ref="B17:B18"/>
    <mergeCell ref="I17:I18"/>
    <mergeCell ref="A19:A30"/>
    <mergeCell ref="I27:I28"/>
    <mergeCell ref="B29:B30"/>
    <mergeCell ref="I29:I30"/>
    <mergeCell ref="B19:B20"/>
    <mergeCell ref="I19:I20"/>
    <mergeCell ref="B21:B22"/>
    <mergeCell ref="I21:I22"/>
    <mergeCell ref="B23:B24"/>
    <mergeCell ref="I23:I24"/>
    <mergeCell ref="B25:B26"/>
    <mergeCell ref="I25:I26"/>
    <mergeCell ref="B27:B28"/>
    <mergeCell ref="B7:B8"/>
    <mergeCell ref="I7:I8"/>
    <mergeCell ref="A8:A14"/>
    <mergeCell ref="B9:B10"/>
    <mergeCell ref="I9:I10"/>
    <mergeCell ref="B11:B12"/>
    <mergeCell ref="I11:I12"/>
    <mergeCell ref="B13:B14"/>
    <mergeCell ref="I13:I14"/>
    <mergeCell ref="I4:I6"/>
    <mergeCell ref="D5:D6"/>
    <mergeCell ref="E5:E6"/>
    <mergeCell ref="F5:F6"/>
    <mergeCell ref="A4:A6"/>
    <mergeCell ref="B4:B6"/>
    <mergeCell ref="D4:F4"/>
    <mergeCell ref="G4:G6"/>
    <mergeCell ref="H4:H6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I48"/>
  <sheetViews>
    <sheetView workbookViewId="0">
      <selection activeCell="C24" sqref="C24"/>
    </sheetView>
  </sheetViews>
  <sheetFormatPr defaultRowHeight="15"/>
  <cols>
    <col min="2" max="2" width="23.85546875" customWidth="1"/>
    <col min="6" max="6" width="13.140625" customWidth="1"/>
    <col min="7" max="7" width="15.140625" customWidth="1"/>
    <col min="9" max="9" width="11.5703125" customWidth="1"/>
  </cols>
  <sheetData>
    <row r="3" spans="1:9" ht="15.75" thickBot="1"/>
    <row r="4" spans="1:9">
      <c r="A4" s="100" t="s">
        <v>0</v>
      </c>
      <c r="B4" s="103" t="s">
        <v>1</v>
      </c>
      <c r="C4" s="14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15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 ht="15.75" thickBot="1">
      <c r="A6" s="102"/>
      <c r="B6" s="105"/>
      <c r="C6" s="16" t="s">
        <v>7</v>
      </c>
      <c r="D6" s="105"/>
      <c r="E6" s="105"/>
      <c r="F6" s="105"/>
      <c r="G6" s="96"/>
      <c r="H6" s="96"/>
      <c r="I6" s="99"/>
    </row>
    <row r="7" spans="1:9" ht="15" customHeight="1">
      <c r="A7" s="6" t="s">
        <v>97</v>
      </c>
      <c r="B7" s="157" t="s">
        <v>86</v>
      </c>
      <c r="C7" s="28">
        <v>200</v>
      </c>
      <c r="D7" s="28">
        <v>5.2</v>
      </c>
      <c r="E7" s="28">
        <v>5.07</v>
      </c>
      <c r="F7" s="28">
        <v>16.420000000000002</v>
      </c>
      <c r="G7" s="28">
        <v>132.19999999999999</v>
      </c>
      <c r="H7" s="28">
        <v>0.91</v>
      </c>
      <c r="I7" s="146" t="s">
        <v>15</v>
      </c>
    </row>
    <row r="8" spans="1:9">
      <c r="A8" s="89" t="s">
        <v>13</v>
      </c>
      <c r="B8" s="75"/>
      <c r="C8" s="29">
        <v>250</v>
      </c>
      <c r="D8" s="29">
        <v>6.5</v>
      </c>
      <c r="E8" s="29">
        <v>6.34</v>
      </c>
      <c r="F8" s="29">
        <v>20.52</v>
      </c>
      <c r="G8" s="29">
        <v>165.25</v>
      </c>
      <c r="H8" s="29">
        <v>1.1299999999999999</v>
      </c>
      <c r="I8" s="88"/>
    </row>
    <row r="9" spans="1:9">
      <c r="A9" s="56"/>
      <c r="B9" s="77" t="s">
        <v>34</v>
      </c>
      <c r="C9" s="29">
        <v>20</v>
      </c>
      <c r="D9" s="29">
        <v>1.58</v>
      </c>
      <c r="E9" s="29">
        <v>0.2</v>
      </c>
      <c r="F9" s="29">
        <v>9.66</v>
      </c>
      <c r="G9" s="29">
        <v>47.2</v>
      </c>
      <c r="H9" s="29">
        <v>0</v>
      </c>
      <c r="I9" s="69" t="s">
        <v>24</v>
      </c>
    </row>
    <row r="10" spans="1:9">
      <c r="A10" s="56"/>
      <c r="B10" s="116"/>
      <c r="C10" s="33">
        <v>20</v>
      </c>
      <c r="D10" s="33">
        <v>1.58</v>
      </c>
      <c r="E10" s="33">
        <v>0.2</v>
      </c>
      <c r="F10" s="33">
        <v>9.66</v>
      </c>
      <c r="G10" s="33">
        <v>47.2</v>
      </c>
      <c r="H10" s="33">
        <v>0</v>
      </c>
      <c r="I10" s="64"/>
    </row>
    <row r="11" spans="1:9">
      <c r="A11" s="56"/>
      <c r="B11" s="77" t="s">
        <v>36</v>
      </c>
      <c r="C11" s="15">
        <v>150</v>
      </c>
      <c r="D11" s="15">
        <v>2.65</v>
      </c>
      <c r="E11" s="15">
        <v>2.33</v>
      </c>
      <c r="F11" s="15">
        <v>11.31</v>
      </c>
      <c r="G11" s="15">
        <v>77</v>
      </c>
      <c r="H11" s="15">
        <v>1.19</v>
      </c>
      <c r="I11" s="69" t="s">
        <v>37</v>
      </c>
    </row>
    <row r="12" spans="1:9">
      <c r="A12" s="56"/>
      <c r="B12" s="78"/>
      <c r="C12" s="15">
        <v>180</v>
      </c>
      <c r="D12" s="15">
        <v>2.67</v>
      </c>
      <c r="E12" s="15">
        <v>2.34</v>
      </c>
      <c r="F12" s="15">
        <v>14.31</v>
      </c>
      <c r="G12" s="15">
        <v>89</v>
      </c>
      <c r="H12" s="15">
        <v>1.2</v>
      </c>
      <c r="I12" s="88"/>
    </row>
    <row r="13" spans="1:9">
      <c r="A13" s="56"/>
      <c r="B13" s="58" t="s">
        <v>23</v>
      </c>
      <c r="C13" s="3">
        <f t="shared" ref="C13:H14" si="0">C7+C9+C11</f>
        <v>370</v>
      </c>
      <c r="D13" s="3">
        <f t="shared" si="0"/>
        <v>9.43</v>
      </c>
      <c r="E13" s="3">
        <f t="shared" si="0"/>
        <v>7.6000000000000005</v>
      </c>
      <c r="F13" s="3">
        <f t="shared" si="0"/>
        <v>37.39</v>
      </c>
      <c r="G13" s="3">
        <f t="shared" si="0"/>
        <v>256.39999999999998</v>
      </c>
      <c r="H13" s="3">
        <f t="shared" si="0"/>
        <v>2.1</v>
      </c>
      <c r="I13" s="86"/>
    </row>
    <row r="14" spans="1:9" ht="15.75" thickBot="1">
      <c r="A14" s="57"/>
      <c r="B14" s="90"/>
      <c r="C14" s="5">
        <f t="shared" si="0"/>
        <v>450</v>
      </c>
      <c r="D14" s="5">
        <f t="shared" si="0"/>
        <v>10.75</v>
      </c>
      <c r="E14" s="5">
        <f t="shared" si="0"/>
        <v>8.879999999999999</v>
      </c>
      <c r="F14" s="5">
        <f t="shared" si="0"/>
        <v>44.49</v>
      </c>
      <c r="G14" s="5">
        <f t="shared" si="0"/>
        <v>301.45</v>
      </c>
      <c r="H14" s="5">
        <f t="shared" si="0"/>
        <v>2.33</v>
      </c>
      <c r="I14" s="87"/>
    </row>
    <row r="15" spans="1:9">
      <c r="A15" s="55" t="s">
        <v>20</v>
      </c>
      <c r="B15" s="152" t="s">
        <v>45</v>
      </c>
      <c r="C15" s="28">
        <v>150</v>
      </c>
      <c r="D15" s="28">
        <v>4.3499999999999996</v>
      </c>
      <c r="E15" s="28">
        <v>3.75</v>
      </c>
      <c r="F15" s="28">
        <v>6.3</v>
      </c>
      <c r="G15" s="28">
        <v>76</v>
      </c>
      <c r="H15" s="28">
        <v>0.45</v>
      </c>
      <c r="I15" s="146" t="s">
        <v>46</v>
      </c>
    </row>
    <row r="16" spans="1:9">
      <c r="A16" s="84"/>
      <c r="B16" s="177"/>
      <c r="C16" s="29">
        <v>180</v>
      </c>
      <c r="D16" s="29">
        <v>5.22</v>
      </c>
      <c r="E16" s="29">
        <v>4.5</v>
      </c>
      <c r="F16" s="29">
        <v>7.56</v>
      </c>
      <c r="G16" s="29">
        <v>92</v>
      </c>
      <c r="H16" s="29">
        <v>0.54</v>
      </c>
      <c r="I16" s="70"/>
    </row>
    <row r="17" spans="1:9">
      <c r="A17" s="84"/>
      <c r="B17" s="58" t="s">
        <v>23</v>
      </c>
      <c r="C17" s="3">
        <f>C15</f>
        <v>150</v>
      </c>
      <c r="D17" s="26">
        <f t="shared" ref="D17:H17" si="1">D15</f>
        <v>4.3499999999999996</v>
      </c>
      <c r="E17" s="26">
        <f t="shared" si="1"/>
        <v>3.75</v>
      </c>
      <c r="F17" s="26">
        <f t="shared" si="1"/>
        <v>6.3</v>
      </c>
      <c r="G17" s="26">
        <f t="shared" si="1"/>
        <v>76</v>
      </c>
      <c r="H17" s="26">
        <f t="shared" si="1"/>
        <v>0.45</v>
      </c>
      <c r="I17" s="86"/>
    </row>
    <row r="18" spans="1:9" ht="15.75" thickBot="1">
      <c r="A18" s="85"/>
      <c r="B18" s="59"/>
      <c r="C18" s="5">
        <f>C16</f>
        <v>180</v>
      </c>
      <c r="D18" s="5">
        <f t="shared" ref="D18:H18" si="2">D16</f>
        <v>5.22</v>
      </c>
      <c r="E18" s="5">
        <f t="shared" si="2"/>
        <v>4.5</v>
      </c>
      <c r="F18" s="5">
        <f t="shared" si="2"/>
        <v>7.56</v>
      </c>
      <c r="G18" s="5">
        <f t="shared" si="2"/>
        <v>92</v>
      </c>
      <c r="H18" s="5">
        <f t="shared" si="2"/>
        <v>0.54</v>
      </c>
      <c r="I18" s="87"/>
    </row>
    <row r="19" spans="1:9" ht="15" customHeight="1">
      <c r="A19" s="55" t="s">
        <v>25</v>
      </c>
      <c r="B19" s="184" t="s">
        <v>64</v>
      </c>
      <c r="C19" s="49">
        <v>45</v>
      </c>
      <c r="D19" s="49">
        <v>0.63</v>
      </c>
      <c r="E19" s="49">
        <v>2.73</v>
      </c>
      <c r="F19" s="49">
        <v>3.9</v>
      </c>
      <c r="G19" s="49">
        <v>42.2</v>
      </c>
      <c r="H19" s="49">
        <v>0.6</v>
      </c>
      <c r="I19" s="82" t="s">
        <v>65</v>
      </c>
    </row>
    <row r="20" spans="1:9">
      <c r="A20" s="84"/>
      <c r="B20" s="185"/>
      <c r="C20" s="52">
        <v>60</v>
      </c>
      <c r="D20" s="52">
        <v>0.84</v>
      </c>
      <c r="E20" s="52">
        <v>3.65</v>
      </c>
      <c r="F20" s="52">
        <v>5.2</v>
      </c>
      <c r="G20" s="52">
        <v>56.3</v>
      </c>
      <c r="H20" s="52">
        <v>0.8</v>
      </c>
      <c r="I20" s="186"/>
    </row>
    <row r="21" spans="1:9" ht="15" customHeight="1">
      <c r="A21" s="84"/>
      <c r="B21" s="164" t="s">
        <v>133</v>
      </c>
      <c r="C21" s="34">
        <v>200</v>
      </c>
      <c r="D21" s="34">
        <v>1.74</v>
      </c>
      <c r="E21" s="34">
        <v>2.27</v>
      </c>
      <c r="F21" s="34">
        <v>11.43</v>
      </c>
      <c r="G21" s="34">
        <v>73.2</v>
      </c>
      <c r="H21" s="34">
        <v>6.6</v>
      </c>
      <c r="I21" s="93" t="s">
        <v>48</v>
      </c>
    </row>
    <row r="22" spans="1:9">
      <c r="A22" s="84"/>
      <c r="B22" s="75"/>
      <c r="C22" s="29">
        <v>250</v>
      </c>
      <c r="D22" s="29">
        <v>2.1800000000000002</v>
      </c>
      <c r="E22" s="29">
        <v>2.84</v>
      </c>
      <c r="F22" s="29">
        <v>14.29</v>
      </c>
      <c r="G22" s="29">
        <v>91.5</v>
      </c>
      <c r="H22" s="29">
        <v>8.25</v>
      </c>
      <c r="I22" s="88"/>
    </row>
    <row r="23" spans="1:9">
      <c r="A23" s="84"/>
      <c r="B23" s="187" t="s">
        <v>134</v>
      </c>
      <c r="C23" s="40">
        <v>60</v>
      </c>
      <c r="D23" s="40">
        <v>8.25</v>
      </c>
      <c r="E23" s="40">
        <v>2.69</v>
      </c>
      <c r="F23" s="40">
        <v>6.68</v>
      </c>
      <c r="G23" s="40">
        <v>84</v>
      </c>
      <c r="H23" s="40">
        <v>2.12</v>
      </c>
      <c r="I23" s="188" t="s">
        <v>135</v>
      </c>
    </row>
    <row r="24" spans="1:9">
      <c r="A24" s="84"/>
      <c r="B24" s="187"/>
      <c r="C24" s="40">
        <v>80</v>
      </c>
      <c r="D24" s="40">
        <v>11.16</v>
      </c>
      <c r="E24" s="40">
        <v>3.9</v>
      </c>
      <c r="F24" s="40">
        <v>9.0399999999999991</v>
      </c>
      <c r="G24" s="40">
        <v>116</v>
      </c>
      <c r="H24" s="41">
        <v>3.06</v>
      </c>
      <c r="I24" s="188"/>
    </row>
    <row r="25" spans="1:9">
      <c r="A25" s="84"/>
      <c r="B25" s="77" t="s">
        <v>73</v>
      </c>
      <c r="C25" s="15">
        <v>120</v>
      </c>
      <c r="D25" s="15">
        <v>2.44</v>
      </c>
      <c r="E25" s="15">
        <v>3.84</v>
      </c>
      <c r="F25" s="15">
        <v>16.34</v>
      </c>
      <c r="G25" s="15">
        <v>109.8</v>
      </c>
      <c r="H25" s="15">
        <v>14.52</v>
      </c>
      <c r="I25" s="69" t="s">
        <v>74</v>
      </c>
    </row>
    <row r="26" spans="1:9">
      <c r="A26" s="84"/>
      <c r="B26" s="78"/>
      <c r="C26" s="15">
        <v>150</v>
      </c>
      <c r="D26" s="15">
        <v>3.06</v>
      </c>
      <c r="E26" s="15">
        <v>4.8</v>
      </c>
      <c r="F26" s="15">
        <v>20.43</v>
      </c>
      <c r="G26" s="15">
        <v>137.25</v>
      </c>
      <c r="H26" s="15">
        <v>18.16</v>
      </c>
      <c r="I26" s="88"/>
    </row>
    <row r="27" spans="1:9">
      <c r="A27" s="84"/>
      <c r="B27" s="74" t="s">
        <v>32</v>
      </c>
      <c r="C27" s="36">
        <v>150</v>
      </c>
      <c r="D27" s="36">
        <v>0.33</v>
      </c>
      <c r="E27" s="36">
        <v>0.01</v>
      </c>
      <c r="F27" s="36">
        <v>20.82</v>
      </c>
      <c r="G27" s="36">
        <v>84.75</v>
      </c>
      <c r="H27" s="36">
        <v>0.3</v>
      </c>
      <c r="I27" s="69" t="s">
        <v>39</v>
      </c>
    </row>
    <row r="28" spans="1:9">
      <c r="A28" s="84"/>
      <c r="B28" s="75"/>
      <c r="C28" s="36">
        <v>180</v>
      </c>
      <c r="D28" s="36">
        <v>0.4</v>
      </c>
      <c r="E28" s="36">
        <v>0.02</v>
      </c>
      <c r="F28" s="36">
        <v>24.99</v>
      </c>
      <c r="G28" s="36">
        <v>102</v>
      </c>
      <c r="H28" s="36">
        <v>0.36</v>
      </c>
      <c r="I28" s="76"/>
    </row>
    <row r="29" spans="1:9">
      <c r="A29" s="84"/>
      <c r="B29" s="77" t="s">
        <v>33</v>
      </c>
      <c r="C29" s="36">
        <v>20</v>
      </c>
      <c r="D29" s="36">
        <v>1.32</v>
      </c>
      <c r="E29" s="36">
        <v>0.2</v>
      </c>
      <c r="F29" s="36">
        <v>6.68</v>
      </c>
      <c r="G29" s="36">
        <v>34.799999999999997</v>
      </c>
      <c r="H29" s="36">
        <v>0</v>
      </c>
      <c r="I29" s="69" t="s">
        <v>24</v>
      </c>
    </row>
    <row r="30" spans="1:9">
      <c r="A30" s="84"/>
      <c r="B30" s="78"/>
      <c r="C30" s="36">
        <v>30</v>
      </c>
      <c r="D30" s="36">
        <v>1.98</v>
      </c>
      <c r="E30" s="36">
        <v>0.3</v>
      </c>
      <c r="F30" s="36">
        <v>10.02</v>
      </c>
      <c r="G30" s="36">
        <v>52.2</v>
      </c>
      <c r="H30" s="36">
        <v>0</v>
      </c>
      <c r="I30" s="76"/>
    </row>
    <row r="31" spans="1:9">
      <c r="A31" s="84"/>
      <c r="B31" s="77" t="s">
        <v>34</v>
      </c>
      <c r="C31" s="36">
        <v>20</v>
      </c>
      <c r="D31" s="36">
        <v>1.58</v>
      </c>
      <c r="E31" s="36">
        <v>0.2</v>
      </c>
      <c r="F31" s="36">
        <v>9.66</v>
      </c>
      <c r="G31" s="36">
        <v>47.2</v>
      </c>
      <c r="H31" s="36">
        <v>0</v>
      </c>
      <c r="I31" s="69" t="s">
        <v>24</v>
      </c>
    </row>
    <row r="32" spans="1:9">
      <c r="A32" s="84"/>
      <c r="B32" s="116"/>
      <c r="C32" s="38">
        <v>20</v>
      </c>
      <c r="D32" s="38">
        <v>1.58</v>
      </c>
      <c r="E32" s="38">
        <v>0.2</v>
      </c>
      <c r="F32" s="38">
        <v>9.66</v>
      </c>
      <c r="G32" s="38">
        <v>47.2</v>
      </c>
      <c r="H32" s="38">
        <v>0</v>
      </c>
      <c r="I32" s="64"/>
    </row>
    <row r="33" spans="1:9">
      <c r="A33" s="56"/>
      <c r="B33" s="58" t="s">
        <v>23</v>
      </c>
      <c r="C33" s="3">
        <f>C19+C21+C23+C25+C27+C29+C31</f>
        <v>615</v>
      </c>
      <c r="D33" s="3">
        <f t="shared" ref="C33:H34" si="3">D19+D21+D23+D25+D27+D29+D31</f>
        <v>16.29</v>
      </c>
      <c r="E33" s="3">
        <f t="shared" si="3"/>
        <v>11.939999999999998</v>
      </c>
      <c r="F33" s="3">
        <f t="shared" si="3"/>
        <v>75.509999999999991</v>
      </c>
      <c r="G33" s="3">
        <f t="shared" si="3"/>
        <v>475.95</v>
      </c>
      <c r="H33" s="3">
        <f t="shared" si="3"/>
        <v>24.14</v>
      </c>
      <c r="I33" s="69"/>
    </row>
    <row r="34" spans="1:9" ht="15.75" thickBot="1">
      <c r="A34" s="57"/>
      <c r="B34" s="59"/>
      <c r="C34" s="5">
        <f t="shared" si="3"/>
        <v>770</v>
      </c>
      <c r="D34" s="5">
        <f t="shared" si="3"/>
        <v>21.199999999999996</v>
      </c>
      <c r="E34" s="5">
        <f t="shared" si="3"/>
        <v>15.71</v>
      </c>
      <c r="F34" s="5">
        <f t="shared" si="3"/>
        <v>93.629999999999981</v>
      </c>
      <c r="G34" s="5">
        <f t="shared" si="3"/>
        <v>602.45000000000005</v>
      </c>
      <c r="H34" s="5">
        <f t="shared" si="3"/>
        <v>30.630000000000003</v>
      </c>
      <c r="I34" s="79"/>
    </row>
    <row r="35" spans="1:9">
      <c r="A35" s="55" t="s">
        <v>35</v>
      </c>
      <c r="B35" s="157" t="s">
        <v>105</v>
      </c>
      <c r="C35" s="37">
        <v>65</v>
      </c>
      <c r="D35" s="37">
        <v>6.42</v>
      </c>
      <c r="E35" s="37">
        <v>8.77</v>
      </c>
      <c r="F35" s="37">
        <v>3.96</v>
      </c>
      <c r="G35" s="37">
        <v>120</v>
      </c>
      <c r="H35" s="37">
        <v>0.21</v>
      </c>
      <c r="I35" s="146" t="s">
        <v>106</v>
      </c>
    </row>
    <row r="36" spans="1:9">
      <c r="A36" s="56"/>
      <c r="B36" s="75"/>
      <c r="C36" s="36">
        <v>80</v>
      </c>
      <c r="D36" s="36">
        <v>8.52</v>
      </c>
      <c r="E36" s="36">
        <v>11.69</v>
      </c>
      <c r="F36" s="36">
        <v>5.05</v>
      </c>
      <c r="G36" s="36">
        <v>160</v>
      </c>
      <c r="H36" s="36">
        <v>0.28000000000000003</v>
      </c>
      <c r="I36" s="88"/>
    </row>
    <row r="37" spans="1:9">
      <c r="A37" s="56"/>
      <c r="B37" s="77" t="s">
        <v>79</v>
      </c>
      <c r="C37" s="36">
        <v>30</v>
      </c>
      <c r="D37" s="36">
        <v>0</v>
      </c>
      <c r="E37" s="36">
        <v>0</v>
      </c>
      <c r="F37" s="36">
        <v>0.38</v>
      </c>
      <c r="G37" s="36">
        <v>3.6</v>
      </c>
      <c r="H37" s="36">
        <v>10.54</v>
      </c>
      <c r="I37" s="69" t="s">
        <v>24</v>
      </c>
    </row>
    <row r="38" spans="1:9">
      <c r="A38" s="56"/>
      <c r="B38" s="78"/>
      <c r="C38" s="36">
        <v>40</v>
      </c>
      <c r="D38" s="36">
        <v>0</v>
      </c>
      <c r="E38" s="36">
        <v>0</v>
      </c>
      <c r="F38" s="36">
        <v>0.51</v>
      </c>
      <c r="G38" s="36">
        <v>4.8</v>
      </c>
      <c r="H38" s="36">
        <v>14.06</v>
      </c>
      <c r="I38" s="88"/>
    </row>
    <row r="39" spans="1:9">
      <c r="A39" s="56"/>
      <c r="B39" s="77" t="s">
        <v>34</v>
      </c>
      <c r="C39" s="36">
        <v>20</v>
      </c>
      <c r="D39" s="36">
        <v>1.58</v>
      </c>
      <c r="E39" s="36">
        <v>0.2</v>
      </c>
      <c r="F39" s="36">
        <v>9.66</v>
      </c>
      <c r="G39" s="36">
        <v>47.2</v>
      </c>
      <c r="H39" s="36">
        <v>0</v>
      </c>
      <c r="I39" s="69" t="s">
        <v>24</v>
      </c>
    </row>
    <row r="40" spans="1:9">
      <c r="A40" s="56"/>
      <c r="B40" s="116"/>
      <c r="C40" s="38">
        <v>20</v>
      </c>
      <c r="D40" s="38">
        <v>1.58</v>
      </c>
      <c r="E40" s="38">
        <v>0.2</v>
      </c>
      <c r="F40" s="38">
        <v>9.66</v>
      </c>
      <c r="G40" s="38">
        <v>47.2</v>
      </c>
      <c r="H40" s="38">
        <v>0</v>
      </c>
      <c r="I40" s="64"/>
    </row>
    <row r="41" spans="1:9">
      <c r="A41" s="56"/>
      <c r="B41" s="68" t="s">
        <v>16</v>
      </c>
      <c r="C41" s="36">
        <v>150</v>
      </c>
      <c r="D41" s="36">
        <v>7.0000000000000007E-2</v>
      </c>
      <c r="E41" s="36">
        <v>0.01</v>
      </c>
      <c r="F41" s="36">
        <v>7.1</v>
      </c>
      <c r="G41" s="36">
        <v>29</v>
      </c>
      <c r="H41" s="36">
        <v>1.42</v>
      </c>
      <c r="I41" s="69" t="s">
        <v>17</v>
      </c>
    </row>
    <row r="42" spans="1:9">
      <c r="A42" s="56"/>
      <c r="B42" s="61"/>
      <c r="C42" s="36">
        <v>180</v>
      </c>
      <c r="D42" s="36">
        <v>0.12</v>
      </c>
      <c r="E42" s="36">
        <v>0.02</v>
      </c>
      <c r="F42" s="36">
        <v>10.199999999999999</v>
      </c>
      <c r="G42" s="36">
        <v>41</v>
      </c>
      <c r="H42" s="36">
        <v>2.83</v>
      </c>
      <c r="I42" s="88"/>
    </row>
    <row r="43" spans="1:9">
      <c r="A43" s="56"/>
      <c r="B43" s="74"/>
      <c r="C43" s="36"/>
      <c r="D43" s="36"/>
      <c r="E43" s="36"/>
      <c r="F43" s="36"/>
      <c r="G43" s="36"/>
      <c r="H43" s="36"/>
      <c r="I43" s="69"/>
    </row>
    <row r="44" spans="1:9">
      <c r="A44" s="56"/>
      <c r="B44" s="75"/>
      <c r="C44" s="36"/>
      <c r="D44" s="36"/>
      <c r="E44" s="36"/>
      <c r="F44" s="36"/>
      <c r="G44" s="36"/>
      <c r="H44" s="36"/>
      <c r="I44" s="88"/>
    </row>
    <row r="45" spans="1:9">
      <c r="A45" s="56"/>
      <c r="B45" s="58" t="s">
        <v>23</v>
      </c>
      <c r="C45" s="3">
        <f>C35+C37+C39+C41+C43</f>
        <v>265</v>
      </c>
      <c r="D45" s="26">
        <f t="shared" ref="D45:H45" si="4">D35+D37+D39+D41+D43</f>
        <v>8.07</v>
      </c>
      <c r="E45" s="26">
        <f t="shared" si="4"/>
        <v>8.9799999999999986</v>
      </c>
      <c r="F45" s="26">
        <f t="shared" si="4"/>
        <v>21.1</v>
      </c>
      <c r="G45" s="26">
        <f t="shared" si="4"/>
        <v>199.8</v>
      </c>
      <c r="H45" s="26">
        <f t="shared" si="4"/>
        <v>12.17</v>
      </c>
      <c r="I45" s="62"/>
    </row>
    <row r="46" spans="1:9">
      <c r="A46" s="56"/>
      <c r="B46" s="73"/>
      <c r="C46" s="3">
        <f>C36+C38+C40+C42+C44</f>
        <v>320</v>
      </c>
      <c r="D46" s="26">
        <f t="shared" ref="D46:H46" si="5">D36+D38+D40+D42+D44</f>
        <v>10.219999999999999</v>
      </c>
      <c r="E46" s="26">
        <f t="shared" si="5"/>
        <v>11.909999999999998</v>
      </c>
      <c r="F46" s="26">
        <f t="shared" si="5"/>
        <v>25.419999999999998</v>
      </c>
      <c r="G46" s="26">
        <f t="shared" si="5"/>
        <v>253</v>
      </c>
      <c r="H46" s="26">
        <f t="shared" si="5"/>
        <v>17.170000000000002</v>
      </c>
      <c r="I46" s="63"/>
    </row>
    <row r="47" spans="1:9">
      <c r="A47" s="56"/>
      <c r="B47" s="58" t="s">
        <v>38</v>
      </c>
      <c r="C47" s="3">
        <f t="shared" ref="C47:H48" si="6">C13+C17+C33+C45</f>
        <v>1400</v>
      </c>
      <c r="D47" s="3">
        <f t="shared" si="6"/>
        <v>38.14</v>
      </c>
      <c r="E47" s="3">
        <f t="shared" si="6"/>
        <v>32.269999999999996</v>
      </c>
      <c r="F47" s="3">
        <f t="shared" si="6"/>
        <v>140.29999999999998</v>
      </c>
      <c r="G47" s="3">
        <f t="shared" si="6"/>
        <v>1008.1499999999999</v>
      </c>
      <c r="H47" s="3">
        <f t="shared" si="6"/>
        <v>38.86</v>
      </c>
      <c r="I47" s="64"/>
    </row>
    <row r="48" spans="1:9" ht="15.75" thickBot="1">
      <c r="A48" s="57"/>
      <c r="B48" s="59"/>
      <c r="C48" s="5">
        <f t="shared" si="6"/>
        <v>1720</v>
      </c>
      <c r="D48" s="5">
        <f t="shared" si="6"/>
        <v>47.389999999999993</v>
      </c>
      <c r="E48" s="5">
        <f t="shared" si="6"/>
        <v>41</v>
      </c>
      <c r="F48" s="5">
        <f t="shared" si="6"/>
        <v>171.09999999999997</v>
      </c>
      <c r="G48" s="5">
        <f t="shared" si="6"/>
        <v>1248.9000000000001</v>
      </c>
      <c r="H48" s="5">
        <f t="shared" si="6"/>
        <v>50.67</v>
      </c>
      <c r="I48" s="65"/>
    </row>
  </sheetData>
  <mergeCells count="54">
    <mergeCell ref="A35:A48"/>
    <mergeCell ref="B35:B36"/>
    <mergeCell ref="I35:I36"/>
    <mergeCell ref="B43:B44"/>
    <mergeCell ref="I43:I44"/>
    <mergeCell ref="B45:B46"/>
    <mergeCell ref="I45:I48"/>
    <mergeCell ref="B47:B48"/>
    <mergeCell ref="B37:B38"/>
    <mergeCell ref="B39:B40"/>
    <mergeCell ref="I37:I38"/>
    <mergeCell ref="B41:B42"/>
    <mergeCell ref="I41:I42"/>
    <mergeCell ref="A19:A34"/>
    <mergeCell ref="B19:B20"/>
    <mergeCell ref="I19:I20"/>
    <mergeCell ref="B21:B22"/>
    <mergeCell ref="I21:I22"/>
    <mergeCell ref="B23:B24"/>
    <mergeCell ref="I23:I24"/>
    <mergeCell ref="B25:B26"/>
    <mergeCell ref="I25:I26"/>
    <mergeCell ref="B27:B28"/>
    <mergeCell ref="I27:I28"/>
    <mergeCell ref="B29:B30"/>
    <mergeCell ref="I29:I30"/>
    <mergeCell ref="B31:B32"/>
    <mergeCell ref="I31:I32"/>
    <mergeCell ref="I33:I34"/>
    <mergeCell ref="A15:A18"/>
    <mergeCell ref="B15:B16"/>
    <mergeCell ref="I15:I16"/>
    <mergeCell ref="B17:B18"/>
    <mergeCell ref="I17:I18"/>
    <mergeCell ref="A8:A14"/>
    <mergeCell ref="B9:B10"/>
    <mergeCell ref="I9:I10"/>
    <mergeCell ref="B11:B12"/>
    <mergeCell ref="I11:I12"/>
    <mergeCell ref="B13:B14"/>
    <mergeCell ref="I13:I14"/>
    <mergeCell ref="A4:A6"/>
    <mergeCell ref="B4:B6"/>
    <mergeCell ref="D4:F4"/>
    <mergeCell ref="G4:G6"/>
    <mergeCell ref="H4:H6"/>
    <mergeCell ref="B33:B34"/>
    <mergeCell ref="I39:I40"/>
    <mergeCell ref="I4:I6"/>
    <mergeCell ref="D5:D6"/>
    <mergeCell ref="E5:E6"/>
    <mergeCell ref="F5:F6"/>
    <mergeCell ref="B7:B8"/>
    <mergeCell ref="I7:I8"/>
  </mergeCells>
  <pageMargins left="0.31496062992125984" right="0.11811023622047245" top="0.15748031496062992" bottom="0.15748031496062992" header="0.11811023622047245" footer="0.11811023622047245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I44"/>
  <sheetViews>
    <sheetView workbookViewId="0">
      <selection activeCell="K20" sqref="K20"/>
    </sheetView>
  </sheetViews>
  <sheetFormatPr defaultRowHeight="15"/>
  <cols>
    <col min="2" max="2" width="23.85546875" customWidth="1"/>
    <col min="6" max="6" width="13" customWidth="1"/>
    <col min="7" max="7" width="15.5703125" customWidth="1"/>
    <col min="9" max="9" width="12.42578125" customWidth="1"/>
  </cols>
  <sheetData>
    <row r="3" spans="1:9" ht="15.75" thickBot="1"/>
    <row r="4" spans="1:9">
      <c r="A4" s="100" t="s">
        <v>0</v>
      </c>
      <c r="B4" s="103" t="s">
        <v>1</v>
      </c>
      <c r="C4" s="22" t="s">
        <v>2</v>
      </c>
      <c r="D4" s="103" t="s">
        <v>3</v>
      </c>
      <c r="E4" s="103"/>
      <c r="F4" s="103"/>
      <c r="G4" s="94" t="s">
        <v>11</v>
      </c>
      <c r="H4" s="94" t="s">
        <v>4</v>
      </c>
      <c r="I4" s="97" t="s">
        <v>5</v>
      </c>
    </row>
    <row r="5" spans="1:9">
      <c r="A5" s="101"/>
      <c r="B5" s="104"/>
      <c r="C5" s="23" t="s">
        <v>6</v>
      </c>
      <c r="D5" s="104" t="s">
        <v>8</v>
      </c>
      <c r="E5" s="104" t="s">
        <v>9</v>
      </c>
      <c r="F5" s="104" t="s">
        <v>10</v>
      </c>
      <c r="G5" s="95"/>
      <c r="H5" s="95"/>
      <c r="I5" s="98"/>
    </row>
    <row r="6" spans="1:9">
      <c r="A6" s="101"/>
      <c r="B6" s="104"/>
      <c r="C6" s="23" t="s">
        <v>7</v>
      </c>
      <c r="D6" s="104"/>
      <c r="E6" s="104"/>
      <c r="F6" s="104"/>
      <c r="G6" s="95"/>
      <c r="H6" s="95"/>
      <c r="I6" s="98"/>
    </row>
    <row r="7" spans="1:9">
      <c r="A7" s="21" t="s">
        <v>98</v>
      </c>
      <c r="B7" s="75" t="s">
        <v>136</v>
      </c>
      <c r="C7" s="34">
        <v>65</v>
      </c>
      <c r="D7" s="34">
        <v>4.57</v>
      </c>
      <c r="E7" s="34">
        <v>9.5</v>
      </c>
      <c r="F7" s="34">
        <v>3.79</v>
      </c>
      <c r="G7" s="34">
        <v>119</v>
      </c>
      <c r="H7" s="34">
        <v>0.5</v>
      </c>
      <c r="I7" s="88" t="s">
        <v>137</v>
      </c>
    </row>
    <row r="8" spans="1:9">
      <c r="A8" s="189" t="s">
        <v>13</v>
      </c>
      <c r="B8" s="175"/>
      <c r="C8" s="36">
        <v>80</v>
      </c>
      <c r="D8" s="36">
        <v>6.52</v>
      </c>
      <c r="E8" s="36">
        <v>8.07</v>
      </c>
      <c r="F8" s="36">
        <v>8.41</v>
      </c>
      <c r="G8" s="36">
        <v>132</v>
      </c>
      <c r="H8" s="36">
        <v>0.7</v>
      </c>
      <c r="I8" s="166"/>
    </row>
    <row r="9" spans="1:9">
      <c r="A9" s="190"/>
      <c r="B9" s="77" t="s">
        <v>34</v>
      </c>
      <c r="C9" s="36">
        <v>20</v>
      </c>
      <c r="D9" s="36">
        <v>1.58</v>
      </c>
      <c r="E9" s="36">
        <v>0.2</v>
      </c>
      <c r="F9" s="36">
        <v>9.66</v>
      </c>
      <c r="G9" s="36">
        <v>47.2</v>
      </c>
      <c r="H9" s="36">
        <v>0</v>
      </c>
      <c r="I9" s="72" t="s">
        <v>19</v>
      </c>
    </row>
    <row r="10" spans="1:9">
      <c r="A10" s="190"/>
      <c r="B10" s="78"/>
      <c r="C10" s="36">
        <v>20</v>
      </c>
      <c r="D10" s="36">
        <v>1.58</v>
      </c>
      <c r="E10" s="36">
        <v>0.2</v>
      </c>
      <c r="F10" s="36">
        <v>9.66</v>
      </c>
      <c r="G10" s="36">
        <v>47.2</v>
      </c>
      <c r="H10" s="36">
        <v>0</v>
      </c>
      <c r="I10" s="72"/>
    </row>
    <row r="11" spans="1:9">
      <c r="A11" s="190"/>
      <c r="B11" s="68" t="s">
        <v>16</v>
      </c>
      <c r="C11" s="36">
        <v>150</v>
      </c>
      <c r="D11" s="36">
        <v>7.0000000000000007E-2</v>
      </c>
      <c r="E11" s="36">
        <v>0.01</v>
      </c>
      <c r="F11" s="36">
        <v>7.1</v>
      </c>
      <c r="G11" s="36">
        <v>29</v>
      </c>
      <c r="H11" s="36">
        <v>1.42</v>
      </c>
      <c r="I11" s="69" t="s">
        <v>17</v>
      </c>
    </row>
    <row r="12" spans="1:9">
      <c r="A12" s="190"/>
      <c r="B12" s="61"/>
      <c r="C12" s="36">
        <v>180</v>
      </c>
      <c r="D12" s="36">
        <v>0.12</v>
      </c>
      <c r="E12" s="36">
        <v>0.02</v>
      </c>
      <c r="F12" s="36">
        <v>10.199999999999999</v>
      </c>
      <c r="G12" s="36">
        <v>41</v>
      </c>
      <c r="H12" s="36">
        <v>2.83</v>
      </c>
      <c r="I12" s="88"/>
    </row>
    <row r="13" spans="1:9">
      <c r="A13" s="190"/>
      <c r="B13" s="74"/>
      <c r="C13" s="36"/>
      <c r="D13" s="36"/>
      <c r="E13" s="36"/>
      <c r="F13" s="36"/>
      <c r="G13" s="36"/>
      <c r="H13" s="36"/>
      <c r="I13" s="69"/>
    </row>
    <row r="14" spans="1:9">
      <c r="A14" s="190"/>
      <c r="B14" s="75"/>
      <c r="C14" s="36"/>
      <c r="D14" s="36"/>
      <c r="E14" s="36"/>
      <c r="F14" s="36"/>
      <c r="G14" s="36"/>
      <c r="H14" s="36"/>
      <c r="I14" s="88"/>
    </row>
    <row r="15" spans="1:9">
      <c r="A15" s="190"/>
      <c r="B15" s="117" t="s">
        <v>23</v>
      </c>
      <c r="C15" s="3">
        <f>C7+C9+C11+C13</f>
        <v>235</v>
      </c>
      <c r="D15" s="26">
        <f t="shared" ref="D15:H15" si="0">D7+D9+D11+D13</f>
        <v>6.2200000000000006</v>
      </c>
      <c r="E15" s="26">
        <f t="shared" si="0"/>
        <v>9.7099999999999991</v>
      </c>
      <c r="F15" s="26">
        <f t="shared" si="0"/>
        <v>20.549999999999997</v>
      </c>
      <c r="G15" s="26">
        <f t="shared" si="0"/>
        <v>195.2</v>
      </c>
      <c r="H15" s="26">
        <f t="shared" si="0"/>
        <v>1.92</v>
      </c>
      <c r="I15" s="193"/>
    </row>
    <row r="16" spans="1:9" ht="15.75" thickBot="1">
      <c r="A16" s="191"/>
      <c r="B16" s="192"/>
      <c r="C16" s="5">
        <f>C8+C10+C12+C14</f>
        <v>280</v>
      </c>
      <c r="D16" s="5">
        <f t="shared" ref="D16:H16" si="1">D8+D10+D12+D14</f>
        <v>8.2199999999999989</v>
      </c>
      <c r="E16" s="5">
        <f t="shared" si="1"/>
        <v>8.2899999999999991</v>
      </c>
      <c r="F16" s="5">
        <f t="shared" si="1"/>
        <v>28.27</v>
      </c>
      <c r="G16" s="5">
        <f t="shared" si="1"/>
        <v>220.2</v>
      </c>
      <c r="H16" s="5">
        <f t="shared" si="1"/>
        <v>3.5300000000000002</v>
      </c>
      <c r="I16" s="194"/>
    </row>
    <row r="17" spans="1:9">
      <c r="A17" s="55" t="s">
        <v>20</v>
      </c>
      <c r="B17" s="71" t="s">
        <v>82</v>
      </c>
      <c r="C17" s="36">
        <v>100</v>
      </c>
      <c r="D17" s="36">
        <v>0.4</v>
      </c>
      <c r="E17" s="36">
        <v>0.4</v>
      </c>
      <c r="F17" s="36">
        <v>9.8000000000000007</v>
      </c>
      <c r="G17" s="36">
        <v>44</v>
      </c>
      <c r="H17" s="36">
        <v>10</v>
      </c>
      <c r="I17" s="72" t="s">
        <v>56</v>
      </c>
    </row>
    <row r="18" spans="1:9">
      <c r="A18" s="84"/>
      <c r="B18" s="71"/>
      <c r="C18" s="36">
        <v>100</v>
      </c>
      <c r="D18" s="36">
        <v>0.4</v>
      </c>
      <c r="E18" s="36">
        <v>0.4</v>
      </c>
      <c r="F18" s="36">
        <v>9.8000000000000007</v>
      </c>
      <c r="G18" s="36">
        <v>44</v>
      </c>
      <c r="H18" s="36">
        <v>10</v>
      </c>
      <c r="I18" s="72"/>
    </row>
    <row r="19" spans="1:9">
      <c r="A19" s="84"/>
      <c r="B19" s="58" t="s">
        <v>23</v>
      </c>
      <c r="C19" s="26">
        <f>C17</f>
        <v>100</v>
      </c>
      <c r="D19" s="26">
        <f t="shared" ref="D19:H20" si="2">D17</f>
        <v>0.4</v>
      </c>
      <c r="E19" s="26">
        <f t="shared" si="2"/>
        <v>0.4</v>
      </c>
      <c r="F19" s="26">
        <f t="shared" si="2"/>
        <v>9.8000000000000007</v>
      </c>
      <c r="G19" s="26">
        <f t="shared" si="2"/>
        <v>44</v>
      </c>
      <c r="H19" s="26">
        <f t="shared" si="2"/>
        <v>10</v>
      </c>
      <c r="I19" s="86"/>
    </row>
    <row r="20" spans="1:9" ht="15.75" thickBot="1">
      <c r="A20" s="85"/>
      <c r="B20" s="59"/>
      <c r="C20" s="5">
        <f>C18</f>
        <v>100</v>
      </c>
      <c r="D20" s="5">
        <f t="shared" si="2"/>
        <v>0.4</v>
      </c>
      <c r="E20" s="5">
        <f t="shared" si="2"/>
        <v>0.4</v>
      </c>
      <c r="F20" s="5">
        <f t="shared" si="2"/>
        <v>9.8000000000000007</v>
      </c>
      <c r="G20" s="5">
        <f t="shared" si="2"/>
        <v>44</v>
      </c>
      <c r="H20" s="5">
        <f t="shared" si="2"/>
        <v>10</v>
      </c>
      <c r="I20" s="87"/>
    </row>
    <row r="21" spans="1:9" ht="15" customHeight="1">
      <c r="A21" s="55" t="s">
        <v>25</v>
      </c>
      <c r="B21" s="125" t="s">
        <v>154</v>
      </c>
      <c r="C21" s="50">
        <v>30</v>
      </c>
      <c r="D21" s="50">
        <v>0</v>
      </c>
      <c r="E21" s="50">
        <v>0</v>
      </c>
      <c r="F21" s="50">
        <v>0.38</v>
      </c>
      <c r="G21" s="50">
        <v>3.6</v>
      </c>
      <c r="H21" s="50">
        <v>10.54</v>
      </c>
      <c r="I21" s="114" t="s">
        <v>24</v>
      </c>
    </row>
    <row r="22" spans="1:9">
      <c r="A22" s="56"/>
      <c r="B22" s="126"/>
      <c r="C22" s="50">
        <v>40</v>
      </c>
      <c r="D22" s="50">
        <v>0</v>
      </c>
      <c r="E22" s="50">
        <v>0</v>
      </c>
      <c r="F22" s="50">
        <v>0.51</v>
      </c>
      <c r="G22" s="50">
        <v>4.8</v>
      </c>
      <c r="H22" s="50">
        <v>14.06</v>
      </c>
      <c r="I22" s="115"/>
    </row>
    <row r="23" spans="1:9" ht="15" customHeight="1">
      <c r="A23" s="56"/>
      <c r="B23" s="147" t="s">
        <v>138</v>
      </c>
      <c r="C23" s="36">
        <v>200</v>
      </c>
      <c r="D23" s="36">
        <v>4.49</v>
      </c>
      <c r="E23" s="36">
        <v>2.42</v>
      </c>
      <c r="F23" s="36">
        <v>12.53</v>
      </c>
      <c r="G23" s="36">
        <v>89.8</v>
      </c>
      <c r="H23" s="36">
        <v>8.9499999999999993</v>
      </c>
      <c r="I23" s="69" t="s">
        <v>139</v>
      </c>
    </row>
    <row r="24" spans="1:9">
      <c r="A24" s="56"/>
      <c r="B24" s="148"/>
      <c r="C24" s="36">
        <v>250</v>
      </c>
      <c r="D24" s="36">
        <v>5.6</v>
      </c>
      <c r="E24" s="36">
        <v>3.03</v>
      </c>
      <c r="F24" s="36">
        <v>15.67</v>
      </c>
      <c r="G24" s="36">
        <v>112.25</v>
      </c>
      <c r="H24" s="36">
        <v>11.2</v>
      </c>
      <c r="I24" s="70"/>
    </row>
    <row r="25" spans="1:9" ht="15" customHeight="1">
      <c r="A25" s="56"/>
      <c r="B25" s="195" t="s">
        <v>149</v>
      </c>
      <c r="C25" s="53">
        <v>150</v>
      </c>
      <c r="D25" s="53">
        <v>13.26</v>
      </c>
      <c r="E25" s="50">
        <v>8.51</v>
      </c>
      <c r="F25" s="50">
        <v>18.8</v>
      </c>
      <c r="G25" s="50">
        <v>205</v>
      </c>
      <c r="H25" s="50">
        <v>18.79</v>
      </c>
      <c r="I25" s="196" t="s">
        <v>104</v>
      </c>
    </row>
    <row r="26" spans="1:9">
      <c r="A26" s="56"/>
      <c r="B26" s="195"/>
      <c r="C26" s="53">
        <v>170</v>
      </c>
      <c r="D26" s="53">
        <v>15</v>
      </c>
      <c r="E26" s="50">
        <v>11.6</v>
      </c>
      <c r="F26" s="50">
        <v>21.53</v>
      </c>
      <c r="G26" s="50">
        <v>232.7</v>
      </c>
      <c r="H26" s="50">
        <v>21.28</v>
      </c>
      <c r="I26" s="113"/>
    </row>
    <row r="27" spans="1:9" ht="15" customHeight="1">
      <c r="A27" s="56"/>
      <c r="B27" s="74" t="s">
        <v>32</v>
      </c>
      <c r="C27" s="36">
        <v>150</v>
      </c>
      <c r="D27" s="36">
        <v>0.33</v>
      </c>
      <c r="E27" s="36">
        <v>0.01</v>
      </c>
      <c r="F27" s="36">
        <v>20.82</v>
      </c>
      <c r="G27" s="36">
        <v>84.75</v>
      </c>
      <c r="H27" s="36">
        <v>0.3</v>
      </c>
      <c r="I27" s="69" t="s">
        <v>39</v>
      </c>
    </row>
    <row r="28" spans="1:9">
      <c r="A28" s="56"/>
      <c r="B28" s="75"/>
      <c r="C28" s="36">
        <v>180</v>
      </c>
      <c r="D28" s="36">
        <v>0.4</v>
      </c>
      <c r="E28" s="36">
        <v>0.02</v>
      </c>
      <c r="F28" s="36">
        <v>24.99</v>
      </c>
      <c r="G28" s="36">
        <v>102</v>
      </c>
      <c r="H28" s="36">
        <v>0.36</v>
      </c>
      <c r="I28" s="76"/>
    </row>
    <row r="29" spans="1:9">
      <c r="A29" s="56"/>
      <c r="B29" s="77" t="s">
        <v>33</v>
      </c>
      <c r="C29" s="36">
        <v>20</v>
      </c>
      <c r="D29" s="36">
        <v>1.32</v>
      </c>
      <c r="E29" s="36">
        <v>0.2</v>
      </c>
      <c r="F29" s="36">
        <v>6.68</v>
      </c>
      <c r="G29" s="36">
        <v>34.799999999999997</v>
      </c>
      <c r="H29" s="36">
        <v>0</v>
      </c>
      <c r="I29" s="69" t="s">
        <v>24</v>
      </c>
    </row>
    <row r="30" spans="1:9">
      <c r="A30" s="56"/>
      <c r="B30" s="78"/>
      <c r="C30" s="36">
        <v>30</v>
      </c>
      <c r="D30" s="36">
        <v>1.98</v>
      </c>
      <c r="E30" s="36">
        <v>0.3</v>
      </c>
      <c r="F30" s="36">
        <v>10.02</v>
      </c>
      <c r="G30" s="36">
        <v>52.2</v>
      </c>
      <c r="H30" s="36">
        <v>0</v>
      </c>
      <c r="I30" s="76"/>
    </row>
    <row r="31" spans="1:9">
      <c r="A31" s="56"/>
      <c r="B31" s="77" t="s">
        <v>34</v>
      </c>
      <c r="C31" s="36">
        <v>20</v>
      </c>
      <c r="D31" s="36">
        <v>1.58</v>
      </c>
      <c r="E31" s="36">
        <v>0.2</v>
      </c>
      <c r="F31" s="36">
        <v>9.66</v>
      </c>
      <c r="G31" s="36">
        <v>47.2</v>
      </c>
      <c r="H31" s="36">
        <v>0</v>
      </c>
      <c r="I31" s="69" t="s">
        <v>24</v>
      </c>
    </row>
    <row r="32" spans="1:9">
      <c r="A32" s="56"/>
      <c r="B32" s="78"/>
      <c r="C32" s="36">
        <v>20</v>
      </c>
      <c r="D32" s="36">
        <v>1.58</v>
      </c>
      <c r="E32" s="36">
        <v>0.2</v>
      </c>
      <c r="F32" s="36">
        <v>9.66</v>
      </c>
      <c r="G32" s="36">
        <v>47.2</v>
      </c>
      <c r="H32" s="36">
        <v>0</v>
      </c>
      <c r="I32" s="76"/>
    </row>
    <row r="33" spans="1:9">
      <c r="A33" s="56"/>
      <c r="B33" s="58" t="s">
        <v>23</v>
      </c>
      <c r="C33" s="26">
        <f>C21+C23+C25+C27+C31+C29</f>
        <v>570</v>
      </c>
      <c r="D33" s="26">
        <f t="shared" ref="D33:H33" si="3">D21+D23+D25+D27+D31+D29</f>
        <v>20.979999999999997</v>
      </c>
      <c r="E33" s="26">
        <f t="shared" si="3"/>
        <v>11.339999999999998</v>
      </c>
      <c r="F33" s="26">
        <f t="shared" si="3"/>
        <v>68.87</v>
      </c>
      <c r="G33" s="26">
        <f t="shared" si="3"/>
        <v>465.15</v>
      </c>
      <c r="H33" s="26">
        <f t="shared" si="3"/>
        <v>38.58</v>
      </c>
      <c r="I33" s="69"/>
    </row>
    <row r="34" spans="1:9" ht="15.75" thickBot="1">
      <c r="A34" s="57"/>
      <c r="B34" s="59"/>
      <c r="C34" s="5">
        <f>C22+C24+C26+C28+C32+C30</f>
        <v>690</v>
      </c>
      <c r="D34" s="5">
        <f t="shared" ref="D34:H34" si="4">D22+D24+D26+D28+D32+D30</f>
        <v>24.56</v>
      </c>
      <c r="E34" s="5">
        <f t="shared" si="4"/>
        <v>15.149999999999999</v>
      </c>
      <c r="F34" s="5">
        <f t="shared" si="4"/>
        <v>82.38</v>
      </c>
      <c r="G34" s="5">
        <f t="shared" si="4"/>
        <v>551.15</v>
      </c>
      <c r="H34" s="5">
        <f t="shared" si="4"/>
        <v>46.9</v>
      </c>
      <c r="I34" s="79"/>
    </row>
    <row r="35" spans="1:9" ht="15" customHeight="1">
      <c r="A35" s="55" t="s">
        <v>35</v>
      </c>
      <c r="B35" s="110" t="s">
        <v>130</v>
      </c>
      <c r="C35" s="49">
        <v>160</v>
      </c>
      <c r="D35" s="49">
        <v>3.4</v>
      </c>
      <c r="E35" s="49">
        <v>3.96</v>
      </c>
      <c r="F35" s="49">
        <v>27.83</v>
      </c>
      <c r="G35" s="49">
        <v>161</v>
      </c>
      <c r="H35" s="49">
        <v>1.01</v>
      </c>
      <c r="I35" s="112" t="s">
        <v>131</v>
      </c>
    </row>
    <row r="36" spans="1:9">
      <c r="A36" s="56"/>
      <c r="B36" s="111"/>
      <c r="C36" s="50">
        <v>210</v>
      </c>
      <c r="D36" s="50">
        <v>4.5199999999999996</v>
      </c>
      <c r="E36" s="50">
        <v>4.07</v>
      </c>
      <c r="F36" s="50">
        <v>35.46</v>
      </c>
      <c r="G36" s="50">
        <v>197</v>
      </c>
      <c r="H36" s="50">
        <v>1.34</v>
      </c>
      <c r="I36" s="113"/>
    </row>
    <row r="37" spans="1:9">
      <c r="A37" s="56"/>
      <c r="B37" s="125" t="s">
        <v>34</v>
      </c>
      <c r="C37" s="50">
        <v>20</v>
      </c>
      <c r="D37" s="50">
        <v>1.58</v>
      </c>
      <c r="E37" s="50">
        <v>0.2</v>
      </c>
      <c r="F37" s="50">
        <v>9.66</v>
      </c>
      <c r="G37" s="50">
        <v>47.2</v>
      </c>
      <c r="H37" s="50">
        <v>0</v>
      </c>
      <c r="I37" s="114" t="s">
        <v>24</v>
      </c>
    </row>
    <row r="38" spans="1:9">
      <c r="A38" s="56"/>
      <c r="B38" s="185"/>
      <c r="C38" s="52">
        <v>20</v>
      </c>
      <c r="D38" s="52">
        <v>1.58</v>
      </c>
      <c r="E38" s="52">
        <v>0.2</v>
      </c>
      <c r="F38" s="52">
        <v>9.66</v>
      </c>
      <c r="G38" s="52">
        <v>47.2</v>
      </c>
      <c r="H38" s="52">
        <v>0</v>
      </c>
      <c r="I38" s="197"/>
    </row>
    <row r="39" spans="1:9" ht="15" customHeight="1">
      <c r="A39" s="56"/>
      <c r="B39" s="123" t="s">
        <v>16</v>
      </c>
      <c r="C39" s="50">
        <v>150</v>
      </c>
      <c r="D39" s="50">
        <v>7.0000000000000007E-2</v>
      </c>
      <c r="E39" s="50">
        <v>0.01</v>
      </c>
      <c r="F39" s="50">
        <v>7.1</v>
      </c>
      <c r="G39" s="50">
        <v>29</v>
      </c>
      <c r="H39" s="50">
        <v>1.42</v>
      </c>
      <c r="I39" s="114" t="s">
        <v>17</v>
      </c>
    </row>
    <row r="40" spans="1:9">
      <c r="A40" s="56"/>
      <c r="B40" s="124"/>
      <c r="C40" s="50">
        <v>180</v>
      </c>
      <c r="D40" s="50">
        <v>0.12</v>
      </c>
      <c r="E40" s="50">
        <v>0.02</v>
      </c>
      <c r="F40" s="50">
        <v>10.199999999999999</v>
      </c>
      <c r="G40" s="50">
        <v>41</v>
      </c>
      <c r="H40" s="50">
        <v>2.83</v>
      </c>
      <c r="I40" s="115"/>
    </row>
    <row r="41" spans="1:9">
      <c r="A41" s="56"/>
      <c r="B41" s="58" t="s">
        <v>23</v>
      </c>
      <c r="C41" s="3">
        <f>C35+C37+C39</f>
        <v>330</v>
      </c>
      <c r="D41" s="26">
        <f t="shared" ref="D41:H41" si="5">D35+D37+D39</f>
        <v>5.0500000000000007</v>
      </c>
      <c r="E41" s="26">
        <f t="shared" si="5"/>
        <v>4.17</v>
      </c>
      <c r="F41" s="26">
        <f t="shared" si="5"/>
        <v>44.589999999999996</v>
      </c>
      <c r="G41" s="26">
        <f t="shared" si="5"/>
        <v>237.2</v>
      </c>
      <c r="H41" s="26">
        <f t="shared" si="5"/>
        <v>2.4299999999999997</v>
      </c>
      <c r="I41" s="62"/>
    </row>
    <row r="42" spans="1:9">
      <c r="A42" s="56"/>
      <c r="B42" s="73"/>
      <c r="C42" s="3">
        <f>C36+C38+C40</f>
        <v>410</v>
      </c>
      <c r="D42" s="26">
        <f t="shared" ref="D42:H42" si="6">D36+D38+D40</f>
        <v>6.22</v>
      </c>
      <c r="E42" s="26">
        <f t="shared" si="6"/>
        <v>4.29</v>
      </c>
      <c r="F42" s="26">
        <f t="shared" si="6"/>
        <v>55.320000000000007</v>
      </c>
      <c r="G42" s="26">
        <f t="shared" si="6"/>
        <v>285.2</v>
      </c>
      <c r="H42" s="26">
        <f t="shared" si="6"/>
        <v>4.17</v>
      </c>
      <c r="I42" s="63"/>
    </row>
    <row r="43" spans="1:9">
      <c r="A43" s="56"/>
      <c r="B43" s="58" t="s">
        <v>38</v>
      </c>
      <c r="C43" s="3">
        <f t="shared" ref="C43:H44" si="7">C15+C19+C33+C41</f>
        <v>1235</v>
      </c>
      <c r="D43" s="26">
        <f t="shared" si="7"/>
        <v>32.65</v>
      </c>
      <c r="E43" s="26">
        <f t="shared" si="7"/>
        <v>25.619999999999997</v>
      </c>
      <c r="F43" s="26">
        <f t="shared" si="7"/>
        <v>143.81</v>
      </c>
      <c r="G43" s="26">
        <f t="shared" si="7"/>
        <v>941.55</v>
      </c>
      <c r="H43" s="26">
        <f t="shared" si="7"/>
        <v>52.93</v>
      </c>
      <c r="I43" s="64"/>
    </row>
    <row r="44" spans="1:9" ht="15.75" thickBot="1">
      <c r="A44" s="57"/>
      <c r="B44" s="59"/>
      <c r="C44" s="5">
        <f t="shared" si="7"/>
        <v>1480</v>
      </c>
      <c r="D44" s="5">
        <f t="shared" si="7"/>
        <v>39.4</v>
      </c>
      <c r="E44" s="5">
        <f t="shared" si="7"/>
        <v>28.129999999999995</v>
      </c>
      <c r="F44" s="5">
        <f t="shared" si="7"/>
        <v>175.76999999999998</v>
      </c>
      <c r="G44" s="5">
        <f t="shared" si="7"/>
        <v>1100.55</v>
      </c>
      <c r="H44" s="5">
        <f t="shared" si="7"/>
        <v>64.599999999999994</v>
      </c>
      <c r="I44" s="65"/>
    </row>
  </sheetData>
  <mergeCells count="50">
    <mergeCell ref="I33:I34"/>
    <mergeCell ref="B35:B36"/>
    <mergeCell ref="I35:I36"/>
    <mergeCell ref="A35:A44"/>
    <mergeCell ref="B41:B42"/>
    <mergeCell ref="I41:I44"/>
    <mergeCell ref="B43:B44"/>
    <mergeCell ref="B39:B40"/>
    <mergeCell ref="I39:I40"/>
    <mergeCell ref="B37:B38"/>
    <mergeCell ref="I37:I38"/>
    <mergeCell ref="A21:A34"/>
    <mergeCell ref="B21:B22"/>
    <mergeCell ref="I21:I22"/>
    <mergeCell ref="B23:B24"/>
    <mergeCell ref="I23:I24"/>
    <mergeCell ref="B25:B26"/>
    <mergeCell ref="I27:I28"/>
    <mergeCell ref="B31:B32"/>
    <mergeCell ref="I31:I32"/>
    <mergeCell ref="B27:B28"/>
    <mergeCell ref="B29:B30"/>
    <mergeCell ref="I29:I30"/>
    <mergeCell ref="I25:I26"/>
    <mergeCell ref="B33:B34"/>
    <mergeCell ref="B7:B8"/>
    <mergeCell ref="I7:I8"/>
    <mergeCell ref="A8:A16"/>
    <mergeCell ref="B9:B10"/>
    <mergeCell ref="I9:I10"/>
    <mergeCell ref="B13:B14"/>
    <mergeCell ref="I13:I14"/>
    <mergeCell ref="B15:B16"/>
    <mergeCell ref="I15:I16"/>
    <mergeCell ref="B11:B12"/>
    <mergeCell ref="A17:A20"/>
    <mergeCell ref="B17:B18"/>
    <mergeCell ref="I17:I18"/>
    <mergeCell ref="B19:B20"/>
    <mergeCell ref="I19:I20"/>
    <mergeCell ref="I4:I6"/>
    <mergeCell ref="D5:D6"/>
    <mergeCell ref="E5:E6"/>
    <mergeCell ref="F5:F6"/>
    <mergeCell ref="I11:I12"/>
    <mergeCell ref="A4:A6"/>
    <mergeCell ref="B4:B6"/>
    <mergeCell ref="D4:F4"/>
    <mergeCell ref="G4:G6"/>
    <mergeCell ref="H4:H6"/>
  </mergeCells>
  <pageMargins left="0.31496062992125984" right="0.11811023622047245" top="0.15748031496062992" bottom="0.15748031496062992" header="0.11811023622047245" footer="0.11811023622047245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  <vt:lpstr>Лист6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Win</cp:lastModifiedBy>
  <cp:lastPrinted>2025-03-05T09:18:25Z</cp:lastPrinted>
  <dcterms:created xsi:type="dcterms:W3CDTF">2017-01-24T05:48:09Z</dcterms:created>
  <dcterms:modified xsi:type="dcterms:W3CDTF">2025-07-07T10:12:29Z</dcterms:modified>
</cp:coreProperties>
</file>