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ChuvyzgalovaLI\Desktop\МЕНЮ\с 1.09.25\"/>
    </mc:Choice>
  </mc:AlternateContent>
  <xr:revisionPtr revIDLastSave="0" documentId="13_ncr:1_{B2BB2256-40C9-4EF0-B61C-D2A5B83F5DDA}" xr6:coauthVersionLast="37" xr6:coauthVersionMax="37" xr10:uidLastSave="{00000000-0000-0000-0000-000000000000}"/>
  <bookViews>
    <workbookView xWindow="0" yWindow="0" windowWidth="17280" windowHeight="5538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L83" i="1" l="1"/>
  <c r="K83" i="1"/>
  <c r="J83" i="1"/>
  <c r="I83" i="1"/>
  <c r="H83" i="1"/>
  <c r="G83" i="1"/>
  <c r="F83" i="1"/>
  <c r="F122" i="1" l="1"/>
  <c r="B203" i="1" l="1"/>
  <c r="A203" i="1"/>
  <c r="J202" i="1"/>
  <c r="I202" i="1"/>
  <c r="H202" i="1"/>
  <c r="G202" i="1"/>
  <c r="B192" i="1"/>
  <c r="A192" i="1"/>
  <c r="L191" i="1"/>
  <c r="J191" i="1"/>
  <c r="I191" i="1"/>
  <c r="H191" i="1"/>
  <c r="G191" i="1"/>
  <c r="F191" i="1"/>
  <c r="B183" i="1"/>
  <c r="A183" i="1"/>
  <c r="L182" i="1"/>
  <c r="J182" i="1"/>
  <c r="I182" i="1"/>
  <c r="H182" i="1"/>
  <c r="G182" i="1"/>
  <c r="F182" i="1"/>
  <c r="B173" i="1"/>
  <c r="A173" i="1"/>
  <c r="L172" i="1"/>
  <c r="J172" i="1"/>
  <c r="I172" i="1"/>
  <c r="H172" i="1"/>
  <c r="G172" i="1"/>
  <c r="F172" i="1"/>
  <c r="B164" i="1"/>
  <c r="A164" i="1"/>
  <c r="L163" i="1"/>
  <c r="J163" i="1"/>
  <c r="I163" i="1"/>
  <c r="H163" i="1"/>
  <c r="G163" i="1"/>
  <c r="B152" i="1"/>
  <c r="A152" i="1"/>
  <c r="L151" i="1"/>
  <c r="J151" i="1"/>
  <c r="I151" i="1"/>
  <c r="H151" i="1"/>
  <c r="G151" i="1"/>
  <c r="F151" i="1"/>
  <c r="B143" i="1"/>
  <c r="A143" i="1"/>
  <c r="L142" i="1"/>
  <c r="J142" i="1"/>
  <c r="I142" i="1"/>
  <c r="H142" i="1"/>
  <c r="G142" i="1"/>
  <c r="B132" i="1"/>
  <c r="A132" i="1"/>
  <c r="L131" i="1"/>
  <c r="J131" i="1"/>
  <c r="I131" i="1"/>
  <c r="H131" i="1"/>
  <c r="G131" i="1"/>
  <c r="F131" i="1"/>
  <c r="B123" i="1"/>
  <c r="A123" i="1"/>
  <c r="L122" i="1"/>
  <c r="J122" i="1"/>
  <c r="I122" i="1"/>
  <c r="H122" i="1"/>
  <c r="G122" i="1"/>
  <c r="B112" i="1"/>
  <c r="A112" i="1"/>
  <c r="L111" i="1"/>
  <c r="J111" i="1"/>
  <c r="I111" i="1"/>
  <c r="H111" i="1"/>
  <c r="G111" i="1"/>
  <c r="F111" i="1"/>
  <c r="B103" i="1"/>
  <c r="A103" i="1"/>
  <c r="L102" i="1"/>
  <c r="J102" i="1"/>
  <c r="I102" i="1"/>
  <c r="H102" i="1"/>
  <c r="G102" i="1"/>
  <c r="F102" i="1"/>
  <c r="B93" i="1"/>
  <c r="A93" i="1"/>
  <c r="L92" i="1"/>
  <c r="J92" i="1"/>
  <c r="I92" i="1"/>
  <c r="H92" i="1"/>
  <c r="G92" i="1"/>
  <c r="F92" i="1"/>
  <c r="B84" i="1"/>
  <c r="A84" i="1"/>
  <c r="B73" i="1"/>
  <c r="A73" i="1"/>
  <c r="L72" i="1"/>
  <c r="J72" i="1"/>
  <c r="I72" i="1"/>
  <c r="H72" i="1"/>
  <c r="G72" i="1"/>
  <c r="F72" i="1"/>
  <c r="B64" i="1"/>
  <c r="A64" i="1"/>
  <c r="L63" i="1"/>
  <c r="J63" i="1"/>
  <c r="I63" i="1"/>
  <c r="H63" i="1"/>
  <c r="G63" i="1"/>
  <c r="F63" i="1"/>
  <c r="B53" i="1"/>
  <c r="A53" i="1"/>
  <c r="L52" i="1"/>
  <c r="J52" i="1"/>
  <c r="I52" i="1"/>
  <c r="H52" i="1"/>
  <c r="G52" i="1"/>
  <c r="F52" i="1"/>
  <c r="B44" i="1"/>
  <c r="A44" i="1"/>
  <c r="L43" i="1"/>
  <c r="J43" i="1"/>
  <c r="I43" i="1"/>
  <c r="H43" i="1"/>
  <c r="G43" i="1"/>
  <c r="F43" i="1"/>
  <c r="B34" i="1"/>
  <c r="A34" i="1"/>
  <c r="L33" i="1"/>
  <c r="J33" i="1"/>
  <c r="I33" i="1"/>
  <c r="H33" i="1"/>
  <c r="G33" i="1"/>
  <c r="F33" i="1"/>
  <c r="B25" i="1"/>
  <c r="A25" i="1"/>
  <c r="L24" i="1"/>
  <c r="J24" i="1"/>
  <c r="I24" i="1"/>
  <c r="H24" i="1"/>
  <c r="G24" i="1"/>
  <c r="B14" i="1"/>
  <c r="A14" i="1"/>
  <c r="L13" i="1"/>
  <c r="J13" i="1"/>
  <c r="I13" i="1"/>
  <c r="H13" i="1"/>
  <c r="G13" i="1"/>
  <c r="F13" i="1"/>
  <c r="G84" i="1" l="1"/>
  <c r="I203" i="1"/>
  <c r="I183" i="1"/>
  <c r="I164" i="1"/>
  <c r="I84" i="1"/>
  <c r="L84" i="1"/>
  <c r="F84" i="1"/>
  <c r="J84" i="1"/>
  <c r="J203" i="1"/>
  <c r="H203" i="1"/>
  <c r="G203" i="1"/>
  <c r="F203" i="1"/>
  <c r="L183" i="1"/>
  <c r="J183" i="1"/>
  <c r="H183" i="1"/>
  <c r="G183" i="1"/>
  <c r="F183" i="1"/>
  <c r="L164" i="1"/>
  <c r="J164" i="1"/>
  <c r="H164" i="1"/>
  <c r="G164" i="1"/>
  <c r="F164" i="1"/>
  <c r="L143" i="1"/>
  <c r="J143" i="1"/>
  <c r="I143" i="1"/>
  <c r="H143" i="1"/>
  <c r="G143" i="1"/>
  <c r="F143" i="1"/>
  <c r="L123" i="1"/>
  <c r="J123" i="1"/>
  <c r="I123" i="1"/>
  <c r="H123" i="1"/>
  <c r="G123" i="1"/>
  <c r="F123" i="1"/>
  <c r="L103" i="1"/>
  <c r="J103" i="1"/>
  <c r="I103" i="1"/>
  <c r="H103" i="1"/>
  <c r="G103" i="1"/>
  <c r="F103" i="1"/>
  <c r="J64" i="1"/>
  <c r="I64" i="1"/>
  <c r="H64" i="1"/>
  <c r="G64" i="1"/>
  <c r="L64" i="1"/>
  <c r="F64" i="1"/>
  <c r="L44" i="1"/>
  <c r="J44" i="1"/>
  <c r="I44" i="1"/>
  <c r="H44" i="1"/>
  <c r="G44" i="1"/>
  <c r="F44" i="1"/>
  <c r="H84" i="1"/>
  <c r="L25" i="1"/>
  <c r="J25" i="1"/>
  <c r="I25" i="1"/>
  <c r="H25" i="1"/>
  <c r="G25" i="1"/>
  <c r="F25" i="1"/>
  <c r="L204" i="1" l="1"/>
  <c r="I204" i="1"/>
  <c r="G204" i="1"/>
  <c r="F204" i="1"/>
  <c r="J204" i="1"/>
  <c r="H204" i="1"/>
</calcChain>
</file>

<file path=xl/sharedStrings.xml><?xml version="1.0" encoding="utf-8"?>
<sst xmlns="http://schemas.openxmlformats.org/spreadsheetml/2006/main" count="325" uniqueCount="124">
  <si>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</si>
  <si>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</si>
  <si>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</si>
  <si>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</si>
  <si>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</si>
  <si>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</si>
  <si>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</si>
  <si>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</si>
  <si>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</si>
  <si>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</si>
  <si>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</si>
  <si>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</si>
  <si>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</si>
  <si>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</si>
  <si>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</si>
  <si>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</si>
  <si>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</si>
  <si>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</si>
  <si>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</si>
  <si>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</si>
  <si>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</si>
  <si>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</si>
  <si>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</si>
  <si>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</si>
  <si>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</si>
  <si>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</si>
  <si>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</si>
  <si>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</si>
  <si>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</si>
  <si>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</si>
  <si>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</si>
  <si>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</si>
  <si>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</si>
  <si>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</si>
  <si>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</si>
  <si>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</si>
  <si>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</si>
  <si>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</si>
  <si>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</si>
  <si>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Картофельное пюре</t>
  </si>
  <si>
    <t>Хлеб ржаной</t>
  </si>
  <si>
    <t>Хлеб пшеничный</t>
  </si>
  <si>
    <t>Макаронные изделия отварные</t>
  </si>
  <si>
    <t>Чай с лимоном</t>
  </si>
  <si>
    <t>Борщ с капустой и картофелем</t>
  </si>
  <si>
    <t>Жаркое по-домашнему</t>
  </si>
  <si>
    <t>Хлеб черный</t>
  </si>
  <si>
    <t>Суп картофельный с макаронными изделиями</t>
  </si>
  <si>
    <t>Свекольник</t>
  </si>
  <si>
    <t>Плов из отварной птицы</t>
  </si>
  <si>
    <t xml:space="preserve">Хлеб пшеничный </t>
  </si>
  <si>
    <t>Каша гречневая рассыпчатая</t>
  </si>
  <si>
    <t>Сок фруктовый</t>
  </si>
  <si>
    <t>Икра кабачковая</t>
  </si>
  <si>
    <t>189/265</t>
  </si>
  <si>
    <t>Каша гречневая</t>
  </si>
  <si>
    <t>Рассольник "Ленинградский"</t>
  </si>
  <si>
    <t>Салат из капусты</t>
  </si>
  <si>
    <t xml:space="preserve">Рис отварной </t>
  </si>
  <si>
    <t>Суп -лапша домашняя</t>
  </si>
  <si>
    <t>Салат из свежих огурцов</t>
  </si>
  <si>
    <t>Компот из свежих плодов</t>
  </si>
  <si>
    <t>Напиток из шиповника с яблоком</t>
  </si>
  <si>
    <t xml:space="preserve">Капуста тушеная </t>
  </si>
  <si>
    <t>101,27</t>
  </si>
  <si>
    <t>Щи из свежей капусты  и картофелем</t>
  </si>
  <si>
    <t>63/2008</t>
  </si>
  <si>
    <t>232/2008</t>
  </si>
  <si>
    <t>Котлеты,биточки,шницели</t>
  </si>
  <si>
    <t>Соус томатный</t>
  </si>
  <si>
    <t>265/2008</t>
  </si>
  <si>
    <t>227/2008</t>
  </si>
  <si>
    <t>294/2008</t>
  </si>
  <si>
    <t>108/2013</t>
  </si>
  <si>
    <t>109/2013</t>
  </si>
  <si>
    <t>37/2008</t>
  </si>
  <si>
    <t>181/2008</t>
  </si>
  <si>
    <t>282/2008</t>
  </si>
  <si>
    <t>Огурцы натуральные,соленые</t>
  </si>
  <si>
    <t>247/2008</t>
  </si>
  <si>
    <t>59/2008</t>
  </si>
  <si>
    <t>Гренки из пшеничного хлеба</t>
  </si>
  <si>
    <t>143/2018</t>
  </si>
  <si>
    <t xml:space="preserve">Суп-пюре из разных овощей </t>
  </si>
  <si>
    <t>406/2013</t>
  </si>
  <si>
    <t>Компот из смеси сухофруктов</t>
  </si>
  <si>
    <t>495/2018</t>
  </si>
  <si>
    <t>Салат из свеклы отварной</t>
  </si>
  <si>
    <t>23/2008</t>
  </si>
  <si>
    <t>47/2008</t>
  </si>
  <si>
    <t>219/2008</t>
  </si>
  <si>
    <t>Компот из яблок с лимоном</t>
  </si>
  <si>
    <t>487/2018</t>
  </si>
  <si>
    <t xml:space="preserve">Котлеты "Школьные" </t>
  </si>
  <si>
    <t>347/2018</t>
  </si>
  <si>
    <t>100/2018</t>
  </si>
  <si>
    <t xml:space="preserve">Рыба,припущенная в молоке </t>
  </si>
  <si>
    <t>297/2018</t>
  </si>
  <si>
    <t>241/2008</t>
  </si>
  <si>
    <t>Компот из плодов и ягод сушеных</t>
  </si>
  <si>
    <t>494/2018</t>
  </si>
  <si>
    <t>1/2018</t>
  </si>
  <si>
    <t>123/2018</t>
  </si>
  <si>
    <t>Биточки ,котлеты,шницели</t>
  </si>
  <si>
    <t>189/2008</t>
  </si>
  <si>
    <t>43/2008</t>
  </si>
  <si>
    <t>Котлета рыбная любительская</t>
  </si>
  <si>
    <t>162/2008</t>
  </si>
  <si>
    <t>Рис отварной</t>
  </si>
  <si>
    <t>224/2008</t>
  </si>
  <si>
    <t>Суп  с  рыбними консервами</t>
  </si>
  <si>
    <t>Суп-пюре из картофеля</t>
  </si>
  <si>
    <t>57/2008</t>
  </si>
  <si>
    <t>143/2008</t>
  </si>
  <si>
    <t>Котлеты ,биточки,шницели</t>
  </si>
  <si>
    <t xml:space="preserve">Соус томатный </t>
  </si>
  <si>
    <t>56/2008</t>
  </si>
  <si>
    <t>380/2018</t>
  </si>
  <si>
    <t>14/2018</t>
  </si>
  <si>
    <t>Суп картофельный с бобовыми</t>
  </si>
  <si>
    <t>45/2008</t>
  </si>
  <si>
    <t>12,40</t>
  </si>
  <si>
    <t>367/2018</t>
  </si>
  <si>
    <t xml:space="preserve">Птица в соусе с томатом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</si>
</sst>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top" wrapText="1"/>
    </xf>
    <xf numFmtId="49" fontId="11" fillId="0" borderId="2" xfId="0" applyNumberFormat="1" applyFont="1" applyBorder="1" applyAlignment="1">
      <alignment horizontal="center" vertical="top" wrapText="1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49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4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C16" sqref="C16"/>
    </sheetView>
  </sheetViews>
  <sheetFormatPr defaultColWidth="9.15625" defaultRowHeight="12.3" x14ac:dyDescent="0.4"/>
  <cols>
    <col min="1" max="1" width="4.68359375" style="2" customWidth="1"/>
    <col min="2" max="2" width="5.26171875" style="2" customWidth="1"/>
    <col min="3" max="3" width="9.15625" style="1"/>
    <col min="4" max="4" width="11.578125" style="1" customWidth="1"/>
    <col min="5" max="5" width="52.578125" style="2" customWidth="1"/>
    <col min="6" max="6" width="9.26171875" style="2" customWidth="1"/>
    <col min="7" max="7" width="10" style="2" customWidth="1"/>
    <col min="8" max="8" width="7.578125" style="2" customWidth="1"/>
    <col min="9" max="9" width="6.83984375" style="2" customWidth="1"/>
    <col min="10" max="10" width="8.15625" style="2" customWidth="1"/>
    <col min="11" max="11" width="10" style="2" customWidth="1"/>
    <col min="12" max="16384" width="9.15625" style="2"/>
  </cols>
  <sheetData>
    <row r="1" spans="1:12" ht="14.4" x14ac:dyDescent="0.55000000000000004">
      <c r="A1" s="1" t="s">
        <v>7</v>
      </c>
      <c r="C1" s="61"/>
      <c r="D1" s="62"/>
      <c r="E1" s="62"/>
      <c r="F1" s="12" t="s">
        <v>16</v>
      </c>
      <c r="G1" s="2" t="s">
        <v>17</v>
      </c>
      <c r="H1" s="63"/>
      <c r="I1" s="63"/>
      <c r="J1" s="63"/>
      <c r="K1" s="63"/>
    </row>
    <row r="2" spans="1:12" ht="17.7" x14ac:dyDescent="0.4">
      <c r="A2" s="35" t="s">
        <v>6</v>
      </c>
      <c r="C2" s="2"/>
      <c r="G2" s="2" t="s">
        <v>18</v>
      </c>
      <c r="H2" s="63"/>
      <c r="I2" s="63"/>
      <c r="J2" s="63"/>
      <c r="K2" s="63"/>
    </row>
    <row r="3" spans="1:12" ht="17.25" customHeight="1" x14ac:dyDescent="0.4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2025</v>
      </c>
      <c r="K3" s="50"/>
    </row>
    <row r="4" spans="1:12" x14ac:dyDescent="0.4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4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5500000000000000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5500000000000000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5500000000000000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5500000000000000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5500000000000000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5500000000000000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5500000000000000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5500000000000000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5500000000000000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53</v>
      </c>
      <c r="F14" s="43">
        <v>60</v>
      </c>
      <c r="G14" s="51">
        <v>0.81</v>
      </c>
      <c r="H14" s="51">
        <v>3.15</v>
      </c>
      <c r="I14" s="51">
        <v>4.41</v>
      </c>
      <c r="J14" s="51">
        <v>47.19</v>
      </c>
      <c r="K14" s="44" t="s">
        <v>67</v>
      </c>
      <c r="L14" s="43">
        <v>8</v>
      </c>
    </row>
    <row r="15" spans="1:12" ht="14.4" x14ac:dyDescent="0.55000000000000004">
      <c r="A15" s="23"/>
      <c r="B15" s="15"/>
      <c r="C15" s="11"/>
      <c r="D15" s="7" t="s">
        <v>27</v>
      </c>
      <c r="E15" s="42" t="s">
        <v>65</v>
      </c>
      <c r="F15" s="43">
        <v>200</v>
      </c>
      <c r="G15" s="51">
        <v>1.67</v>
      </c>
      <c r="H15" s="51">
        <v>5.0599999999999996</v>
      </c>
      <c r="I15" s="51">
        <v>8.51</v>
      </c>
      <c r="J15" s="51">
        <v>86.26</v>
      </c>
      <c r="K15" s="44" t="s">
        <v>66</v>
      </c>
      <c r="L15" s="43">
        <v>20</v>
      </c>
    </row>
    <row r="16" spans="1:12" ht="14.4" x14ac:dyDescent="0.55000000000000004">
      <c r="A16" s="23"/>
      <c r="B16" s="15"/>
      <c r="C16" s="11"/>
      <c r="D16" s="7" t="s">
        <v>28</v>
      </c>
      <c r="E16" s="42" t="s">
        <v>68</v>
      </c>
      <c r="F16" s="43">
        <v>90</v>
      </c>
      <c r="G16" s="51">
        <v>10</v>
      </c>
      <c r="H16" s="51">
        <v>11</v>
      </c>
      <c r="I16" s="51">
        <v>5</v>
      </c>
      <c r="J16" s="51">
        <v>160</v>
      </c>
      <c r="K16" s="44" t="s">
        <v>54</v>
      </c>
      <c r="L16" s="43">
        <v>47</v>
      </c>
    </row>
    <row r="17" spans="1:12" ht="14.4" x14ac:dyDescent="0.55000000000000004">
      <c r="A17" s="23"/>
      <c r="B17" s="15"/>
      <c r="C17" s="11"/>
      <c r="D17" s="7" t="s">
        <v>29</v>
      </c>
      <c r="E17" s="42" t="s">
        <v>42</v>
      </c>
      <c r="F17" s="43">
        <v>150</v>
      </c>
      <c r="G17" s="51">
        <v>5.52</v>
      </c>
      <c r="H17" s="51">
        <v>5.29</v>
      </c>
      <c r="I17" s="51">
        <v>35.33</v>
      </c>
      <c r="J17" s="51">
        <v>211.09</v>
      </c>
      <c r="K17" s="44" t="s">
        <v>71</v>
      </c>
      <c r="L17" s="43">
        <v>12</v>
      </c>
    </row>
    <row r="18" spans="1:12" ht="14.4" x14ac:dyDescent="0.55000000000000004">
      <c r="A18" s="23"/>
      <c r="B18" s="15"/>
      <c r="C18" s="11"/>
      <c r="D18" s="7"/>
      <c r="E18" s="42" t="s">
        <v>69</v>
      </c>
      <c r="F18" s="43">
        <v>30</v>
      </c>
      <c r="G18" s="51">
        <v>0</v>
      </c>
      <c r="H18" s="51">
        <v>1</v>
      </c>
      <c r="I18" s="51">
        <v>2</v>
      </c>
      <c r="J18" s="51">
        <v>17</v>
      </c>
      <c r="K18" s="44" t="s">
        <v>70</v>
      </c>
      <c r="L18" s="43">
        <v>2.4</v>
      </c>
    </row>
    <row r="19" spans="1:12" ht="14.4" x14ac:dyDescent="0.55000000000000004">
      <c r="A19" s="23"/>
      <c r="B19" s="15"/>
      <c r="C19" s="11"/>
      <c r="D19" s="7" t="s">
        <v>30</v>
      </c>
      <c r="E19" s="42" t="s">
        <v>43</v>
      </c>
      <c r="F19" s="43">
        <v>205</v>
      </c>
      <c r="G19" s="51">
        <v>7.0000000000000007E-2</v>
      </c>
      <c r="H19" s="51">
        <v>0.01</v>
      </c>
      <c r="I19" s="51">
        <v>15.31</v>
      </c>
      <c r="J19" s="51">
        <v>61.62</v>
      </c>
      <c r="K19" s="44" t="s">
        <v>72</v>
      </c>
      <c r="L19" s="43">
        <v>5</v>
      </c>
    </row>
    <row r="20" spans="1:12" ht="14.4" x14ac:dyDescent="0.55000000000000004">
      <c r="A20" s="23"/>
      <c r="B20" s="15"/>
      <c r="C20" s="11"/>
      <c r="D20" s="7" t="s">
        <v>31</v>
      </c>
      <c r="E20" s="42" t="s">
        <v>41</v>
      </c>
      <c r="F20" s="43">
        <v>30</v>
      </c>
      <c r="G20" s="51">
        <v>2</v>
      </c>
      <c r="H20" s="51">
        <v>0.48</v>
      </c>
      <c r="I20" s="51">
        <v>15</v>
      </c>
      <c r="J20" s="51">
        <v>71</v>
      </c>
      <c r="K20" s="44" t="s">
        <v>73</v>
      </c>
      <c r="L20" s="43">
        <v>4</v>
      </c>
    </row>
    <row r="21" spans="1:12" ht="14.4" x14ac:dyDescent="0.55000000000000004">
      <c r="A21" s="23"/>
      <c r="B21" s="15"/>
      <c r="C21" s="11"/>
      <c r="D21" s="7" t="s">
        <v>32</v>
      </c>
      <c r="E21" s="42" t="s">
        <v>40</v>
      </c>
      <c r="F21" s="43">
        <v>60</v>
      </c>
      <c r="G21" s="51">
        <v>4</v>
      </c>
      <c r="H21" s="51">
        <v>1</v>
      </c>
      <c r="I21" s="51">
        <v>20</v>
      </c>
      <c r="J21" s="51">
        <v>104</v>
      </c>
      <c r="K21" s="44" t="s">
        <v>74</v>
      </c>
      <c r="L21" s="43">
        <v>7</v>
      </c>
    </row>
    <row r="22" spans="1:12" ht="14.4" x14ac:dyDescent="0.5500000000000000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55000000000000004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4.4" x14ac:dyDescent="0.55000000000000004">
      <c r="A24" s="24"/>
      <c r="B24" s="17"/>
      <c r="C24" s="8"/>
      <c r="D24" s="18" t="s">
        <v>33</v>
      </c>
      <c r="E24" s="9"/>
      <c r="F24" s="19">
        <v>813</v>
      </c>
      <c r="G24" s="52">
        <f t="shared" ref="G24:J24" si="2">SUM(G14:G23)</f>
        <v>24.07</v>
      </c>
      <c r="H24" s="52">
        <f t="shared" si="2"/>
        <v>26.990000000000002</v>
      </c>
      <c r="I24" s="52">
        <f t="shared" si="2"/>
        <v>105.56</v>
      </c>
      <c r="J24" s="52">
        <f t="shared" si="2"/>
        <v>758.16</v>
      </c>
      <c r="K24" s="25"/>
      <c r="L24" s="19">
        <f t="shared" ref="L24" si="3">SUM(L14:L23)</f>
        <v>105.4</v>
      </c>
    </row>
    <row r="25" spans="1:12" ht="14.4" x14ac:dyDescent="0.4">
      <c r="A25" s="29">
        <f>A6</f>
        <v>1</v>
      </c>
      <c r="B25" s="30">
        <f>B6</f>
        <v>1</v>
      </c>
      <c r="C25" s="64" t="s">
        <v>4</v>
      </c>
      <c r="D25" s="65"/>
      <c r="E25" s="31"/>
      <c r="F25" s="32">
        <f>F13+F24</f>
        <v>813</v>
      </c>
      <c r="G25" s="53">
        <f t="shared" ref="G25:J25" si="4">G13+G24</f>
        <v>24.07</v>
      </c>
      <c r="H25" s="53">
        <f t="shared" si="4"/>
        <v>26.990000000000002</v>
      </c>
      <c r="I25" s="53">
        <f t="shared" si="4"/>
        <v>105.56</v>
      </c>
      <c r="J25" s="53">
        <f t="shared" si="4"/>
        <v>758.16</v>
      </c>
      <c r="K25" s="32"/>
      <c r="L25" s="32">
        <f t="shared" ref="L25" si="5">L13+L24</f>
        <v>105.4</v>
      </c>
    </row>
    <row r="26" spans="1:12" ht="14.4" x14ac:dyDescent="0.55000000000000004">
      <c r="A26" s="14">
        <v>1</v>
      </c>
      <c r="B26" s="15">
        <v>2</v>
      </c>
      <c r="C26" s="22" t="s">
        <v>20</v>
      </c>
      <c r="D26" s="5" t="s">
        <v>21</v>
      </c>
      <c r="E26" s="39"/>
      <c r="F26" s="40"/>
      <c r="G26" s="40"/>
      <c r="H26" s="40"/>
      <c r="I26" s="40"/>
      <c r="J26" s="40"/>
      <c r="K26" s="41"/>
      <c r="L26" s="40"/>
    </row>
    <row r="27" spans="1:12" ht="14.4" x14ac:dyDescent="0.55000000000000004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55000000000000004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55000000000000004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55000000000000004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4.4" x14ac:dyDescent="0.5500000000000000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55000000000000004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4.4" x14ac:dyDescent="0.55000000000000004">
      <c r="A33" s="16"/>
      <c r="B33" s="17"/>
      <c r="C33" s="8"/>
      <c r="D33" s="18" t="s">
        <v>33</v>
      </c>
      <c r="E33" s="9"/>
      <c r="F33" s="19">
        <f>SUM(F26:F32)</f>
        <v>0</v>
      </c>
      <c r="G33" s="19">
        <f t="shared" ref="G33" si="6">SUM(G26:G32)</f>
        <v>0</v>
      </c>
      <c r="H33" s="19">
        <f t="shared" ref="H33" si="7">SUM(H26:H32)</f>
        <v>0</v>
      </c>
      <c r="I33" s="19">
        <f t="shared" ref="I33" si="8">SUM(I26:I32)</f>
        <v>0</v>
      </c>
      <c r="J33" s="19">
        <f t="shared" ref="J33:L33" si="9">SUM(J26:J32)</f>
        <v>0</v>
      </c>
      <c r="K33" s="25"/>
      <c r="L33" s="19">
        <f t="shared" si="9"/>
        <v>0</v>
      </c>
    </row>
    <row r="34" spans="1:12" ht="14.4" x14ac:dyDescent="0.55000000000000004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51"/>
      <c r="H34" s="51"/>
      <c r="I34" s="51"/>
      <c r="J34" s="51"/>
      <c r="K34" s="44"/>
      <c r="L34" s="43"/>
    </row>
    <row r="35" spans="1:12" ht="14.4" x14ac:dyDescent="0.55000000000000004">
      <c r="A35" s="14"/>
      <c r="B35" s="15"/>
      <c r="C35" s="11"/>
      <c r="D35" s="7" t="s">
        <v>27</v>
      </c>
      <c r="E35" s="42" t="s">
        <v>44</v>
      </c>
      <c r="F35" s="43">
        <v>200</v>
      </c>
      <c r="G35" s="51">
        <v>1.52</v>
      </c>
      <c r="H35" s="51">
        <v>5.33</v>
      </c>
      <c r="I35" s="51">
        <v>8.65</v>
      </c>
      <c r="J35" s="51">
        <v>88.89</v>
      </c>
      <c r="K35" s="44" t="s">
        <v>75</v>
      </c>
      <c r="L35" s="43">
        <v>20.399999999999999</v>
      </c>
    </row>
    <row r="36" spans="1:12" ht="14.4" x14ac:dyDescent="0.55000000000000004">
      <c r="A36" s="14"/>
      <c r="B36" s="15"/>
      <c r="C36" s="11"/>
      <c r="D36" s="7" t="s">
        <v>28</v>
      </c>
      <c r="E36" s="42" t="s">
        <v>45</v>
      </c>
      <c r="F36" s="43">
        <v>220</v>
      </c>
      <c r="G36" s="51">
        <v>22.54</v>
      </c>
      <c r="H36" s="51">
        <v>17.329999999999998</v>
      </c>
      <c r="I36" s="51">
        <v>22.13</v>
      </c>
      <c r="J36" s="51">
        <v>334.08</v>
      </c>
      <c r="K36" s="44" t="s">
        <v>76</v>
      </c>
      <c r="L36" s="43">
        <v>63</v>
      </c>
    </row>
    <row r="37" spans="1:12" ht="14.4" x14ac:dyDescent="0.55000000000000004">
      <c r="A37" s="14"/>
      <c r="B37" s="15"/>
      <c r="C37" s="11"/>
      <c r="D37" s="7" t="s">
        <v>29</v>
      </c>
      <c r="E37" s="42"/>
      <c r="F37" s="43"/>
      <c r="G37" s="51"/>
      <c r="H37" s="51"/>
      <c r="I37" s="51"/>
      <c r="J37" s="51"/>
      <c r="K37" s="44"/>
      <c r="L37" s="43"/>
    </row>
    <row r="38" spans="1:12" ht="14.4" x14ac:dyDescent="0.55000000000000004">
      <c r="A38" s="14"/>
      <c r="B38" s="15"/>
      <c r="C38" s="11"/>
      <c r="D38" s="7" t="s">
        <v>30</v>
      </c>
      <c r="E38" s="42" t="s">
        <v>61</v>
      </c>
      <c r="F38" s="43">
        <v>200</v>
      </c>
      <c r="G38" s="51">
        <v>0.16</v>
      </c>
      <c r="H38" s="51">
        <v>0</v>
      </c>
      <c r="I38" s="51">
        <v>14.99</v>
      </c>
      <c r="J38" s="51">
        <v>60.64</v>
      </c>
      <c r="K38" s="44" t="s">
        <v>77</v>
      </c>
      <c r="L38" s="43">
        <v>11</v>
      </c>
    </row>
    <row r="39" spans="1:12" ht="14.4" x14ac:dyDescent="0.55000000000000004">
      <c r="A39" s="14"/>
      <c r="B39" s="15"/>
      <c r="C39" s="11"/>
      <c r="D39" s="7" t="s">
        <v>31</v>
      </c>
      <c r="E39" s="42" t="s">
        <v>41</v>
      </c>
      <c r="F39" s="43">
        <v>30</v>
      </c>
      <c r="G39" s="51">
        <v>2.2799999999999998</v>
      </c>
      <c r="H39" s="51">
        <v>0.24</v>
      </c>
      <c r="I39" s="51">
        <v>14.76</v>
      </c>
      <c r="J39" s="51">
        <v>70.5</v>
      </c>
      <c r="K39" s="44" t="s">
        <v>73</v>
      </c>
      <c r="L39" s="43">
        <v>4</v>
      </c>
    </row>
    <row r="40" spans="1:12" ht="14.4" x14ac:dyDescent="0.55000000000000004">
      <c r="A40" s="14"/>
      <c r="B40" s="15"/>
      <c r="C40" s="11"/>
      <c r="D40" s="7" t="s">
        <v>32</v>
      </c>
      <c r="E40" s="42" t="s">
        <v>46</v>
      </c>
      <c r="F40" s="43">
        <v>60</v>
      </c>
      <c r="G40" s="51">
        <v>4</v>
      </c>
      <c r="H40" s="51">
        <v>0.36</v>
      </c>
      <c r="I40" s="51">
        <v>20</v>
      </c>
      <c r="J40" s="51">
        <v>104</v>
      </c>
      <c r="K40" s="44" t="s">
        <v>74</v>
      </c>
      <c r="L40" s="43">
        <v>7</v>
      </c>
    </row>
    <row r="41" spans="1:12" ht="14.4" x14ac:dyDescent="0.55000000000000004">
      <c r="A41" s="14"/>
      <c r="B41" s="15"/>
      <c r="C41" s="11"/>
      <c r="D41" s="6"/>
      <c r="E41" s="42"/>
      <c r="F41" s="43"/>
      <c r="G41" s="51"/>
      <c r="H41" s="51"/>
      <c r="I41" s="51"/>
      <c r="J41" s="51"/>
      <c r="K41" s="44"/>
      <c r="L41" s="43"/>
    </row>
    <row r="42" spans="1:12" ht="14.4" x14ac:dyDescent="0.55000000000000004">
      <c r="A42" s="14"/>
      <c r="B42" s="15"/>
      <c r="C42" s="11"/>
      <c r="D42" s="6"/>
      <c r="E42" s="42"/>
      <c r="F42" s="43"/>
      <c r="G42" s="51"/>
      <c r="H42" s="51"/>
      <c r="I42" s="51"/>
      <c r="J42" s="51"/>
      <c r="K42" s="44"/>
      <c r="L42" s="43"/>
    </row>
    <row r="43" spans="1:12" ht="14.4" x14ac:dyDescent="0.55000000000000004">
      <c r="A43" s="16"/>
      <c r="B43" s="17"/>
      <c r="C43" s="8"/>
      <c r="D43" s="18" t="s">
        <v>33</v>
      </c>
      <c r="E43" s="9"/>
      <c r="F43" s="19">
        <f>SUM(F34:F42)</f>
        <v>710</v>
      </c>
      <c r="G43" s="52">
        <f t="shared" ref="G43" si="10">SUM(G34:G42)</f>
        <v>30.5</v>
      </c>
      <c r="H43" s="52">
        <f t="shared" ref="H43" si="11">SUM(H34:H42)</f>
        <v>23.259999999999994</v>
      </c>
      <c r="I43" s="52">
        <f t="shared" ref="I43" si="12">SUM(I34:I42)</f>
        <v>80.53</v>
      </c>
      <c r="J43" s="52">
        <f t="shared" ref="J43:L43" si="13">SUM(J34:J42)</f>
        <v>658.1099999999999</v>
      </c>
      <c r="K43" s="25"/>
      <c r="L43" s="19">
        <f t="shared" si="13"/>
        <v>105.4</v>
      </c>
    </row>
    <row r="44" spans="1:12" ht="15.75" customHeight="1" x14ac:dyDescent="0.4">
      <c r="A44" s="33">
        <f>A26</f>
        <v>1</v>
      </c>
      <c r="B44" s="33">
        <f>B26</f>
        <v>2</v>
      </c>
      <c r="C44" s="64" t="s">
        <v>4</v>
      </c>
      <c r="D44" s="65"/>
      <c r="E44" s="31"/>
      <c r="F44" s="32">
        <f>F33+F43</f>
        <v>710</v>
      </c>
      <c r="G44" s="53">
        <f t="shared" ref="G44" si="14">G33+G43</f>
        <v>30.5</v>
      </c>
      <c r="H44" s="53">
        <f t="shared" ref="H44" si="15">H33+H43</f>
        <v>23.259999999999994</v>
      </c>
      <c r="I44" s="53">
        <f t="shared" ref="I44" si="16">I33+I43</f>
        <v>80.53</v>
      </c>
      <c r="J44" s="53">
        <f t="shared" ref="J44:L44" si="17">J33+J43</f>
        <v>658.1099999999999</v>
      </c>
      <c r="K44" s="32"/>
      <c r="L44" s="32">
        <f t="shared" si="17"/>
        <v>105.4</v>
      </c>
    </row>
    <row r="45" spans="1:12" ht="14.4" x14ac:dyDescent="0.55000000000000004">
      <c r="A45" s="20">
        <v>1</v>
      </c>
      <c r="B45" s="21">
        <v>3</v>
      </c>
      <c r="C45" s="22" t="s">
        <v>20</v>
      </c>
      <c r="D45" s="5" t="s">
        <v>21</v>
      </c>
      <c r="E45" s="39"/>
      <c r="F45" s="40"/>
      <c r="G45" s="40"/>
      <c r="H45" s="40"/>
      <c r="I45" s="40"/>
      <c r="J45" s="40"/>
      <c r="K45" s="41"/>
      <c r="L45" s="40"/>
    </row>
    <row r="46" spans="1:12" ht="14.4" x14ac:dyDescent="0.55000000000000004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55000000000000004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55000000000000004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55000000000000004">
      <c r="A49" s="23"/>
      <c r="B49" s="15"/>
      <c r="C49" s="11"/>
      <c r="D49" s="7" t="s">
        <v>24</v>
      </c>
      <c r="E49" s="42"/>
      <c r="F49" s="43"/>
      <c r="G49" s="43"/>
      <c r="H49" s="43"/>
      <c r="I49" s="43"/>
      <c r="J49" s="43"/>
      <c r="K49" s="44"/>
      <c r="L49" s="43"/>
    </row>
    <row r="50" spans="1:12" ht="14.4" x14ac:dyDescent="0.5500000000000000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55000000000000004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4.4" x14ac:dyDescent="0.55000000000000004">
      <c r="A52" s="24"/>
      <c r="B52" s="17"/>
      <c r="C52" s="8"/>
      <c r="D52" s="18" t="s">
        <v>33</v>
      </c>
      <c r="E52" s="9"/>
      <c r="F52" s="19">
        <f>SUM(F45:F51)</f>
        <v>0</v>
      </c>
      <c r="G52" s="19">
        <f t="shared" ref="G52" si="18">SUM(G45:G51)</f>
        <v>0</v>
      </c>
      <c r="H52" s="19">
        <f t="shared" ref="H52" si="19">SUM(H45:H51)</f>
        <v>0</v>
      </c>
      <c r="I52" s="19">
        <f t="shared" ref="I52" si="20">SUM(I45:I51)</f>
        <v>0</v>
      </c>
      <c r="J52" s="19">
        <f t="shared" ref="J52:L52" si="21">SUM(J45:J51)</f>
        <v>0</v>
      </c>
      <c r="K52" s="25"/>
      <c r="L52" s="19">
        <f t="shared" si="21"/>
        <v>0</v>
      </c>
    </row>
    <row r="53" spans="1:12" ht="14.4" x14ac:dyDescent="0.55000000000000004">
      <c r="A53" s="26">
        <f>A45</f>
        <v>1</v>
      </c>
      <c r="B53" s="13">
        <f>B45</f>
        <v>3</v>
      </c>
      <c r="C53" s="10" t="s">
        <v>25</v>
      </c>
      <c r="D53" s="7" t="s">
        <v>26</v>
      </c>
      <c r="E53" s="42" t="s">
        <v>78</v>
      </c>
      <c r="F53" s="43">
        <v>60</v>
      </c>
      <c r="G53" s="51">
        <v>1</v>
      </c>
      <c r="H53" s="51">
        <v>0.06</v>
      </c>
      <c r="I53" s="51">
        <v>1.38</v>
      </c>
      <c r="J53" s="51">
        <v>10</v>
      </c>
      <c r="K53" s="44" t="s">
        <v>79</v>
      </c>
      <c r="L53" s="43">
        <v>10</v>
      </c>
    </row>
    <row r="54" spans="1:12" ht="14.4" x14ac:dyDescent="0.55000000000000004">
      <c r="A54" s="23"/>
      <c r="B54" s="15"/>
      <c r="C54" s="11"/>
      <c r="D54" s="7" t="s">
        <v>27</v>
      </c>
      <c r="E54" s="42" t="s">
        <v>83</v>
      </c>
      <c r="F54" s="43">
        <v>200</v>
      </c>
      <c r="G54" s="51">
        <v>2</v>
      </c>
      <c r="H54" s="51">
        <v>4</v>
      </c>
      <c r="I54" s="51">
        <v>10</v>
      </c>
      <c r="J54" s="51">
        <v>87</v>
      </c>
      <c r="K54" s="56" t="s">
        <v>80</v>
      </c>
      <c r="L54" s="43">
        <v>19.399999999999999</v>
      </c>
    </row>
    <row r="55" spans="1:12" ht="14.4" x14ac:dyDescent="0.55000000000000004">
      <c r="A55" s="23"/>
      <c r="B55" s="15"/>
      <c r="C55" s="11"/>
      <c r="D55" s="7"/>
      <c r="E55" s="42" t="s">
        <v>81</v>
      </c>
      <c r="F55" s="43">
        <v>10</v>
      </c>
      <c r="G55" s="51">
        <v>1</v>
      </c>
      <c r="H55" s="51">
        <v>0</v>
      </c>
      <c r="I55" s="51">
        <v>9</v>
      </c>
      <c r="J55" s="51">
        <v>41</v>
      </c>
      <c r="K55" s="56" t="s">
        <v>82</v>
      </c>
      <c r="L55" s="43">
        <v>2</v>
      </c>
    </row>
    <row r="56" spans="1:12" ht="14.4" x14ac:dyDescent="0.55000000000000004">
      <c r="A56" s="23"/>
      <c r="B56" s="15"/>
      <c r="C56" s="11"/>
      <c r="D56" s="7" t="s">
        <v>28</v>
      </c>
      <c r="E56" s="42" t="s">
        <v>49</v>
      </c>
      <c r="F56" s="43">
        <v>210</v>
      </c>
      <c r="G56" s="51">
        <v>15.99</v>
      </c>
      <c r="H56" s="51">
        <v>15.9</v>
      </c>
      <c r="I56" s="51">
        <v>37.9</v>
      </c>
      <c r="J56" s="51">
        <v>359</v>
      </c>
      <c r="K56" s="44" t="s">
        <v>84</v>
      </c>
      <c r="L56" s="43">
        <v>52</v>
      </c>
    </row>
    <row r="57" spans="1:12" ht="14.4" x14ac:dyDescent="0.55000000000000004">
      <c r="A57" s="23"/>
      <c r="B57" s="15"/>
      <c r="C57" s="11"/>
      <c r="D57" s="7" t="s">
        <v>29</v>
      </c>
      <c r="E57" s="42"/>
      <c r="F57" s="43"/>
      <c r="G57" s="51"/>
      <c r="H57" s="51"/>
      <c r="I57" s="51"/>
      <c r="J57" s="51"/>
      <c r="K57" s="44"/>
      <c r="L57" s="43"/>
    </row>
    <row r="58" spans="1:12" ht="14.4" x14ac:dyDescent="0.55000000000000004">
      <c r="A58" s="23"/>
      <c r="B58" s="15"/>
      <c r="C58" s="11"/>
      <c r="D58" s="7" t="s">
        <v>30</v>
      </c>
      <c r="E58" s="42" t="s">
        <v>85</v>
      </c>
      <c r="F58" s="43">
        <v>200</v>
      </c>
      <c r="G58" s="51">
        <v>0.56000000000000005</v>
      </c>
      <c r="H58" s="51">
        <v>0</v>
      </c>
      <c r="I58" s="51">
        <v>20</v>
      </c>
      <c r="J58" s="51">
        <v>84</v>
      </c>
      <c r="K58" s="44" t="s">
        <v>86</v>
      </c>
      <c r="L58" s="43">
        <v>11</v>
      </c>
    </row>
    <row r="59" spans="1:12" ht="14.4" x14ac:dyDescent="0.55000000000000004">
      <c r="A59" s="23"/>
      <c r="B59" s="15"/>
      <c r="C59" s="11"/>
      <c r="D59" s="7" t="s">
        <v>31</v>
      </c>
      <c r="E59" s="42" t="s">
        <v>41</v>
      </c>
      <c r="F59" s="43">
        <v>30</v>
      </c>
      <c r="G59" s="51">
        <v>2.2799999999999998</v>
      </c>
      <c r="H59" s="51">
        <v>0.24</v>
      </c>
      <c r="I59" s="51">
        <v>14.76</v>
      </c>
      <c r="J59" s="51">
        <v>70.5</v>
      </c>
      <c r="K59" s="44" t="s">
        <v>73</v>
      </c>
      <c r="L59" s="43">
        <v>4</v>
      </c>
    </row>
    <row r="60" spans="1:12" ht="14.4" x14ac:dyDescent="0.55000000000000004">
      <c r="A60" s="23"/>
      <c r="B60" s="15"/>
      <c r="C60" s="11"/>
      <c r="D60" s="7" t="s">
        <v>32</v>
      </c>
      <c r="E60" s="42" t="s">
        <v>40</v>
      </c>
      <c r="F60" s="43">
        <v>60</v>
      </c>
      <c r="G60" s="51">
        <v>4</v>
      </c>
      <c r="H60" s="51">
        <v>0.36</v>
      </c>
      <c r="I60" s="51">
        <v>20</v>
      </c>
      <c r="J60" s="51">
        <v>104</v>
      </c>
      <c r="K60" s="44" t="s">
        <v>74</v>
      </c>
      <c r="L60" s="43">
        <v>7</v>
      </c>
    </row>
    <row r="61" spans="1:12" ht="14.4" x14ac:dyDescent="0.55000000000000004">
      <c r="A61" s="23"/>
      <c r="B61" s="15"/>
      <c r="C61" s="11"/>
      <c r="D61" s="6"/>
      <c r="E61" s="42"/>
      <c r="F61" s="43"/>
      <c r="G61" s="51"/>
      <c r="H61" s="51"/>
      <c r="I61" s="51"/>
      <c r="J61" s="51"/>
      <c r="K61" s="44"/>
      <c r="L61" s="43"/>
    </row>
    <row r="62" spans="1:12" ht="14.4" x14ac:dyDescent="0.55000000000000004">
      <c r="A62" s="23"/>
      <c r="B62" s="15"/>
      <c r="C62" s="11"/>
      <c r="D62" s="6"/>
      <c r="E62" s="42"/>
      <c r="F62" s="43"/>
      <c r="G62" s="51"/>
      <c r="H62" s="51"/>
      <c r="I62" s="51"/>
      <c r="J62" s="51"/>
      <c r="K62" s="44"/>
      <c r="L62" s="43"/>
    </row>
    <row r="63" spans="1:12" ht="14.4" x14ac:dyDescent="0.55000000000000004">
      <c r="A63" s="24"/>
      <c r="B63" s="17"/>
      <c r="C63" s="8"/>
      <c r="D63" s="18" t="s">
        <v>33</v>
      </c>
      <c r="E63" s="9"/>
      <c r="F63" s="19">
        <f>SUM(F53:F62)</f>
        <v>770</v>
      </c>
      <c r="G63" s="52">
        <f>SUM(G53:G62)</f>
        <v>26.830000000000002</v>
      </c>
      <c r="H63" s="52">
        <f>SUM(H53:H62)</f>
        <v>20.56</v>
      </c>
      <c r="I63" s="52">
        <f>SUM(I53:I62)</f>
        <v>113.04</v>
      </c>
      <c r="J63" s="52">
        <f>SUM(J53:J62)</f>
        <v>755.5</v>
      </c>
      <c r="K63" s="25"/>
      <c r="L63" s="19">
        <f>SUM(L53:L62)</f>
        <v>105.4</v>
      </c>
    </row>
    <row r="64" spans="1:12" ht="15.75" customHeight="1" x14ac:dyDescent="0.4">
      <c r="A64" s="29">
        <f>A45</f>
        <v>1</v>
      </c>
      <c r="B64" s="30">
        <f>B45</f>
        <v>3</v>
      </c>
      <c r="C64" s="64" t="s">
        <v>4</v>
      </c>
      <c r="D64" s="65"/>
      <c r="E64" s="31"/>
      <c r="F64" s="32">
        <f>F52+F63</f>
        <v>770</v>
      </c>
      <c r="G64" s="53">
        <f>G52+G63</f>
        <v>26.830000000000002</v>
      </c>
      <c r="H64" s="53">
        <f>H52+H63</f>
        <v>20.56</v>
      </c>
      <c r="I64" s="53">
        <f>I52+I63</f>
        <v>113.04</v>
      </c>
      <c r="J64" s="53">
        <f>J52+J63</f>
        <v>755.5</v>
      </c>
      <c r="K64" s="32"/>
      <c r="L64" s="32">
        <f>L52+L63</f>
        <v>105.4</v>
      </c>
    </row>
    <row r="65" spans="1:12" ht="14.4" x14ac:dyDescent="0.55000000000000004">
      <c r="A65" s="20">
        <v>1</v>
      </c>
      <c r="B65" s="21">
        <v>4</v>
      </c>
      <c r="C65" s="22" t="s">
        <v>20</v>
      </c>
      <c r="D65" s="5" t="s">
        <v>21</v>
      </c>
      <c r="E65" s="39"/>
      <c r="F65" s="40"/>
      <c r="G65" s="40"/>
      <c r="H65" s="40"/>
      <c r="I65" s="40"/>
      <c r="J65" s="40"/>
      <c r="K65" s="41"/>
      <c r="L65" s="40"/>
    </row>
    <row r="66" spans="1:12" ht="14.4" x14ac:dyDescent="0.55000000000000004">
      <c r="A66" s="23"/>
      <c r="B66" s="15"/>
      <c r="C66" s="11"/>
      <c r="D66" s="6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55000000000000004">
      <c r="A67" s="23"/>
      <c r="B67" s="15"/>
      <c r="C67" s="11"/>
      <c r="D67" s="7" t="s">
        <v>22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55000000000000004">
      <c r="A68" s="23"/>
      <c r="B68" s="15"/>
      <c r="C68" s="11"/>
      <c r="D68" s="7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4" x14ac:dyDescent="0.55000000000000004">
      <c r="A69" s="23"/>
      <c r="B69" s="15"/>
      <c r="C69" s="11"/>
      <c r="D69" s="7" t="s">
        <v>24</v>
      </c>
      <c r="E69" s="42"/>
      <c r="F69" s="43"/>
      <c r="G69" s="43"/>
      <c r="H69" s="43"/>
      <c r="I69" s="43"/>
      <c r="J69" s="43"/>
      <c r="K69" s="44"/>
      <c r="L69" s="43"/>
    </row>
    <row r="70" spans="1:12" ht="14.4" x14ac:dyDescent="0.55000000000000004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4.4" x14ac:dyDescent="0.55000000000000004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55000000000000004">
      <c r="A72" s="24"/>
      <c r="B72" s="17"/>
      <c r="C72" s="8"/>
      <c r="D72" s="18" t="s">
        <v>33</v>
      </c>
      <c r="E72" s="9"/>
      <c r="F72" s="19">
        <f>SUM(F65:F71)</f>
        <v>0</v>
      </c>
      <c r="G72" s="19">
        <f t="shared" ref="G72" si="22">SUM(G65:G71)</f>
        <v>0</v>
      </c>
      <c r="H72" s="19">
        <f t="shared" ref="H72" si="23">SUM(H65:H71)</f>
        <v>0</v>
      </c>
      <c r="I72" s="19">
        <f t="shared" ref="I72" si="24">SUM(I65:I71)</f>
        <v>0</v>
      </c>
      <c r="J72" s="19">
        <f t="shared" ref="J72:L72" si="25">SUM(J65:J71)</f>
        <v>0</v>
      </c>
      <c r="K72" s="25"/>
      <c r="L72" s="19">
        <f t="shared" si="25"/>
        <v>0</v>
      </c>
    </row>
    <row r="73" spans="1:12" ht="14.4" x14ac:dyDescent="0.55000000000000004">
      <c r="A73" s="26">
        <f>A65</f>
        <v>1</v>
      </c>
      <c r="B73" s="13">
        <f>B65</f>
        <v>4</v>
      </c>
      <c r="C73" s="10" t="s">
        <v>25</v>
      </c>
      <c r="D73" s="7" t="s">
        <v>26</v>
      </c>
      <c r="E73" s="42" t="s">
        <v>87</v>
      </c>
      <c r="F73" s="43">
        <v>60</v>
      </c>
      <c r="G73" s="43">
        <v>1</v>
      </c>
      <c r="H73" s="43">
        <v>3</v>
      </c>
      <c r="I73" s="43">
        <v>6</v>
      </c>
      <c r="J73" s="43">
        <v>45</v>
      </c>
      <c r="K73" s="44" t="s">
        <v>88</v>
      </c>
      <c r="L73" s="43">
        <v>2</v>
      </c>
    </row>
    <row r="74" spans="1:12" ht="14.4" x14ac:dyDescent="0.55000000000000004">
      <c r="A74" s="23"/>
      <c r="B74" s="15"/>
      <c r="C74" s="11"/>
      <c r="D74" s="7" t="s">
        <v>27</v>
      </c>
      <c r="E74" s="42" t="s">
        <v>47</v>
      </c>
      <c r="F74" s="43">
        <v>200</v>
      </c>
      <c r="G74" s="51">
        <v>2.2599999999999998</v>
      </c>
      <c r="H74" s="51">
        <v>2.29</v>
      </c>
      <c r="I74" s="51">
        <v>17.41</v>
      </c>
      <c r="J74" s="51">
        <v>99.27</v>
      </c>
      <c r="K74" s="44" t="s">
        <v>89</v>
      </c>
      <c r="L74" s="43">
        <v>16</v>
      </c>
    </row>
    <row r="75" spans="1:12" ht="14.4" x14ac:dyDescent="0.55000000000000004">
      <c r="A75" s="23"/>
      <c r="B75" s="15"/>
      <c r="C75" s="11"/>
      <c r="D75" s="7" t="s">
        <v>28</v>
      </c>
      <c r="E75" s="42" t="s">
        <v>93</v>
      </c>
      <c r="F75" s="43">
        <v>90</v>
      </c>
      <c r="G75" s="51">
        <v>14</v>
      </c>
      <c r="H75" s="51">
        <v>16</v>
      </c>
      <c r="I75" s="51">
        <v>9</v>
      </c>
      <c r="J75" s="51">
        <v>249</v>
      </c>
      <c r="K75" s="44" t="s">
        <v>94</v>
      </c>
      <c r="L75" s="43">
        <v>47</v>
      </c>
    </row>
    <row r="76" spans="1:12" ht="14.4" x14ac:dyDescent="0.55000000000000004">
      <c r="A76" s="23"/>
      <c r="B76" s="15"/>
      <c r="C76" s="11"/>
      <c r="D76" s="7" t="s">
        <v>29</v>
      </c>
      <c r="E76" s="42" t="s">
        <v>55</v>
      </c>
      <c r="F76" s="43">
        <v>150</v>
      </c>
      <c r="G76" s="51">
        <v>8.75</v>
      </c>
      <c r="H76" s="51">
        <v>5.43</v>
      </c>
      <c r="I76" s="51">
        <v>45</v>
      </c>
      <c r="J76" s="51">
        <v>263.81</v>
      </c>
      <c r="K76" s="44" t="s">
        <v>90</v>
      </c>
      <c r="L76" s="43">
        <v>16</v>
      </c>
    </row>
    <row r="77" spans="1:12" ht="14.4" x14ac:dyDescent="0.55000000000000004">
      <c r="A77" s="23"/>
      <c r="B77" s="15"/>
      <c r="C77" s="11"/>
      <c r="D77" s="7"/>
      <c r="E77" s="42" t="s">
        <v>69</v>
      </c>
      <c r="F77" s="43">
        <v>30</v>
      </c>
      <c r="G77" s="51">
        <v>0</v>
      </c>
      <c r="H77" s="51">
        <v>1</v>
      </c>
      <c r="I77" s="51">
        <v>2</v>
      </c>
      <c r="J77" s="51">
        <v>17</v>
      </c>
      <c r="K77" s="44" t="s">
        <v>70</v>
      </c>
      <c r="L77" s="43">
        <v>2.4</v>
      </c>
    </row>
    <row r="78" spans="1:12" ht="14.4" x14ac:dyDescent="0.55000000000000004">
      <c r="A78" s="23"/>
      <c r="B78" s="15"/>
      <c r="C78" s="11"/>
      <c r="D78" s="7" t="s">
        <v>30</v>
      </c>
      <c r="E78" s="42" t="s">
        <v>91</v>
      </c>
      <c r="F78" s="43">
        <v>200</v>
      </c>
      <c r="G78" s="51">
        <v>0.25</v>
      </c>
      <c r="H78" s="51">
        <v>0.21</v>
      </c>
      <c r="I78" s="51">
        <v>14</v>
      </c>
      <c r="J78" s="51">
        <v>60</v>
      </c>
      <c r="K78" s="44" t="s">
        <v>92</v>
      </c>
      <c r="L78" s="43">
        <v>11</v>
      </c>
    </row>
    <row r="79" spans="1:12" ht="14.4" x14ac:dyDescent="0.55000000000000004">
      <c r="A79" s="23"/>
      <c r="B79" s="15"/>
      <c r="C79" s="11"/>
      <c r="D79" s="7" t="s">
        <v>31</v>
      </c>
      <c r="E79" s="42" t="s">
        <v>50</v>
      </c>
      <c r="F79" s="43">
        <v>30</v>
      </c>
      <c r="G79" s="51">
        <v>2.2799999999999998</v>
      </c>
      <c r="H79" s="51">
        <v>0.24</v>
      </c>
      <c r="I79" s="51">
        <v>14.76</v>
      </c>
      <c r="J79" s="51">
        <v>70.5</v>
      </c>
      <c r="K79" s="44" t="s">
        <v>73</v>
      </c>
      <c r="L79" s="43">
        <v>4</v>
      </c>
    </row>
    <row r="80" spans="1:12" ht="14.4" x14ac:dyDescent="0.55000000000000004">
      <c r="A80" s="23"/>
      <c r="B80" s="15"/>
      <c r="C80" s="11"/>
      <c r="D80" s="7" t="s">
        <v>32</v>
      </c>
      <c r="E80" s="42" t="s">
        <v>40</v>
      </c>
      <c r="F80" s="43">
        <v>60</v>
      </c>
      <c r="G80" s="51">
        <v>4</v>
      </c>
      <c r="H80" s="51">
        <v>0.36</v>
      </c>
      <c r="I80" s="51">
        <v>20</v>
      </c>
      <c r="J80" s="51">
        <v>104</v>
      </c>
      <c r="K80" s="44" t="s">
        <v>74</v>
      </c>
      <c r="L80" s="43">
        <v>7</v>
      </c>
    </row>
    <row r="81" spans="1:12" ht="14.4" x14ac:dyDescent="0.55000000000000004">
      <c r="A81" s="23"/>
      <c r="B81" s="15"/>
      <c r="C81" s="11"/>
      <c r="D81" s="6"/>
      <c r="E81" s="42"/>
      <c r="F81" s="43"/>
      <c r="G81" s="51"/>
      <c r="H81" s="51"/>
      <c r="I81" s="51"/>
      <c r="J81" s="51"/>
      <c r="K81" s="44"/>
      <c r="L81" s="43"/>
    </row>
    <row r="82" spans="1:12" ht="14.4" x14ac:dyDescent="0.55000000000000004">
      <c r="A82" s="23"/>
      <c r="B82" s="15"/>
      <c r="C82" s="11"/>
      <c r="D82" s="6"/>
      <c r="E82" s="42"/>
      <c r="F82" s="43"/>
      <c r="G82" s="51"/>
      <c r="H82" s="51"/>
      <c r="I82" s="51"/>
      <c r="J82" s="51"/>
      <c r="K82" s="44"/>
      <c r="L82" s="43"/>
    </row>
    <row r="83" spans="1:12" ht="14.4" x14ac:dyDescent="0.55000000000000004">
      <c r="A83" s="24"/>
      <c r="B83" s="17"/>
      <c r="C83" s="8"/>
      <c r="D83" s="18" t="s">
        <v>33</v>
      </c>
      <c r="E83" s="9"/>
      <c r="F83" s="19">
        <f>SUM(F73:F82)</f>
        <v>820</v>
      </c>
      <c r="G83" s="19">
        <f t="shared" ref="G83:L83" si="26">SUM(G73:G82)</f>
        <v>32.54</v>
      </c>
      <c r="H83" s="19">
        <f t="shared" si="26"/>
        <v>28.529999999999998</v>
      </c>
      <c r="I83" s="19">
        <f t="shared" si="26"/>
        <v>128.17000000000002</v>
      </c>
      <c r="J83" s="19">
        <f t="shared" si="26"/>
        <v>908.57999999999993</v>
      </c>
      <c r="K83" s="19">
        <f t="shared" si="26"/>
        <v>0</v>
      </c>
      <c r="L83" s="19">
        <f t="shared" si="26"/>
        <v>105.4</v>
      </c>
    </row>
    <row r="84" spans="1:12" ht="15.75" customHeight="1" x14ac:dyDescent="0.4">
      <c r="A84" s="29">
        <f>A65</f>
        <v>1</v>
      </c>
      <c r="B84" s="30">
        <f>B65</f>
        <v>4</v>
      </c>
      <c r="C84" s="64" t="s">
        <v>4</v>
      </c>
      <c r="D84" s="65"/>
      <c r="E84" s="31"/>
      <c r="F84" s="32">
        <f>F72+F83</f>
        <v>820</v>
      </c>
      <c r="G84" s="53">
        <f t="shared" ref="G84" si="27">G72+G83</f>
        <v>32.54</v>
      </c>
      <c r="H84" s="53">
        <f t="shared" ref="H84" si="28">H72+H83</f>
        <v>28.529999999999998</v>
      </c>
      <c r="I84" s="53">
        <f t="shared" ref="I84" si="29">I72+I83</f>
        <v>128.17000000000002</v>
      </c>
      <c r="J84" s="53">
        <f t="shared" ref="J84:L84" si="30">J72+J83</f>
        <v>908.57999999999993</v>
      </c>
      <c r="K84" s="32"/>
      <c r="L84" s="32">
        <f t="shared" si="30"/>
        <v>105.4</v>
      </c>
    </row>
    <row r="85" spans="1:12" ht="14.4" x14ac:dyDescent="0.55000000000000004">
      <c r="A85" s="20">
        <v>1</v>
      </c>
      <c r="B85" s="21">
        <v>5</v>
      </c>
      <c r="C85" s="22" t="s">
        <v>20</v>
      </c>
      <c r="D85" s="5" t="s">
        <v>21</v>
      </c>
      <c r="E85" s="39"/>
      <c r="F85" s="40"/>
      <c r="G85" s="40"/>
      <c r="H85" s="40"/>
      <c r="I85" s="40"/>
      <c r="J85" s="40"/>
      <c r="K85" s="41"/>
      <c r="L85" s="40"/>
    </row>
    <row r="86" spans="1:12" ht="14.4" x14ac:dyDescent="0.55000000000000004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55000000000000004">
      <c r="A87" s="23"/>
      <c r="B87" s="15"/>
      <c r="C87" s="11"/>
      <c r="D87" s="7" t="s">
        <v>22</v>
      </c>
      <c r="E87" s="42"/>
      <c r="F87" s="43"/>
      <c r="G87" s="43"/>
      <c r="H87" s="43"/>
      <c r="I87" s="43"/>
      <c r="J87" s="43"/>
      <c r="K87" s="44"/>
      <c r="L87" s="43"/>
    </row>
    <row r="88" spans="1:12" ht="14.4" x14ac:dyDescent="0.55000000000000004">
      <c r="A88" s="23"/>
      <c r="B88" s="15"/>
      <c r="C88" s="11"/>
      <c r="D88" s="7" t="s">
        <v>23</v>
      </c>
      <c r="E88" s="42"/>
      <c r="F88" s="43"/>
      <c r="G88" s="43"/>
      <c r="H88" s="43"/>
      <c r="I88" s="43"/>
      <c r="J88" s="43"/>
      <c r="K88" s="44"/>
      <c r="L88" s="43"/>
    </row>
    <row r="89" spans="1:12" ht="14.4" x14ac:dyDescent="0.55000000000000004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4.4" x14ac:dyDescent="0.55000000000000004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55000000000000004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55000000000000004">
      <c r="A92" s="24"/>
      <c r="B92" s="17"/>
      <c r="C92" s="8"/>
      <c r="D92" s="18" t="s">
        <v>33</v>
      </c>
      <c r="E92" s="9"/>
      <c r="F92" s="19">
        <f>SUM(F85:F91)</f>
        <v>0</v>
      </c>
      <c r="G92" s="19">
        <f t="shared" ref="G92" si="31">SUM(G85:G91)</f>
        <v>0</v>
      </c>
      <c r="H92" s="19">
        <f t="shared" ref="H92" si="32">SUM(H85:H91)</f>
        <v>0</v>
      </c>
      <c r="I92" s="19">
        <f t="shared" ref="I92" si="33">SUM(I85:I91)</f>
        <v>0</v>
      </c>
      <c r="J92" s="19">
        <f t="shared" ref="J92:L92" si="34">SUM(J85:J91)</f>
        <v>0</v>
      </c>
      <c r="K92" s="25"/>
      <c r="L92" s="19">
        <f t="shared" si="34"/>
        <v>0</v>
      </c>
    </row>
    <row r="93" spans="1:12" ht="14.4" x14ac:dyDescent="0.55000000000000004">
      <c r="A93" s="26">
        <f>A85</f>
        <v>1</v>
      </c>
      <c r="B93" s="13">
        <f>B85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55000000000000004">
      <c r="A94" s="23"/>
      <c r="B94" s="15"/>
      <c r="C94" s="11"/>
      <c r="D94" s="7" t="s">
        <v>27</v>
      </c>
      <c r="E94" s="42" t="s">
        <v>56</v>
      </c>
      <c r="F94" s="43">
        <v>200</v>
      </c>
      <c r="G94" s="51">
        <v>2.14</v>
      </c>
      <c r="H94" s="51">
        <v>4.2</v>
      </c>
      <c r="I94" s="51">
        <v>14.21</v>
      </c>
      <c r="J94" s="51">
        <v>103.82</v>
      </c>
      <c r="K94" s="44" t="s">
        <v>95</v>
      </c>
      <c r="L94" s="43">
        <v>18.399999999999999</v>
      </c>
    </row>
    <row r="95" spans="1:12" ht="14.4" x14ac:dyDescent="0.55000000000000004">
      <c r="A95" s="23"/>
      <c r="B95" s="15"/>
      <c r="C95" s="11"/>
      <c r="D95" s="7" t="s">
        <v>28</v>
      </c>
      <c r="E95" s="42" t="s">
        <v>96</v>
      </c>
      <c r="F95" s="43">
        <v>90</v>
      </c>
      <c r="G95" s="51">
        <v>18</v>
      </c>
      <c r="H95" s="51">
        <v>22</v>
      </c>
      <c r="I95" s="51">
        <v>10</v>
      </c>
      <c r="J95" s="51">
        <v>307</v>
      </c>
      <c r="K95" s="44" t="s">
        <v>97</v>
      </c>
      <c r="L95" s="43">
        <v>45</v>
      </c>
    </row>
    <row r="96" spans="1:12" ht="14.4" x14ac:dyDescent="0.55000000000000004">
      <c r="A96" s="23"/>
      <c r="B96" s="15"/>
      <c r="C96" s="11"/>
      <c r="D96" s="7" t="s">
        <v>29</v>
      </c>
      <c r="E96" s="42" t="s">
        <v>39</v>
      </c>
      <c r="F96" s="43">
        <v>150</v>
      </c>
      <c r="G96" s="51">
        <v>3.12</v>
      </c>
      <c r="H96" s="51">
        <v>6.06</v>
      </c>
      <c r="I96" s="51">
        <v>23.29</v>
      </c>
      <c r="J96" s="51">
        <v>160.46</v>
      </c>
      <c r="K96" s="44" t="s">
        <v>98</v>
      </c>
      <c r="L96" s="43">
        <v>20</v>
      </c>
    </row>
    <row r="97" spans="1:12" ht="14.4" x14ac:dyDescent="0.55000000000000004">
      <c r="A97" s="23"/>
      <c r="B97" s="15"/>
      <c r="C97" s="11"/>
      <c r="D97" s="7" t="s">
        <v>30</v>
      </c>
      <c r="E97" s="42" t="s">
        <v>99</v>
      </c>
      <c r="F97" s="43">
        <v>200</v>
      </c>
      <c r="G97" s="51">
        <v>0</v>
      </c>
      <c r="H97" s="51">
        <v>0.05</v>
      </c>
      <c r="I97" s="51">
        <v>17</v>
      </c>
      <c r="J97" s="51">
        <v>72</v>
      </c>
      <c r="K97" s="44" t="s">
        <v>100</v>
      </c>
      <c r="L97" s="43">
        <v>11</v>
      </c>
    </row>
    <row r="98" spans="1:12" ht="14.4" x14ac:dyDescent="0.55000000000000004">
      <c r="A98" s="23"/>
      <c r="B98" s="15"/>
      <c r="C98" s="11"/>
      <c r="D98" s="7" t="s">
        <v>31</v>
      </c>
      <c r="E98" s="42" t="s">
        <v>41</v>
      </c>
      <c r="F98" s="43">
        <v>30</v>
      </c>
      <c r="G98" s="51">
        <v>2.2799999999999998</v>
      </c>
      <c r="H98" s="51">
        <v>0.24</v>
      </c>
      <c r="I98" s="51">
        <v>14.76</v>
      </c>
      <c r="J98" s="51">
        <v>70.5</v>
      </c>
      <c r="K98" s="44" t="s">
        <v>73</v>
      </c>
      <c r="L98" s="43">
        <v>4</v>
      </c>
    </row>
    <row r="99" spans="1:12" ht="14.4" x14ac:dyDescent="0.55000000000000004">
      <c r="A99" s="23"/>
      <c r="B99" s="15"/>
      <c r="C99" s="11"/>
      <c r="D99" s="7" t="s">
        <v>32</v>
      </c>
      <c r="E99" s="42" t="s">
        <v>40</v>
      </c>
      <c r="F99" s="43">
        <v>60</v>
      </c>
      <c r="G99" s="51">
        <v>4</v>
      </c>
      <c r="H99" s="51">
        <v>1</v>
      </c>
      <c r="I99" s="51">
        <v>20</v>
      </c>
      <c r="J99" s="51">
        <v>104</v>
      </c>
      <c r="K99" s="44" t="s">
        <v>74</v>
      </c>
      <c r="L99" s="43">
        <v>7</v>
      </c>
    </row>
    <row r="100" spans="1:12" ht="14.4" x14ac:dyDescent="0.55000000000000004">
      <c r="A100" s="23"/>
      <c r="B100" s="15"/>
      <c r="C100" s="11"/>
      <c r="D100" s="6"/>
      <c r="E100" s="42"/>
      <c r="F100" s="43"/>
      <c r="G100" s="51"/>
      <c r="H100" s="51"/>
      <c r="I100" s="51"/>
      <c r="J100" s="51"/>
      <c r="K100" s="44"/>
      <c r="L100" s="43"/>
    </row>
    <row r="101" spans="1:12" ht="14.4" x14ac:dyDescent="0.55000000000000004">
      <c r="A101" s="23"/>
      <c r="B101" s="15"/>
      <c r="C101" s="11"/>
      <c r="D101" s="6"/>
      <c r="E101" s="42"/>
      <c r="F101" s="43"/>
      <c r="G101" s="51"/>
      <c r="H101" s="51"/>
      <c r="I101" s="51"/>
      <c r="J101" s="51"/>
      <c r="K101" s="44"/>
      <c r="L101" s="43"/>
    </row>
    <row r="102" spans="1:12" ht="14.4" x14ac:dyDescent="0.55000000000000004">
      <c r="A102" s="24"/>
      <c r="B102" s="17"/>
      <c r="C102" s="8"/>
      <c r="D102" s="18" t="s">
        <v>33</v>
      </c>
      <c r="E102" s="9"/>
      <c r="F102" s="19">
        <f>SUM(F93:F101)</f>
        <v>730</v>
      </c>
      <c r="G102" s="52">
        <f t="shared" ref="G102" si="35">SUM(G93:G101)</f>
        <v>29.540000000000003</v>
      </c>
      <c r="H102" s="52">
        <f t="shared" ref="H102" si="36">SUM(H93:H101)</f>
        <v>33.549999999999997</v>
      </c>
      <c r="I102" s="52">
        <f t="shared" ref="I102" si="37">SUM(I93:I101)</f>
        <v>99.26</v>
      </c>
      <c r="J102" s="52">
        <f t="shared" ref="J102:L102" si="38">SUM(J93:J101)</f>
        <v>817.78</v>
      </c>
      <c r="K102" s="25"/>
      <c r="L102" s="19">
        <f t="shared" si="38"/>
        <v>105.4</v>
      </c>
    </row>
    <row r="103" spans="1:12" ht="15.75" customHeight="1" x14ac:dyDescent="0.4">
      <c r="A103" s="29">
        <f>A85</f>
        <v>1</v>
      </c>
      <c r="B103" s="30">
        <f>B85</f>
        <v>5</v>
      </c>
      <c r="C103" s="64" t="s">
        <v>4</v>
      </c>
      <c r="D103" s="65"/>
      <c r="E103" s="31"/>
      <c r="F103" s="32">
        <f>F92+F102</f>
        <v>730</v>
      </c>
      <c r="G103" s="53">
        <f t="shared" ref="G103" si="39">G92+G102</f>
        <v>29.540000000000003</v>
      </c>
      <c r="H103" s="53">
        <f t="shared" ref="H103" si="40">H92+H102</f>
        <v>33.549999999999997</v>
      </c>
      <c r="I103" s="53">
        <f t="shared" ref="I103" si="41">I92+I102</f>
        <v>99.26</v>
      </c>
      <c r="J103" s="53">
        <f t="shared" ref="J103:L103" si="42">J92+J102</f>
        <v>817.78</v>
      </c>
      <c r="K103" s="32"/>
      <c r="L103" s="32">
        <f t="shared" si="42"/>
        <v>105.4</v>
      </c>
    </row>
    <row r="104" spans="1:12" ht="14.4" x14ac:dyDescent="0.55000000000000004">
      <c r="A104" s="20">
        <v>2</v>
      </c>
      <c r="B104" s="21">
        <v>1</v>
      </c>
      <c r="C104" s="22" t="s">
        <v>20</v>
      </c>
      <c r="D104" s="5" t="s">
        <v>21</v>
      </c>
      <c r="E104" s="39"/>
      <c r="F104" s="40"/>
      <c r="G104" s="40"/>
      <c r="H104" s="40"/>
      <c r="I104" s="40"/>
      <c r="J104" s="40"/>
      <c r="K104" s="41"/>
      <c r="L104" s="40"/>
    </row>
    <row r="105" spans="1:12" ht="14.4" x14ac:dyDescent="0.55000000000000004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55000000000000004">
      <c r="A106" s="23"/>
      <c r="B106" s="15"/>
      <c r="C106" s="11"/>
      <c r="D106" s="7" t="s">
        <v>22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55000000000000004">
      <c r="A107" s="23"/>
      <c r="B107" s="15"/>
      <c r="C107" s="11"/>
      <c r="D107" s="7" t="s">
        <v>23</v>
      </c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55000000000000004">
      <c r="A108" s="23"/>
      <c r="B108" s="15"/>
      <c r="C108" s="11"/>
      <c r="D108" s="7" t="s">
        <v>24</v>
      </c>
      <c r="E108" s="42"/>
      <c r="F108" s="43"/>
      <c r="G108" s="43"/>
      <c r="H108" s="43"/>
      <c r="I108" s="43"/>
      <c r="J108" s="43"/>
      <c r="K108" s="44"/>
      <c r="L108" s="43"/>
    </row>
    <row r="109" spans="1:12" ht="14.4" x14ac:dyDescent="0.55000000000000004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55000000000000004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55000000000000004">
      <c r="A111" s="24"/>
      <c r="B111" s="17"/>
      <c r="C111" s="8"/>
      <c r="D111" s="18" t="s">
        <v>33</v>
      </c>
      <c r="E111" s="9"/>
      <c r="F111" s="19">
        <f>SUM(F104:F110)</f>
        <v>0</v>
      </c>
      <c r="G111" s="19">
        <f t="shared" ref="G111:J111" si="43">SUM(G104:G110)</f>
        <v>0</v>
      </c>
      <c r="H111" s="19">
        <f t="shared" si="43"/>
        <v>0</v>
      </c>
      <c r="I111" s="19">
        <f t="shared" si="43"/>
        <v>0</v>
      </c>
      <c r="J111" s="19">
        <f t="shared" si="43"/>
        <v>0</v>
      </c>
      <c r="K111" s="25"/>
      <c r="L111" s="19">
        <f t="shared" ref="L111" si="44">SUM(L104:L110)</f>
        <v>0</v>
      </c>
    </row>
    <row r="112" spans="1:12" ht="14.4" x14ac:dyDescent="0.55000000000000004">
      <c r="A112" s="26">
        <f>A104</f>
        <v>2</v>
      </c>
      <c r="B112" s="13">
        <f>B104</f>
        <v>1</v>
      </c>
      <c r="C112" s="10" t="s">
        <v>25</v>
      </c>
      <c r="D112" s="7" t="s">
        <v>26</v>
      </c>
      <c r="E112" s="42" t="s">
        <v>57</v>
      </c>
      <c r="F112" s="43">
        <v>60</v>
      </c>
      <c r="G112" s="43">
        <v>0</v>
      </c>
      <c r="H112" s="43">
        <v>1</v>
      </c>
      <c r="I112" s="43">
        <v>2</v>
      </c>
      <c r="J112" s="43">
        <v>18</v>
      </c>
      <c r="K112" s="57" t="s">
        <v>101</v>
      </c>
      <c r="L112" s="43">
        <v>2</v>
      </c>
    </row>
    <row r="113" spans="1:12" ht="14.4" x14ac:dyDescent="0.55000000000000004">
      <c r="A113" s="23"/>
      <c r="B113" s="15"/>
      <c r="C113" s="11"/>
      <c r="D113" s="7" t="s">
        <v>27</v>
      </c>
      <c r="E113" s="58" t="s">
        <v>110</v>
      </c>
      <c r="F113" s="43">
        <v>200</v>
      </c>
      <c r="G113" s="51">
        <v>4.97</v>
      </c>
      <c r="H113" s="51">
        <v>4.17</v>
      </c>
      <c r="I113" s="51">
        <v>14.71</v>
      </c>
      <c r="J113" s="51">
        <v>136.78</v>
      </c>
      <c r="K113" s="56" t="s">
        <v>102</v>
      </c>
      <c r="L113" s="43">
        <v>26</v>
      </c>
    </row>
    <row r="114" spans="1:12" ht="14.4" x14ac:dyDescent="0.55000000000000004">
      <c r="A114" s="23"/>
      <c r="B114" s="15"/>
      <c r="C114" s="11"/>
      <c r="D114" s="7" t="s">
        <v>28</v>
      </c>
      <c r="E114" s="58" t="s">
        <v>103</v>
      </c>
      <c r="F114" s="43">
        <v>90</v>
      </c>
      <c r="G114" s="51">
        <v>10</v>
      </c>
      <c r="H114" s="51">
        <v>11</v>
      </c>
      <c r="I114" s="51">
        <v>5</v>
      </c>
      <c r="J114" s="51">
        <v>159</v>
      </c>
      <c r="K114" s="56" t="s">
        <v>104</v>
      </c>
      <c r="L114" s="43">
        <v>47</v>
      </c>
    </row>
    <row r="115" spans="1:12" ht="14.4" x14ac:dyDescent="0.55000000000000004">
      <c r="A115" s="23"/>
      <c r="B115" s="15"/>
      <c r="C115" s="11"/>
      <c r="D115" s="7" t="s">
        <v>29</v>
      </c>
      <c r="E115" s="42" t="s">
        <v>42</v>
      </c>
      <c r="F115" s="43">
        <v>150</v>
      </c>
      <c r="G115" s="51">
        <v>5.52</v>
      </c>
      <c r="H115" s="51">
        <v>5.29</v>
      </c>
      <c r="I115" s="51">
        <v>35.33</v>
      </c>
      <c r="J115" s="51">
        <v>211.09</v>
      </c>
      <c r="K115" s="44">
        <v>227</v>
      </c>
      <c r="L115" s="43">
        <v>12</v>
      </c>
    </row>
    <row r="116" spans="1:12" ht="14.4" x14ac:dyDescent="0.55000000000000004">
      <c r="A116" s="23"/>
      <c r="B116" s="15"/>
      <c r="C116" s="11"/>
      <c r="D116" s="7"/>
      <c r="E116" s="42" t="s">
        <v>69</v>
      </c>
      <c r="F116" s="43">
        <v>30</v>
      </c>
      <c r="G116" s="51">
        <v>0</v>
      </c>
      <c r="H116" s="51">
        <v>1</v>
      </c>
      <c r="I116" s="51">
        <v>2</v>
      </c>
      <c r="J116" s="51">
        <v>17</v>
      </c>
      <c r="K116" s="44" t="s">
        <v>70</v>
      </c>
      <c r="L116" s="43">
        <v>2.4</v>
      </c>
    </row>
    <row r="117" spans="1:12" ht="14.4" x14ac:dyDescent="0.55000000000000004">
      <c r="A117" s="23"/>
      <c r="B117" s="15"/>
      <c r="C117" s="11"/>
      <c r="D117" s="7" t="s">
        <v>30</v>
      </c>
      <c r="E117" s="42" t="s">
        <v>43</v>
      </c>
      <c r="F117" s="43">
        <v>200</v>
      </c>
      <c r="G117" s="51">
        <v>7.0000000000000007E-2</v>
      </c>
      <c r="H117" s="51">
        <v>0.01</v>
      </c>
      <c r="I117" s="51">
        <v>15.31</v>
      </c>
      <c r="J117" s="51">
        <v>61.62</v>
      </c>
      <c r="K117" s="56" t="s">
        <v>72</v>
      </c>
      <c r="L117" s="43">
        <v>5</v>
      </c>
    </row>
    <row r="118" spans="1:12" ht="14.4" x14ac:dyDescent="0.55000000000000004">
      <c r="A118" s="23"/>
      <c r="B118" s="15"/>
      <c r="C118" s="11"/>
      <c r="D118" s="7" t="s">
        <v>31</v>
      </c>
      <c r="E118" s="42" t="s">
        <v>41</v>
      </c>
      <c r="F118" s="43">
        <v>30</v>
      </c>
      <c r="G118" s="51">
        <v>2.2799999999999998</v>
      </c>
      <c r="H118" s="51">
        <v>0.24</v>
      </c>
      <c r="I118" s="51">
        <v>14.76</v>
      </c>
      <c r="J118" s="51">
        <v>70.5</v>
      </c>
      <c r="K118" s="44" t="s">
        <v>73</v>
      </c>
      <c r="L118" s="43">
        <v>4</v>
      </c>
    </row>
    <row r="119" spans="1:12" ht="14.4" x14ac:dyDescent="0.55000000000000004">
      <c r="A119" s="23"/>
      <c r="B119" s="15"/>
      <c r="C119" s="11"/>
      <c r="D119" s="7" t="s">
        <v>32</v>
      </c>
      <c r="E119" s="42" t="s">
        <v>40</v>
      </c>
      <c r="F119" s="43">
        <v>60</v>
      </c>
      <c r="G119" s="51">
        <v>4</v>
      </c>
      <c r="H119" s="51">
        <v>1</v>
      </c>
      <c r="I119" s="51">
        <v>20</v>
      </c>
      <c r="J119" s="51">
        <v>104</v>
      </c>
      <c r="K119" s="44" t="s">
        <v>74</v>
      </c>
      <c r="L119" s="43">
        <v>7</v>
      </c>
    </row>
    <row r="120" spans="1:12" ht="14.4" x14ac:dyDescent="0.55000000000000004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4.4" x14ac:dyDescent="0.55000000000000004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55000000000000004">
      <c r="A122" s="24"/>
      <c r="B122" s="17"/>
      <c r="C122" s="8"/>
      <c r="D122" s="18" t="s">
        <v>33</v>
      </c>
      <c r="E122" s="9"/>
      <c r="F122" s="19">
        <f>SUM(F113:F121)</f>
        <v>760</v>
      </c>
      <c r="G122" s="52">
        <f t="shared" ref="G122:J122" si="45">SUM(G112:G121)</f>
        <v>26.84</v>
      </c>
      <c r="H122" s="52">
        <f t="shared" si="45"/>
        <v>23.71</v>
      </c>
      <c r="I122" s="52">
        <f t="shared" si="45"/>
        <v>109.11</v>
      </c>
      <c r="J122" s="52">
        <f t="shared" si="45"/>
        <v>777.99</v>
      </c>
      <c r="K122" s="25"/>
      <c r="L122" s="19">
        <f t="shared" ref="L122" si="46">SUM(L112:L121)</f>
        <v>105.4</v>
      </c>
    </row>
    <row r="123" spans="1:12" ht="14.4" x14ac:dyDescent="0.4">
      <c r="A123" s="29">
        <f>A104</f>
        <v>2</v>
      </c>
      <c r="B123" s="30">
        <f>B104</f>
        <v>1</v>
      </c>
      <c r="C123" s="64" t="s">
        <v>4</v>
      </c>
      <c r="D123" s="65"/>
      <c r="E123" s="31"/>
      <c r="F123" s="32">
        <f>F111+F122</f>
        <v>760</v>
      </c>
      <c r="G123" s="53">
        <f t="shared" ref="G123" si="47">G111+G122</f>
        <v>26.84</v>
      </c>
      <c r="H123" s="53">
        <f t="shared" ref="H123" si="48">H111+H122</f>
        <v>23.71</v>
      </c>
      <c r="I123" s="53">
        <f t="shared" ref="I123" si="49">I111+I122</f>
        <v>109.11</v>
      </c>
      <c r="J123" s="53">
        <f t="shared" ref="J123:L123" si="50">J111+J122</f>
        <v>777.99</v>
      </c>
      <c r="K123" s="32"/>
      <c r="L123" s="32">
        <f t="shared" si="50"/>
        <v>105.4</v>
      </c>
    </row>
    <row r="124" spans="1:12" ht="14.4" x14ac:dyDescent="0.55000000000000004">
      <c r="A124" s="14">
        <v>2</v>
      </c>
      <c r="B124" s="15">
        <v>2</v>
      </c>
      <c r="C124" s="22" t="s">
        <v>20</v>
      </c>
      <c r="D124" s="5" t="s">
        <v>21</v>
      </c>
      <c r="E124" s="39"/>
      <c r="F124" s="40"/>
      <c r="G124" s="40"/>
      <c r="H124" s="40"/>
      <c r="I124" s="40"/>
      <c r="J124" s="40"/>
      <c r="K124" s="41"/>
      <c r="L124" s="40"/>
    </row>
    <row r="125" spans="1:12" ht="14.4" x14ac:dyDescent="0.5500000000000000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55000000000000004">
      <c r="A126" s="14"/>
      <c r="B126" s="15"/>
      <c r="C126" s="11"/>
      <c r="D126" s="7" t="s">
        <v>22</v>
      </c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55000000000000004">
      <c r="A127" s="14"/>
      <c r="B127" s="15"/>
      <c r="C127" s="11"/>
      <c r="D127" s="7" t="s">
        <v>23</v>
      </c>
      <c r="E127" s="42"/>
      <c r="F127" s="43"/>
      <c r="G127" s="43"/>
      <c r="H127" s="43"/>
      <c r="I127" s="43"/>
      <c r="J127" s="43"/>
      <c r="K127" s="44"/>
      <c r="L127" s="43"/>
    </row>
    <row r="128" spans="1:12" ht="14.4" x14ac:dyDescent="0.55000000000000004">
      <c r="A128" s="14"/>
      <c r="B128" s="15"/>
      <c r="C128" s="11"/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55000000000000004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55000000000000004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55000000000000004">
      <c r="A131" s="16"/>
      <c r="B131" s="17"/>
      <c r="C131" s="8"/>
      <c r="D131" s="18" t="s">
        <v>33</v>
      </c>
      <c r="E131" s="9"/>
      <c r="F131" s="19">
        <f>SUM(F124:F130)</f>
        <v>0</v>
      </c>
      <c r="G131" s="19">
        <f t="shared" ref="G131:J131" si="51">SUM(G124:G130)</f>
        <v>0</v>
      </c>
      <c r="H131" s="19">
        <f t="shared" si="51"/>
        <v>0</v>
      </c>
      <c r="I131" s="19">
        <f t="shared" si="51"/>
        <v>0</v>
      </c>
      <c r="J131" s="19">
        <f t="shared" si="51"/>
        <v>0</v>
      </c>
      <c r="K131" s="25"/>
      <c r="L131" s="19">
        <f t="shared" ref="L131" si="52">SUM(L124:L130)</f>
        <v>0</v>
      </c>
    </row>
    <row r="132" spans="1:12" ht="14.4" x14ac:dyDescent="0.55000000000000004">
      <c r="A132" s="13">
        <f>A124</f>
        <v>2</v>
      </c>
      <c r="B132" s="13">
        <f>B124</f>
        <v>2</v>
      </c>
      <c r="C132" s="10" t="s">
        <v>25</v>
      </c>
      <c r="D132" s="7" t="s">
        <v>26</v>
      </c>
      <c r="E132" s="42"/>
      <c r="F132" s="43"/>
      <c r="G132" s="51"/>
      <c r="H132" s="51"/>
      <c r="I132" s="51"/>
      <c r="J132" s="51"/>
      <c r="K132" s="44"/>
      <c r="L132" s="43"/>
    </row>
    <row r="133" spans="1:12" ht="14.4" x14ac:dyDescent="0.55000000000000004">
      <c r="A133" s="14"/>
      <c r="B133" s="15"/>
      <c r="C133" s="11"/>
      <c r="D133" s="7" t="s">
        <v>27</v>
      </c>
      <c r="E133" s="42" t="s">
        <v>48</v>
      </c>
      <c r="F133" s="43">
        <v>200</v>
      </c>
      <c r="G133" s="51">
        <v>1.54</v>
      </c>
      <c r="H133" s="51">
        <v>5.07</v>
      </c>
      <c r="I133" s="51">
        <v>8.0399999999999991</v>
      </c>
      <c r="J133" s="51">
        <v>83.33</v>
      </c>
      <c r="K133" s="56" t="s">
        <v>105</v>
      </c>
      <c r="L133" s="43">
        <v>15</v>
      </c>
    </row>
    <row r="134" spans="1:12" ht="14.4" x14ac:dyDescent="0.55000000000000004">
      <c r="A134" s="14"/>
      <c r="B134" s="15"/>
      <c r="C134" s="11"/>
      <c r="D134" s="7" t="s">
        <v>28</v>
      </c>
      <c r="E134" s="58" t="s">
        <v>106</v>
      </c>
      <c r="F134" s="43">
        <v>90</v>
      </c>
      <c r="G134" s="51">
        <v>8</v>
      </c>
      <c r="H134" s="51">
        <v>2</v>
      </c>
      <c r="I134" s="51">
        <v>4</v>
      </c>
      <c r="J134" s="51">
        <v>73</v>
      </c>
      <c r="K134" s="56" t="s">
        <v>107</v>
      </c>
      <c r="L134" s="43">
        <v>47</v>
      </c>
    </row>
    <row r="135" spans="1:12" ht="14.4" x14ac:dyDescent="0.55000000000000004">
      <c r="A135" s="14"/>
      <c r="B135" s="15"/>
      <c r="C135" s="11"/>
      <c r="D135" s="7" t="s">
        <v>29</v>
      </c>
      <c r="E135" s="58" t="s">
        <v>108</v>
      </c>
      <c r="F135" s="43">
        <v>150</v>
      </c>
      <c r="G135" s="51">
        <v>4</v>
      </c>
      <c r="H135" s="51">
        <v>5</v>
      </c>
      <c r="I135" s="51">
        <v>40</v>
      </c>
      <c r="J135" s="51">
        <v>225</v>
      </c>
      <c r="K135" s="56" t="s">
        <v>109</v>
      </c>
      <c r="L135" s="43">
        <v>19</v>
      </c>
    </row>
    <row r="136" spans="1:12" ht="14.4" x14ac:dyDescent="0.55000000000000004">
      <c r="A136" s="14"/>
      <c r="B136" s="15"/>
      <c r="C136" s="11"/>
      <c r="D136" s="7"/>
      <c r="E136" s="58" t="s">
        <v>69</v>
      </c>
      <c r="F136" s="43">
        <v>30</v>
      </c>
      <c r="G136" s="51">
        <v>0</v>
      </c>
      <c r="H136" s="51">
        <v>1</v>
      </c>
      <c r="I136" s="51">
        <v>2</v>
      </c>
      <c r="J136" s="51">
        <v>17</v>
      </c>
      <c r="K136" s="56" t="s">
        <v>70</v>
      </c>
      <c r="L136" s="43">
        <v>2.4</v>
      </c>
    </row>
    <row r="137" spans="1:12" ht="14.4" x14ac:dyDescent="0.55000000000000004">
      <c r="A137" s="14"/>
      <c r="B137" s="15"/>
      <c r="C137" s="11"/>
      <c r="D137" s="7" t="s">
        <v>30</v>
      </c>
      <c r="E137" s="42" t="s">
        <v>52</v>
      </c>
      <c r="F137" s="43">
        <v>200</v>
      </c>
      <c r="G137" s="51">
        <v>2</v>
      </c>
      <c r="H137" s="51">
        <v>0.2</v>
      </c>
      <c r="I137" s="51">
        <v>5.8</v>
      </c>
      <c r="J137" s="51">
        <v>36</v>
      </c>
      <c r="K137" s="44">
        <v>293</v>
      </c>
      <c r="L137" s="43">
        <v>11</v>
      </c>
    </row>
    <row r="138" spans="1:12" ht="14.4" x14ac:dyDescent="0.55000000000000004">
      <c r="A138" s="14"/>
      <c r="B138" s="15"/>
      <c r="C138" s="11"/>
      <c r="D138" s="7" t="s">
        <v>31</v>
      </c>
      <c r="E138" s="42" t="s">
        <v>41</v>
      </c>
      <c r="F138" s="43">
        <v>30</v>
      </c>
      <c r="G138" s="51">
        <v>2.2799999999999998</v>
      </c>
      <c r="H138" s="51">
        <v>0.24</v>
      </c>
      <c r="I138" s="51">
        <v>14.76</v>
      </c>
      <c r="J138" s="51">
        <v>70.5</v>
      </c>
      <c r="K138" s="44" t="s">
        <v>73</v>
      </c>
      <c r="L138" s="43">
        <v>4</v>
      </c>
    </row>
    <row r="139" spans="1:12" ht="14.4" x14ac:dyDescent="0.55000000000000004">
      <c r="A139" s="14"/>
      <c r="B139" s="15"/>
      <c r="C139" s="11"/>
      <c r="D139" s="7" t="s">
        <v>32</v>
      </c>
      <c r="E139" s="42" t="s">
        <v>40</v>
      </c>
      <c r="F139" s="43">
        <v>60</v>
      </c>
      <c r="G139" s="51">
        <v>4</v>
      </c>
      <c r="H139" s="51">
        <v>1</v>
      </c>
      <c r="I139" s="51">
        <v>20</v>
      </c>
      <c r="J139" s="51">
        <v>104</v>
      </c>
      <c r="K139" s="44" t="s">
        <v>74</v>
      </c>
      <c r="L139" s="43">
        <v>7</v>
      </c>
    </row>
    <row r="140" spans="1:12" ht="14.4" x14ac:dyDescent="0.55000000000000004">
      <c r="A140" s="14"/>
      <c r="B140" s="15"/>
      <c r="C140" s="11"/>
      <c r="D140" s="6"/>
      <c r="E140" s="42"/>
      <c r="F140" s="43"/>
      <c r="G140" s="51"/>
      <c r="H140" s="51"/>
      <c r="I140" s="51"/>
      <c r="J140" s="51"/>
      <c r="K140" s="44"/>
      <c r="L140" s="43"/>
    </row>
    <row r="141" spans="1:12" ht="14.4" x14ac:dyDescent="0.55000000000000004">
      <c r="A141" s="14"/>
      <c r="B141" s="15"/>
      <c r="C141" s="11"/>
      <c r="D141" s="6"/>
      <c r="E141" s="42"/>
      <c r="F141" s="43"/>
      <c r="G141" s="51"/>
      <c r="H141" s="51"/>
      <c r="I141" s="51"/>
      <c r="J141" s="51"/>
      <c r="K141" s="44"/>
      <c r="L141" s="43"/>
    </row>
    <row r="142" spans="1:12" ht="14.4" x14ac:dyDescent="0.55000000000000004">
      <c r="A142" s="16"/>
      <c r="B142" s="17"/>
      <c r="C142" s="8"/>
      <c r="D142" s="18" t="s">
        <v>33</v>
      </c>
      <c r="E142" s="9"/>
      <c r="F142" s="19">
        <v>770</v>
      </c>
      <c r="G142" s="52">
        <f t="shared" ref="G142:J142" si="53">SUM(G132:G141)</f>
        <v>21.82</v>
      </c>
      <c r="H142" s="52">
        <f t="shared" si="53"/>
        <v>14.51</v>
      </c>
      <c r="I142" s="52">
        <f t="shared" si="53"/>
        <v>94.6</v>
      </c>
      <c r="J142" s="52">
        <f t="shared" si="53"/>
        <v>608.82999999999993</v>
      </c>
      <c r="K142" s="25"/>
      <c r="L142" s="19">
        <f t="shared" ref="L142" si="54">SUM(L132:L141)</f>
        <v>105.4</v>
      </c>
    </row>
    <row r="143" spans="1:12" ht="14.4" x14ac:dyDescent="0.4">
      <c r="A143" s="33">
        <f>A124</f>
        <v>2</v>
      </c>
      <c r="B143" s="33">
        <f>B124</f>
        <v>2</v>
      </c>
      <c r="C143" s="64" t="s">
        <v>4</v>
      </c>
      <c r="D143" s="65"/>
      <c r="E143" s="31"/>
      <c r="F143" s="32">
        <f>F131+F142</f>
        <v>770</v>
      </c>
      <c r="G143" s="53">
        <f t="shared" ref="G143" si="55">G131+G142</f>
        <v>21.82</v>
      </c>
      <c r="H143" s="53">
        <f t="shared" ref="H143" si="56">H131+H142</f>
        <v>14.51</v>
      </c>
      <c r="I143" s="53">
        <f t="shared" ref="I143" si="57">I131+I142</f>
        <v>94.6</v>
      </c>
      <c r="J143" s="53">
        <f t="shared" ref="J143:L143" si="58">J131+J142</f>
        <v>608.82999999999993</v>
      </c>
      <c r="K143" s="32"/>
      <c r="L143" s="32">
        <f t="shared" si="58"/>
        <v>105.4</v>
      </c>
    </row>
    <row r="144" spans="1:12" ht="14.4" x14ac:dyDescent="0.55000000000000004">
      <c r="A144" s="20">
        <v>2</v>
      </c>
      <c r="B144" s="21">
        <v>3</v>
      </c>
      <c r="C144" s="22" t="s">
        <v>20</v>
      </c>
      <c r="D144" s="5" t="s">
        <v>21</v>
      </c>
      <c r="E144" s="39"/>
      <c r="F144" s="40"/>
      <c r="G144" s="40"/>
      <c r="H144" s="40"/>
      <c r="I144" s="40"/>
      <c r="J144" s="40"/>
      <c r="K144" s="41"/>
      <c r="L144" s="40"/>
    </row>
    <row r="145" spans="1:12" ht="14.4" x14ac:dyDescent="0.5500000000000000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55000000000000004">
      <c r="A146" s="23"/>
      <c r="B146" s="15"/>
      <c r="C146" s="11"/>
      <c r="D146" s="7" t="s">
        <v>22</v>
      </c>
      <c r="E146" s="42"/>
      <c r="F146" s="43"/>
      <c r="G146" s="43"/>
      <c r="H146" s="43"/>
      <c r="I146" s="43"/>
      <c r="J146" s="43"/>
      <c r="K146" s="44"/>
      <c r="L146" s="43"/>
    </row>
    <row r="147" spans="1:12" ht="15.75" customHeight="1" x14ac:dyDescent="0.55000000000000004">
      <c r="A147" s="23"/>
      <c r="B147" s="15"/>
      <c r="C147" s="11"/>
      <c r="D147" s="7" t="s">
        <v>23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55000000000000004">
      <c r="A148" s="23"/>
      <c r="B148" s="15"/>
      <c r="C148" s="11"/>
      <c r="D148" s="7" t="s">
        <v>24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55000000000000004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55000000000000004">
      <c r="A150" s="23"/>
      <c r="B150" s="15"/>
      <c r="C150" s="11"/>
      <c r="D150" s="6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55000000000000004">
      <c r="A151" s="24"/>
      <c r="B151" s="17"/>
      <c r="C151" s="8"/>
      <c r="D151" s="18" t="s">
        <v>33</v>
      </c>
      <c r="E151" s="9"/>
      <c r="F151" s="19">
        <f>SUM(F144:F150)</f>
        <v>0</v>
      </c>
      <c r="G151" s="19">
        <f t="shared" ref="G151:J151" si="59">SUM(G144:G150)</f>
        <v>0</v>
      </c>
      <c r="H151" s="19">
        <f t="shared" si="59"/>
        <v>0</v>
      </c>
      <c r="I151" s="19">
        <f t="shared" si="59"/>
        <v>0</v>
      </c>
      <c r="J151" s="19">
        <f t="shared" si="59"/>
        <v>0</v>
      </c>
      <c r="K151" s="25"/>
      <c r="L151" s="19">
        <f t="shared" ref="L151" si="60">SUM(L144:L150)</f>
        <v>0</v>
      </c>
    </row>
    <row r="152" spans="1:12" ht="14.4" x14ac:dyDescent="0.55000000000000004">
      <c r="A152" s="26">
        <f>A144</f>
        <v>2</v>
      </c>
      <c r="B152" s="13">
        <f>B144</f>
        <v>3</v>
      </c>
      <c r="C152" s="10" t="s">
        <v>25</v>
      </c>
      <c r="D152" s="7" t="s">
        <v>26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55000000000000004">
      <c r="A153" s="23"/>
      <c r="B153" s="15"/>
      <c r="C153" s="11"/>
      <c r="D153" s="7" t="s">
        <v>27</v>
      </c>
      <c r="E153" s="58" t="s">
        <v>111</v>
      </c>
      <c r="F153" s="43">
        <v>200</v>
      </c>
      <c r="G153" s="51">
        <v>3</v>
      </c>
      <c r="H153" s="51">
        <v>4</v>
      </c>
      <c r="I153" s="51">
        <v>17</v>
      </c>
      <c r="J153" s="51">
        <v>115</v>
      </c>
      <c r="K153" s="56" t="s">
        <v>112</v>
      </c>
      <c r="L153" s="43">
        <v>14</v>
      </c>
    </row>
    <row r="154" spans="1:12" ht="14.4" x14ac:dyDescent="0.55000000000000004">
      <c r="A154" s="23"/>
      <c r="B154" s="15"/>
      <c r="C154" s="11"/>
      <c r="D154" s="7"/>
      <c r="E154" s="58" t="s">
        <v>81</v>
      </c>
      <c r="F154" s="43">
        <v>20</v>
      </c>
      <c r="G154" s="51">
        <v>2</v>
      </c>
      <c r="H154" s="51">
        <v>0</v>
      </c>
      <c r="I154" s="51">
        <v>17</v>
      </c>
      <c r="J154" s="51">
        <v>82</v>
      </c>
      <c r="K154" s="56" t="s">
        <v>113</v>
      </c>
      <c r="L154" s="43">
        <v>4</v>
      </c>
    </row>
    <row r="155" spans="1:12" ht="14.4" x14ac:dyDescent="0.55000000000000004">
      <c r="A155" s="23"/>
      <c r="B155" s="15"/>
      <c r="C155" s="11"/>
      <c r="D155" s="7" t="s">
        <v>28</v>
      </c>
      <c r="E155" s="58" t="s">
        <v>114</v>
      </c>
      <c r="F155" s="43">
        <v>90</v>
      </c>
      <c r="G155" s="51">
        <v>10</v>
      </c>
      <c r="H155" s="51">
        <v>11</v>
      </c>
      <c r="I155" s="51">
        <v>5</v>
      </c>
      <c r="J155" s="51">
        <v>159</v>
      </c>
      <c r="K155" s="56" t="s">
        <v>104</v>
      </c>
      <c r="L155" s="43">
        <v>47</v>
      </c>
    </row>
    <row r="156" spans="1:12" ht="14.4" x14ac:dyDescent="0.55000000000000004">
      <c r="A156" s="23"/>
      <c r="B156" s="15"/>
      <c r="C156" s="11"/>
      <c r="D156" s="7" t="s">
        <v>29</v>
      </c>
      <c r="E156" s="42" t="s">
        <v>58</v>
      </c>
      <c r="F156" s="43">
        <v>150</v>
      </c>
      <c r="G156" s="51">
        <v>3.89</v>
      </c>
      <c r="H156" s="51">
        <v>5.09</v>
      </c>
      <c r="I156" s="51">
        <v>40.28</v>
      </c>
      <c r="J156" s="51">
        <v>225.18</v>
      </c>
      <c r="K156" s="56" t="s">
        <v>109</v>
      </c>
      <c r="L156" s="43">
        <v>16</v>
      </c>
    </row>
    <row r="157" spans="1:12" ht="14.4" x14ac:dyDescent="0.55000000000000004">
      <c r="A157" s="23"/>
      <c r="B157" s="15"/>
      <c r="C157" s="11"/>
      <c r="D157" s="7"/>
      <c r="E157" s="58" t="s">
        <v>115</v>
      </c>
      <c r="F157" s="43">
        <v>30</v>
      </c>
      <c r="G157" s="51">
        <v>0</v>
      </c>
      <c r="H157" s="51">
        <v>1</v>
      </c>
      <c r="I157" s="51">
        <v>2</v>
      </c>
      <c r="J157" s="51">
        <v>17</v>
      </c>
      <c r="K157" s="56" t="s">
        <v>70</v>
      </c>
      <c r="L157" s="43">
        <v>2.4</v>
      </c>
    </row>
    <row r="158" spans="1:12" ht="14.4" x14ac:dyDescent="0.55000000000000004">
      <c r="A158" s="23"/>
      <c r="B158" s="15"/>
      <c r="C158" s="11"/>
      <c r="D158" s="7" t="s">
        <v>30</v>
      </c>
      <c r="E158" s="58" t="s">
        <v>85</v>
      </c>
      <c r="F158" s="43">
        <v>200</v>
      </c>
      <c r="G158" s="51">
        <v>0.56000000000000005</v>
      </c>
      <c r="H158" s="51">
        <v>0</v>
      </c>
      <c r="I158" s="51">
        <v>20</v>
      </c>
      <c r="J158" s="51">
        <v>84</v>
      </c>
      <c r="K158" s="56" t="s">
        <v>86</v>
      </c>
      <c r="L158" s="43">
        <v>11</v>
      </c>
    </row>
    <row r="159" spans="1:12" ht="14.4" x14ac:dyDescent="0.55000000000000004">
      <c r="A159" s="23"/>
      <c r="B159" s="15"/>
      <c r="C159" s="11"/>
      <c r="D159" s="7" t="s">
        <v>31</v>
      </c>
      <c r="E159" s="42" t="s">
        <v>50</v>
      </c>
      <c r="F159" s="43">
        <v>30</v>
      </c>
      <c r="G159" s="51">
        <v>2.2799999999999998</v>
      </c>
      <c r="H159" s="51">
        <v>0.24</v>
      </c>
      <c r="I159" s="51">
        <v>14.76</v>
      </c>
      <c r="J159" s="51">
        <v>70.5</v>
      </c>
      <c r="K159" s="44" t="s">
        <v>73</v>
      </c>
      <c r="L159" s="43">
        <v>4</v>
      </c>
    </row>
    <row r="160" spans="1:12" ht="14.4" x14ac:dyDescent="0.55000000000000004">
      <c r="A160" s="23"/>
      <c r="B160" s="15"/>
      <c r="C160" s="11"/>
      <c r="D160" s="7" t="s">
        <v>32</v>
      </c>
      <c r="E160" s="42" t="s">
        <v>40</v>
      </c>
      <c r="F160" s="43">
        <v>60</v>
      </c>
      <c r="G160" s="51">
        <v>4</v>
      </c>
      <c r="H160" s="51">
        <v>1</v>
      </c>
      <c r="I160" s="51">
        <v>20</v>
      </c>
      <c r="J160" s="51">
        <v>104</v>
      </c>
      <c r="K160" s="44" t="s">
        <v>74</v>
      </c>
      <c r="L160" s="43">
        <v>7</v>
      </c>
    </row>
    <row r="161" spans="1:12" ht="14.4" x14ac:dyDescent="0.55000000000000004">
      <c r="A161" s="23"/>
      <c r="B161" s="15"/>
      <c r="C161" s="11"/>
      <c r="D161" s="6"/>
      <c r="E161" s="42"/>
      <c r="F161" s="43"/>
      <c r="G161" s="51"/>
      <c r="H161" s="51"/>
      <c r="I161" s="51"/>
      <c r="J161" s="51"/>
      <c r="K161" s="44"/>
      <c r="L161" s="43"/>
    </row>
    <row r="162" spans="1:12" ht="14.4" x14ac:dyDescent="0.55000000000000004">
      <c r="A162" s="23"/>
      <c r="B162" s="15"/>
      <c r="C162" s="11"/>
      <c r="D162" s="6"/>
      <c r="E162" s="42"/>
      <c r="F162" s="43"/>
      <c r="G162" s="51"/>
      <c r="H162" s="51"/>
      <c r="I162" s="51"/>
      <c r="J162" s="51"/>
      <c r="K162" s="44"/>
      <c r="L162" s="43"/>
    </row>
    <row r="163" spans="1:12" ht="14.4" x14ac:dyDescent="0.55000000000000004">
      <c r="A163" s="24"/>
      <c r="B163" s="17"/>
      <c r="C163" s="8"/>
      <c r="D163" s="18" t="s">
        <v>33</v>
      </c>
      <c r="E163" s="9"/>
      <c r="F163" s="19">
        <v>730</v>
      </c>
      <c r="G163" s="52">
        <f>SUM(G152:G162)</f>
        <v>25.73</v>
      </c>
      <c r="H163" s="52">
        <f>SUM(H152:H162)</f>
        <v>22.33</v>
      </c>
      <c r="I163" s="52">
        <f>SUM(I152:I162)</f>
        <v>136.04000000000002</v>
      </c>
      <c r="J163" s="52">
        <f>SUM(J152:J162)</f>
        <v>856.68000000000006</v>
      </c>
      <c r="K163" s="25"/>
      <c r="L163" s="19">
        <f>SUM(L152:L162)</f>
        <v>105.4</v>
      </c>
    </row>
    <row r="164" spans="1:12" ht="14.4" x14ac:dyDescent="0.4">
      <c r="A164" s="29">
        <f>A144</f>
        <v>2</v>
      </c>
      <c r="B164" s="30">
        <f>B144</f>
        <v>3</v>
      </c>
      <c r="C164" s="64" t="s">
        <v>4</v>
      </c>
      <c r="D164" s="65"/>
      <c r="E164" s="31"/>
      <c r="F164" s="32">
        <f>F151+F163</f>
        <v>730</v>
      </c>
      <c r="G164" s="53">
        <f>G151+G163</f>
        <v>25.73</v>
      </c>
      <c r="H164" s="53">
        <f>H151+H163</f>
        <v>22.33</v>
      </c>
      <c r="I164" s="53">
        <f>I151+I163</f>
        <v>136.04000000000002</v>
      </c>
      <c r="J164" s="53">
        <f>J151+J163</f>
        <v>856.68000000000006</v>
      </c>
      <c r="K164" s="32"/>
      <c r="L164" s="32">
        <f>L151+L163</f>
        <v>105.4</v>
      </c>
    </row>
    <row r="165" spans="1:12" ht="14.4" x14ac:dyDescent="0.55000000000000004">
      <c r="A165" s="20">
        <v>2</v>
      </c>
      <c r="B165" s="21">
        <v>4</v>
      </c>
      <c r="C165" s="22" t="s">
        <v>20</v>
      </c>
      <c r="D165" s="5" t="s">
        <v>21</v>
      </c>
      <c r="E165" s="39"/>
      <c r="F165" s="40"/>
      <c r="G165" s="40"/>
      <c r="H165" s="40"/>
      <c r="I165" s="40"/>
      <c r="J165" s="40"/>
      <c r="K165" s="41"/>
      <c r="L165" s="40"/>
    </row>
    <row r="166" spans="1:12" ht="14.4" x14ac:dyDescent="0.55000000000000004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55000000000000004">
      <c r="A167" s="23"/>
      <c r="B167" s="15"/>
      <c r="C167" s="11"/>
      <c r="D167" s="7" t="s">
        <v>22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55000000000000004">
      <c r="A168" s="23"/>
      <c r="B168" s="15"/>
      <c r="C168" s="11"/>
      <c r="D168" s="7" t="s">
        <v>23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55000000000000004">
      <c r="A169" s="23"/>
      <c r="B169" s="15"/>
      <c r="C169" s="11"/>
      <c r="D169" s="7" t="s">
        <v>24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55000000000000004">
      <c r="A170" s="23"/>
      <c r="B170" s="15"/>
      <c r="C170" s="11"/>
      <c r="D170" s="6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55000000000000004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55000000000000004">
      <c r="A172" s="24"/>
      <c r="B172" s="17"/>
      <c r="C172" s="8"/>
      <c r="D172" s="18" t="s">
        <v>33</v>
      </c>
      <c r="E172" s="9"/>
      <c r="F172" s="19">
        <f>SUM(F165:F171)</f>
        <v>0</v>
      </c>
      <c r="G172" s="19">
        <f t="shared" ref="G172:J172" si="61">SUM(G165:G171)</f>
        <v>0</v>
      </c>
      <c r="H172" s="19">
        <f t="shared" si="61"/>
        <v>0</v>
      </c>
      <c r="I172" s="19">
        <f t="shared" si="61"/>
        <v>0</v>
      </c>
      <c r="J172" s="19">
        <f t="shared" si="61"/>
        <v>0</v>
      </c>
      <c r="K172" s="25"/>
      <c r="L172" s="19">
        <f t="shared" ref="L172" si="62">SUM(L165:L171)</f>
        <v>0</v>
      </c>
    </row>
    <row r="173" spans="1:12" ht="14.4" x14ac:dyDescent="0.55000000000000004">
      <c r="A173" s="26">
        <f>A165</f>
        <v>2</v>
      </c>
      <c r="B173" s="13">
        <f>B165</f>
        <v>4</v>
      </c>
      <c r="C173" s="10" t="s">
        <v>25</v>
      </c>
      <c r="D173" s="7" t="s">
        <v>26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55000000000000004">
      <c r="A174" s="23"/>
      <c r="B174" s="15"/>
      <c r="C174" s="11"/>
      <c r="D174" s="7" t="s">
        <v>27</v>
      </c>
      <c r="E174" s="42" t="s">
        <v>59</v>
      </c>
      <c r="F174" s="43">
        <v>200</v>
      </c>
      <c r="G174" s="51">
        <v>1.96</v>
      </c>
      <c r="H174" s="51">
        <v>3.91</v>
      </c>
      <c r="I174" s="51">
        <v>11.12</v>
      </c>
      <c r="J174" s="51">
        <v>87.5</v>
      </c>
      <c r="K174" s="56" t="s">
        <v>116</v>
      </c>
      <c r="L174" s="43">
        <v>24.4</v>
      </c>
    </row>
    <row r="175" spans="1:12" ht="14.4" x14ac:dyDescent="0.55000000000000004">
      <c r="A175" s="23"/>
      <c r="B175" s="15"/>
      <c r="C175" s="11"/>
      <c r="D175" s="7" t="s">
        <v>28</v>
      </c>
      <c r="E175" s="58" t="s">
        <v>68</v>
      </c>
      <c r="F175" s="43">
        <v>90</v>
      </c>
      <c r="G175" s="51">
        <v>10</v>
      </c>
      <c r="H175" s="51">
        <v>11</v>
      </c>
      <c r="I175" s="51">
        <v>5</v>
      </c>
      <c r="J175" s="51">
        <v>159</v>
      </c>
      <c r="K175" s="56" t="s">
        <v>104</v>
      </c>
      <c r="L175" s="43">
        <v>47</v>
      </c>
    </row>
    <row r="176" spans="1:12" ht="14.4" x14ac:dyDescent="0.55000000000000004">
      <c r="A176" s="23"/>
      <c r="B176" s="15"/>
      <c r="C176" s="11"/>
      <c r="D176" s="7" t="s">
        <v>29</v>
      </c>
      <c r="E176" s="42" t="s">
        <v>63</v>
      </c>
      <c r="F176" s="43">
        <v>220</v>
      </c>
      <c r="G176" s="51">
        <v>10</v>
      </c>
      <c r="H176" s="51">
        <v>8</v>
      </c>
      <c r="I176" s="51">
        <v>11</v>
      </c>
      <c r="J176" s="51">
        <v>280</v>
      </c>
      <c r="K176" s="56" t="s">
        <v>117</v>
      </c>
      <c r="L176" s="43">
        <v>18</v>
      </c>
    </row>
    <row r="177" spans="1:12" ht="14.4" x14ac:dyDescent="0.55000000000000004">
      <c r="A177" s="23"/>
      <c r="B177" s="15"/>
      <c r="C177" s="11"/>
      <c r="D177" s="7" t="s">
        <v>30</v>
      </c>
      <c r="E177" s="42" t="s">
        <v>43</v>
      </c>
      <c r="F177" s="43">
        <v>200</v>
      </c>
      <c r="G177" s="51">
        <v>7.0000000000000007E-2</v>
      </c>
      <c r="H177" s="51">
        <v>0.01</v>
      </c>
      <c r="I177" s="51">
        <v>15.31</v>
      </c>
      <c r="J177" s="51">
        <v>61.62</v>
      </c>
      <c r="K177" s="56" t="s">
        <v>72</v>
      </c>
      <c r="L177" s="43">
        <v>5</v>
      </c>
    </row>
    <row r="178" spans="1:12" ht="14.4" x14ac:dyDescent="0.55000000000000004">
      <c r="A178" s="23"/>
      <c r="B178" s="15"/>
      <c r="C178" s="11"/>
      <c r="D178" s="7" t="s">
        <v>31</v>
      </c>
      <c r="E178" s="42" t="s">
        <v>41</v>
      </c>
      <c r="F178" s="43">
        <v>30</v>
      </c>
      <c r="G178" s="51">
        <v>2.2799999999999998</v>
      </c>
      <c r="H178" s="51">
        <v>0.24</v>
      </c>
      <c r="I178" s="51">
        <v>14.76</v>
      </c>
      <c r="J178" s="51">
        <v>70.5</v>
      </c>
      <c r="K178" s="44" t="s">
        <v>73</v>
      </c>
      <c r="L178" s="43">
        <v>4</v>
      </c>
    </row>
    <row r="179" spans="1:12" ht="14.4" x14ac:dyDescent="0.55000000000000004">
      <c r="A179" s="23"/>
      <c r="B179" s="15"/>
      <c r="C179" s="11"/>
      <c r="D179" s="7" t="s">
        <v>32</v>
      </c>
      <c r="E179" s="42" t="s">
        <v>40</v>
      </c>
      <c r="F179" s="43">
        <v>60</v>
      </c>
      <c r="G179" s="51">
        <v>4</v>
      </c>
      <c r="H179" s="51">
        <v>1</v>
      </c>
      <c r="I179" s="51">
        <v>20</v>
      </c>
      <c r="J179" s="51">
        <v>104</v>
      </c>
      <c r="K179" s="44" t="s">
        <v>74</v>
      </c>
      <c r="L179" s="43">
        <v>7</v>
      </c>
    </row>
    <row r="180" spans="1:12" ht="14.4" x14ac:dyDescent="0.55000000000000004">
      <c r="A180" s="23"/>
      <c r="B180" s="15"/>
      <c r="C180" s="11"/>
      <c r="D180" s="6"/>
      <c r="E180" s="42"/>
      <c r="F180" s="43"/>
      <c r="G180" s="51"/>
      <c r="H180" s="51"/>
      <c r="I180" s="51"/>
      <c r="J180" s="51"/>
      <c r="K180" s="44"/>
      <c r="L180" s="43"/>
    </row>
    <row r="181" spans="1:12" ht="14.4" x14ac:dyDescent="0.55000000000000004">
      <c r="A181" s="23"/>
      <c r="B181" s="15"/>
      <c r="C181" s="11"/>
      <c r="D181" s="6"/>
      <c r="E181" s="42"/>
      <c r="F181" s="43"/>
      <c r="G181" s="51"/>
      <c r="H181" s="51"/>
      <c r="I181" s="51"/>
      <c r="J181" s="51"/>
      <c r="K181" s="44"/>
      <c r="L181" s="43"/>
    </row>
    <row r="182" spans="1:12" ht="14.4" x14ac:dyDescent="0.55000000000000004">
      <c r="A182" s="24"/>
      <c r="B182" s="17"/>
      <c r="C182" s="8"/>
      <c r="D182" s="18" t="s">
        <v>33</v>
      </c>
      <c r="E182" s="9"/>
      <c r="F182" s="19">
        <f>SUM(F173:F181)</f>
        <v>800</v>
      </c>
      <c r="G182" s="52">
        <f t="shared" ref="G182:J182" si="63">SUM(G173:G181)</f>
        <v>28.310000000000002</v>
      </c>
      <c r="H182" s="52">
        <f t="shared" si="63"/>
        <v>24.16</v>
      </c>
      <c r="I182" s="52">
        <f t="shared" si="63"/>
        <v>77.19</v>
      </c>
      <c r="J182" s="52">
        <f t="shared" si="63"/>
        <v>762.62</v>
      </c>
      <c r="K182" s="25"/>
      <c r="L182" s="19">
        <f t="shared" ref="L182" si="64">SUM(L173:L181)</f>
        <v>105.4</v>
      </c>
    </row>
    <row r="183" spans="1:12" ht="14.4" x14ac:dyDescent="0.4">
      <c r="A183" s="29">
        <f>A165</f>
        <v>2</v>
      </c>
      <c r="B183" s="30">
        <f>B165</f>
        <v>4</v>
      </c>
      <c r="C183" s="64" t="s">
        <v>4</v>
      </c>
      <c r="D183" s="65"/>
      <c r="E183" s="31"/>
      <c r="F183" s="32">
        <f>F172+F182</f>
        <v>800</v>
      </c>
      <c r="G183" s="53">
        <f t="shared" ref="G183" si="65">G172+G182</f>
        <v>28.310000000000002</v>
      </c>
      <c r="H183" s="53">
        <f t="shared" ref="H183" si="66">H172+H182</f>
        <v>24.16</v>
      </c>
      <c r="I183" s="53">
        <f t="shared" ref="I183" si="67">I172+I182</f>
        <v>77.19</v>
      </c>
      <c r="J183" s="53">
        <f t="shared" ref="J183:L183" si="68">J172+J182</f>
        <v>762.62</v>
      </c>
      <c r="K183" s="32"/>
      <c r="L183" s="32">
        <f t="shared" si="68"/>
        <v>105.4</v>
      </c>
    </row>
    <row r="184" spans="1:12" ht="14.4" x14ac:dyDescent="0.55000000000000004">
      <c r="A184" s="20">
        <v>2</v>
      </c>
      <c r="B184" s="21">
        <v>5</v>
      </c>
      <c r="C184" s="22" t="s">
        <v>20</v>
      </c>
      <c r="D184" s="5" t="s">
        <v>21</v>
      </c>
      <c r="E184" s="39"/>
      <c r="F184" s="40"/>
      <c r="G184" s="40"/>
      <c r="H184" s="40"/>
      <c r="I184" s="40"/>
      <c r="J184" s="40"/>
      <c r="K184" s="41"/>
      <c r="L184" s="40"/>
    </row>
    <row r="185" spans="1:12" ht="14.4" x14ac:dyDescent="0.55000000000000004">
      <c r="A185" s="23"/>
      <c r="B185" s="15"/>
      <c r="C185" s="11"/>
      <c r="D185" s="6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55000000000000004">
      <c r="A186" s="23"/>
      <c r="B186" s="15"/>
      <c r="C186" s="11"/>
      <c r="D186" s="7" t="s">
        <v>22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55000000000000004">
      <c r="A187" s="23"/>
      <c r="B187" s="15"/>
      <c r="C187" s="11"/>
      <c r="D187" s="7" t="s">
        <v>23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55000000000000004">
      <c r="A188" s="23"/>
      <c r="B188" s="15"/>
      <c r="C188" s="11"/>
      <c r="D188" s="7" t="s">
        <v>24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55000000000000004">
      <c r="A189" s="23"/>
      <c r="B189" s="15"/>
      <c r="C189" s="11"/>
      <c r="D189" s="6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55000000000000004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.75" customHeight="1" x14ac:dyDescent="0.55000000000000004">
      <c r="A191" s="24"/>
      <c r="B191" s="17"/>
      <c r="C191" s="8"/>
      <c r="D191" s="18" t="s">
        <v>33</v>
      </c>
      <c r="E191" s="9"/>
      <c r="F191" s="19">
        <f>SUM(F184:F190)</f>
        <v>0</v>
      </c>
      <c r="G191" s="19">
        <f t="shared" ref="G191:J191" si="69">SUM(G184:G190)</f>
        <v>0</v>
      </c>
      <c r="H191" s="19">
        <f t="shared" si="69"/>
        <v>0</v>
      </c>
      <c r="I191" s="19">
        <f t="shared" si="69"/>
        <v>0</v>
      </c>
      <c r="J191" s="19">
        <f t="shared" si="69"/>
        <v>0</v>
      </c>
      <c r="K191" s="25"/>
      <c r="L191" s="19">
        <f t="shared" ref="L191" si="70">SUM(L184:L190)</f>
        <v>0</v>
      </c>
    </row>
    <row r="192" spans="1:12" ht="14.4" x14ac:dyDescent="0.55000000000000004">
      <c r="A192" s="26">
        <f>A184</f>
        <v>2</v>
      </c>
      <c r="B192" s="13">
        <f>B184</f>
        <v>5</v>
      </c>
      <c r="C192" s="10" t="s">
        <v>25</v>
      </c>
      <c r="D192" s="7" t="s">
        <v>26</v>
      </c>
      <c r="E192" s="42" t="s">
        <v>60</v>
      </c>
      <c r="F192" s="43">
        <v>60</v>
      </c>
      <c r="G192" s="51">
        <v>0.47</v>
      </c>
      <c r="H192" s="51">
        <v>4</v>
      </c>
      <c r="I192" s="51">
        <v>0.95</v>
      </c>
      <c r="J192" s="51">
        <v>40</v>
      </c>
      <c r="K192" s="56" t="s">
        <v>118</v>
      </c>
      <c r="L192" s="43">
        <v>17</v>
      </c>
    </row>
    <row r="193" spans="1:12" ht="14.4" x14ac:dyDescent="0.55000000000000004">
      <c r="A193" s="23"/>
      <c r="B193" s="15"/>
      <c r="C193" s="11"/>
      <c r="D193" s="7" t="s">
        <v>27</v>
      </c>
      <c r="E193" s="58" t="s">
        <v>119</v>
      </c>
      <c r="F193" s="43">
        <v>200</v>
      </c>
      <c r="G193" s="51">
        <v>2</v>
      </c>
      <c r="H193" s="51">
        <v>3</v>
      </c>
      <c r="I193" s="51">
        <v>11</v>
      </c>
      <c r="J193" s="51">
        <v>79</v>
      </c>
      <c r="K193" s="56" t="s">
        <v>120</v>
      </c>
      <c r="L193" s="59" t="s">
        <v>121</v>
      </c>
    </row>
    <row r="194" spans="1:12" ht="14.4" x14ac:dyDescent="0.55000000000000004">
      <c r="A194" s="23"/>
      <c r="B194" s="15"/>
      <c r="C194" s="11"/>
      <c r="D194" s="7"/>
      <c r="E194" s="42" t="s">
        <v>81</v>
      </c>
      <c r="F194" s="43">
        <v>10</v>
      </c>
      <c r="G194" s="51">
        <v>1</v>
      </c>
      <c r="H194" s="51">
        <v>0</v>
      </c>
      <c r="I194" s="51">
        <v>9</v>
      </c>
      <c r="J194" s="51">
        <v>41</v>
      </c>
      <c r="K194" s="56" t="s">
        <v>82</v>
      </c>
      <c r="L194" s="43">
        <v>2</v>
      </c>
    </row>
    <row r="195" spans="1:12" ht="14.4" x14ac:dyDescent="0.55000000000000004">
      <c r="A195" s="23"/>
      <c r="B195" s="15"/>
      <c r="C195" s="11"/>
      <c r="D195" s="7" t="s">
        <v>28</v>
      </c>
      <c r="E195" s="58" t="s">
        <v>123</v>
      </c>
      <c r="F195" s="43">
        <v>100</v>
      </c>
      <c r="G195" s="51">
        <v>13.08</v>
      </c>
      <c r="H195" s="51">
        <v>13.84</v>
      </c>
      <c r="I195" s="51">
        <v>2.31</v>
      </c>
      <c r="J195" s="51">
        <v>186.15</v>
      </c>
      <c r="K195" s="56" t="s">
        <v>122</v>
      </c>
      <c r="L195" s="43">
        <v>36</v>
      </c>
    </row>
    <row r="196" spans="1:12" ht="14.4" x14ac:dyDescent="0.55000000000000004">
      <c r="A196" s="23"/>
      <c r="B196" s="15"/>
      <c r="C196" s="11"/>
      <c r="D196" s="7" t="s">
        <v>29</v>
      </c>
      <c r="E196" s="42" t="s">
        <v>51</v>
      </c>
      <c r="F196" s="43">
        <v>150</v>
      </c>
      <c r="G196" s="51">
        <v>8.75</v>
      </c>
      <c r="H196" s="51">
        <v>5.43</v>
      </c>
      <c r="I196" s="51">
        <v>45</v>
      </c>
      <c r="J196" s="51">
        <v>263.81</v>
      </c>
      <c r="K196" s="56" t="s">
        <v>90</v>
      </c>
      <c r="L196" s="43">
        <v>16</v>
      </c>
    </row>
    <row r="197" spans="1:12" ht="14.4" x14ac:dyDescent="0.55000000000000004">
      <c r="A197" s="23"/>
      <c r="B197" s="15"/>
      <c r="C197" s="11"/>
      <c r="D197" s="7" t="s">
        <v>30</v>
      </c>
      <c r="E197" s="42" t="s">
        <v>62</v>
      </c>
      <c r="F197" s="43">
        <v>200</v>
      </c>
      <c r="G197" s="51">
        <v>0.68</v>
      </c>
      <c r="H197" s="51">
        <v>0</v>
      </c>
      <c r="I197" s="51">
        <v>21.01</v>
      </c>
      <c r="J197" s="51">
        <v>46.87</v>
      </c>
      <c r="K197" s="44">
        <v>289</v>
      </c>
      <c r="L197" s="43">
        <v>11</v>
      </c>
    </row>
    <row r="198" spans="1:12" ht="14.4" x14ac:dyDescent="0.55000000000000004">
      <c r="A198" s="23"/>
      <c r="B198" s="15"/>
      <c r="C198" s="11"/>
      <c r="D198" s="7" t="s">
        <v>31</v>
      </c>
      <c r="E198" s="42" t="s">
        <v>41</v>
      </c>
      <c r="F198" s="43">
        <v>30</v>
      </c>
      <c r="G198" s="51">
        <v>2.2799999999999998</v>
      </c>
      <c r="H198" s="51">
        <v>0.24</v>
      </c>
      <c r="I198" s="51">
        <v>14.76</v>
      </c>
      <c r="J198" s="51">
        <v>70.5</v>
      </c>
      <c r="K198" s="44" t="s">
        <v>73</v>
      </c>
      <c r="L198" s="43">
        <v>4</v>
      </c>
    </row>
    <row r="199" spans="1:12" ht="14.4" x14ac:dyDescent="0.55000000000000004">
      <c r="A199" s="23"/>
      <c r="B199" s="15"/>
      <c r="C199" s="11"/>
      <c r="D199" s="7" t="s">
        <v>32</v>
      </c>
      <c r="E199" s="42" t="s">
        <v>40</v>
      </c>
      <c r="F199" s="43">
        <v>60</v>
      </c>
      <c r="G199" s="51">
        <v>4</v>
      </c>
      <c r="H199" s="51">
        <v>1</v>
      </c>
      <c r="I199" s="51">
        <v>20</v>
      </c>
      <c r="J199" s="51">
        <v>104</v>
      </c>
      <c r="K199" s="44" t="s">
        <v>74</v>
      </c>
      <c r="L199" s="43">
        <v>7</v>
      </c>
    </row>
    <row r="200" spans="1:12" ht="14.4" x14ac:dyDescent="0.55000000000000004">
      <c r="A200" s="23"/>
      <c r="B200" s="15"/>
      <c r="C200" s="11"/>
      <c r="D200" s="6"/>
      <c r="E200" s="42"/>
      <c r="F200" s="43"/>
      <c r="G200" s="51"/>
      <c r="H200" s="51"/>
      <c r="I200" s="51"/>
      <c r="J200" s="51"/>
      <c r="K200" s="44"/>
      <c r="L200" s="43"/>
    </row>
    <row r="201" spans="1:12" ht="14.4" x14ac:dyDescent="0.55000000000000004">
      <c r="A201" s="23"/>
      <c r="B201" s="15"/>
      <c r="C201" s="11"/>
      <c r="D201" s="6"/>
      <c r="E201" s="42"/>
      <c r="F201" s="43"/>
      <c r="G201" s="51"/>
      <c r="H201" s="51"/>
      <c r="I201" s="51"/>
      <c r="J201" s="51"/>
      <c r="K201" s="44"/>
      <c r="L201" s="43"/>
    </row>
    <row r="202" spans="1:12" ht="14.4" x14ac:dyDescent="0.55000000000000004">
      <c r="A202" s="24"/>
      <c r="B202" s="17"/>
      <c r="C202" s="8"/>
      <c r="D202" s="18" t="s">
        <v>33</v>
      </c>
      <c r="E202" s="9"/>
      <c r="F202" s="19">
        <v>760</v>
      </c>
      <c r="G202" s="52">
        <f>SUM(G192:G201)</f>
        <v>32.260000000000005</v>
      </c>
      <c r="H202" s="52">
        <f>SUM(H192:H201)</f>
        <v>27.509999999999998</v>
      </c>
      <c r="I202" s="52">
        <f>SUM(I192:I201)</f>
        <v>124.03</v>
      </c>
      <c r="J202" s="52">
        <f>SUM(J192:J201)</f>
        <v>831.33</v>
      </c>
      <c r="K202" s="25"/>
      <c r="L202" s="55" t="s">
        <v>64</v>
      </c>
    </row>
    <row r="203" spans="1:12" ht="14.4" x14ac:dyDescent="0.4">
      <c r="A203" s="29">
        <f>A184</f>
        <v>2</v>
      </c>
      <c r="B203" s="30">
        <f>B184</f>
        <v>5</v>
      </c>
      <c r="C203" s="64" t="s">
        <v>4</v>
      </c>
      <c r="D203" s="65"/>
      <c r="E203" s="31"/>
      <c r="F203" s="32">
        <f>F191+F202</f>
        <v>760</v>
      </c>
      <c r="G203" s="53">
        <f>G191+G202</f>
        <v>32.260000000000005</v>
      </c>
      <c r="H203" s="53">
        <f>H191+H202</f>
        <v>27.509999999999998</v>
      </c>
      <c r="I203" s="53">
        <f>I191+I202</f>
        <v>124.03</v>
      </c>
      <c r="J203" s="53">
        <f>J191+J202</f>
        <v>831.33</v>
      </c>
      <c r="K203" s="32"/>
      <c r="L203" s="54"/>
    </row>
    <row r="204" spans="1:12" x14ac:dyDescent="0.4">
      <c r="A204" s="27"/>
      <c r="B204" s="28"/>
      <c r="C204" s="66" t="s">
        <v>5</v>
      </c>
      <c r="D204" s="66"/>
      <c r="E204" s="66"/>
      <c r="F204" s="60">
        <f>(F25+F44+F64+F84+F103+F123+F143+F164+F183+F203)/(IF(F25=0,0,1)+IF(F44=0,0,1)+IF(F64=0,0,1)+IF(F84=0,0,1)+IF(F103=0,0,1)+IF(F123=0,0,1)+IF(F143=0,0,1)+IF(F164=0,0,1)+IF(F183=0,0,1)+IF(F203=0,0,1))</f>
        <v>766.3</v>
      </c>
      <c r="G204" s="60">
        <f>(G25+G44+G64+G84+G103+G123+G143+G164+G183+G203)/(IF(G25=0,0,1)+IF(G44=0,0,1)+IF(G64=0,0,1)+IF(G84=0,0,1)+IF(G103=0,0,1)+IF(G123=0,0,1)+IF(G143=0,0,1)+IF(G164=0,0,1)+IF(G183=0,0,1)+IF(G203=0,0,1))</f>
        <v>27.844000000000001</v>
      </c>
      <c r="H204" s="60">
        <f>(H25+H44+H64+H84+H103+H123+H143+H164+H183+H203)/(IF(H25=0,0,1)+IF(H44=0,0,1)+IF(H64=0,0,1)+IF(H84=0,0,1)+IF(H103=0,0,1)+IF(H123=0,0,1)+IF(H143=0,0,1)+IF(H164=0,0,1)+IF(H183=0,0,1)+IF(H203=0,0,1))</f>
        <v>24.510999999999999</v>
      </c>
      <c r="I204" s="60">
        <f>(I25+I44+I64+I84+I103+I123+I143+I164+I183+I203)/(IF(I25=0,0,1)+IF(I44=0,0,1)+IF(I64=0,0,1)+IF(I84=0,0,1)+IF(I103=0,0,1)+IF(I123=0,0,1)+IF(I143=0,0,1)+IF(I164=0,0,1)+IF(I183=0,0,1)+IF(I203=0,0,1))</f>
        <v>106.75300000000001</v>
      </c>
      <c r="J204" s="60">
        <f>(J25+J44+J64+J84+J103+J123+J143+J164+J183+J203)/(IF(J25=0,0,1)+IF(J44=0,0,1)+IF(J64=0,0,1)+IF(J84=0,0,1)+IF(J103=0,0,1)+IF(J123=0,0,1)+IF(J143=0,0,1)+IF(J164=0,0,1)+IF(J183=0,0,1)+IF(J203=0,0,1))</f>
        <v>773.55799999999999</v>
      </c>
      <c r="K204" s="34"/>
      <c r="L204" s="34">
        <f>(L25+L44+L64+L84+L103+L123+L143+L164+L183+L203)/(IF(L25=0,0,1)+IF(L44=0,0,1)+IF(L64=0,0,1)+IF(L84=0,0,1)+IF(L103=0,0,1)+IF(L123=0,0,1)+IF(L143=0,0,1)+IF(L164=0,0,1)+IF(L183=0,0,1)+IF(L203=0,0,1))</f>
        <v>105.39999999999999</v>
      </c>
    </row>
  </sheetData>
  <mergeCells count="14">
    <mergeCell ref="C84:D84"/>
    <mergeCell ref="C103:D103"/>
    <mergeCell ref="C25:D25"/>
    <mergeCell ref="C204:E204"/>
    <mergeCell ref="C203:D203"/>
    <mergeCell ref="C123:D123"/>
    <mergeCell ref="C143:D143"/>
    <mergeCell ref="C164:D164"/>
    <mergeCell ref="C183:D183"/>
    <mergeCell ref="C1:E1"/>
    <mergeCell ref="H1:K1"/>
    <mergeCell ref="H2:K2"/>
    <mergeCell ref="C44:D44"/>
    <mergeCell ref="C64:D64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ChuvyzgalovaLI</cp:lastModifiedBy>
  <cp:lastPrinted>2024-08-30T08:54:15Z</cp:lastPrinted>
  <dcterms:created xsi:type="dcterms:W3CDTF">2022-05-16T14:23:56Z</dcterms:created>
  <dcterms:modified xsi:type="dcterms:W3CDTF">2025-09-14T14:00:34Z</dcterms:modified>
</cp:coreProperties>
</file>