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Лист1!$C$54</definedName>
    <definedName name="_xlnm.Print_Area" localSheetId="0">Лист1!$B$2:$H$90</definedName>
  </definedNames>
  <calcPr calcId="144525" iterateDelta="1E-4"/>
</workbook>
</file>

<file path=xl/calcChain.xml><?xml version="1.0" encoding="utf-8"?>
<calcChain xmlns="http://schemas.openxmlformats.org/spreadsheetml/2006/main">
  <c r="G63" i="1" l="1"/>
  <c r="E63" i="1"/>
  <c r="G51" i="1"/>
  <c r="G64" i="1" s="1"/>
  <c r="E51" i="1"/>
  <c r="G83" i="1"/>
  <c r="G79" i="1"/>
  <c r="G89" i="1" s="1"/>
  <c r="G78" i="1"/>
  <c r="G75" i="1" s="1"/>
  <c r="G73" i="1"/>
  <c r="G70" i="1" s="1"/>
  <c r="G72" i="1"/>
  <c r="G68" i="1"/>
  <c r="G65" i="1" s="1"/>
  <c r="G67" i="1"/>
  <c r="G80" i="1"/>
  <c r="G87" i="1"/>
  <c r="E64" i="1" l="1"/>
  <c r="G90" i="1"/>
  <c r="G88" i="1"/>
  <c r="G85" i="1" s="1"/>
</calcChain>
</file>

<file path=xl/sharedStrings.xml><?xml version="1.0" encoding="utf-8"?>
<sst xmlns="http://schemas.openxmlformats.org/spreadsheetml/2006/main" count="271" uniqueCount="110">
  <si>
    <t>УТВЕРЖДЕН</t>
  </si>
  <si>
    <t>КАЛЕНДАРЬ МЕРОПРИЯТИЙ</t>
  </si>
  <si>
    <t>№ п/п</t>
  </si>
  <si>
    <t>Наименование мероприятий</t>
  </si>
  <si>
    <t>Место и сроки проведения</t>
  </si>
  <si>
    <t>Количество участников</t>
  </si>
  <si>
    <t>Ответственные</t>
  </si>
  <si>
    <t>Сумма, рублей</t>
  </si>
  <si>
    <t>пункт программы*</t>
  </si>
  <si>
    <t>М у н и ц и п а л ь н ы е</t>
  </si>
  <si>
    <t>х</t>
  </si>
  <si>
    <t xml:space="preserve">Всего </t>
  </si>
  <si>
    <t>"Первые шаги"</t>
  </si>
  <si>
    <t>Январь 2023 года</t>
  </si>
  <si>
    <t>8</t>
  </si>
  <si>
    <t>Весенний Слет РДШ</t>
  </si>
  <si>
    <t xml:space="preserve"> г. Архангельск, май</t>
  </si>
  <si>
    <t xml:space="preserve">Медиаслет  </t>
  </si>
  <si>
    <t xml:space="preserve"> г. Северодвинск, март</t>
  </si>
  <si>
    <t>Региональный этап "Президентские состязания"</t>
  </si>
  <si>
    <t>КВН "Школьные истории"</t>
  </si>
  <si>
    <t>Творческий конкурс "Здоровое поколение - здоровое будущее!"</t>
  </si>
  <si>
    <t>МБОУ ДО "Верхнетоемский ЦДО"</t>
  </si>
  <si>
    <t>Спартаиада школьников. Баскетбол.  Девушки 2004-2007 г.р</t>
  </si>
  <si>
    <t>МБОУ ДО "Верхнетоемский РЦДО"</t>
  </si>
  <si>
    <t>Спартаиада школьников. Баскетбол.  Юноши 2004-2007 г.р</t>
  </si>
  <si>
    <t>Спартаиада школьников. Баскетбол.  Мальчики 2008-2011 г.р</t>
  </si>
  <si>
    <t>Спартаиада школьников. Баскетбол.  Девочки 2008-2011 г.р</t>
  </si>
  <si>
    <t>Военно-спортивная игра "Зарничка</t>
  </si>
  <si>
    <t>МБОУ ДО "Верхнетоемский ЦДО""</t>
  </si>
  <si>
    <t>Спартакиада школьников Настольный теннис Юноши и девушки 2004-2007 г.р мальчики и девочки 2008-2011 г.р</t>
  </si>
  <si>
    <t>Фестиваль ГТО</t>
  </si>
  <si>
    <t>МБОУ "Верхнетоемская СОШ"</t>
  </si>
  <si>
    <t>Фотокросс "Весенняя капель"</t>
  </si>
  <si>
    <t xml:space="preserve">МБОУ "Афанасьевская СОШ" </t>
  </si>
  <si>
    <t>Спартакиада школьников. Кросс. Юноши и девушки 2005-2008 г.р мальчики и девочки 2009-2012 г.р</t>
  </si>
  <si>
    <t>Туристический слет-2023</t>
  </si>
  <si>
    <t>Конкурс поделок из вторичного сырья и природного материала</t>
  </si>
  <si>
    <t xml:space="preserve"> Военно-медицинская игра имени Н.И. Пирогова</t>
  </si>
  <si>
    <t>Военно-спортивная игра "Внуки Маргелова"</t>
  </si>
  <si>
    <t>"МБОУ "Авнюгская СОШ"</t>
  </si>
  <si>
    <t>МБОУ "Корниловская СОШ"</t>
  </si>
  <si>
    <t>Спатакиада школьников. Легкоатлетическое многоборье. Юноши и девушки 2004-2007 г.р мальчики и девочки          2008-2011 г.р</t>
  </si>
  <si>
    <t>"Авангард" г Мирный</t>
  </si>
  <si>
    <t>Руководители ОО</t>
  </si>
  <si>
    <t>региональные</t>
  </si>
  <si>
    <t>март 2023 года</t>
  </si>
  <si>
    <t>Октябрь 2023 года</t>
  </si>
  <si>
    <t>Август 2023 года</t>
  </si>
  <si>
    <t>Май 2023 года</t>
  </si>
  <si>
    <t>Апрель 2023 год</t>
  </si>
  <si>
    <t>Март 2023 года</t>
  </si>
  <si>
    <t>Участие в региональном этапе всероссийской олимпиады школьников</t>
  </si>
  <si>
    <t>Управление образования</t>
  </si>
  <si>
    <t>Участие в областной учебно-исследовательской конференции "Юность Поморья"</t>
  </si>
  <si>
    <t>Муниципального этапа олимпиады для обучающихся 4-х классов начальной школы в 2019/2020 учебном году</t>
  </si>
  <si>
    <t>Муниципальный этап Всероссийского конкурса юных чтецов «Живая Классика»</t>
  </si>
  <si>
    <t>Участие в региональном этапе конкурса юных чтецов "Живая Классика"</t>
  </si>
  <si>
    <t>Участие в региональных заочных олимпиадах для обучающихся 4-х классов начальной школы</t>
  </si>
  <si>
    <t>Муниципальный этап всероссийской олимпиады школьников</t>
  </si>
  <si>
    <t xml:space="preserve"> направленных на гражданское, патриотическое, нравственное, интеллектуальное, физическое, трудовое, семейное, экологическое, социальное воспитание на 2023 год</t>
  </si>
  <si>
    <t>МБОУ "Авнюгская СОШ"</t>
  </si>
  <si>
    <t>2.6</t>
  </si>
  <si>
    <t>5.2</t>
  </si>
  <si>
    <t>Муниципальная научно-исследовательская конференция "Юность Поморья"</t>
  </si>
  <si>
    <t>2.5</t>
  </si>
  <si>
    <t>управление образования</t>
  </si>
  <si>
    <t>Конкурс исследовательских работ и проектов "Юные таланты"</t>
  </si>
  <si>
    <t>5.3</t>
  </si>
  <si>
    <t>образовательные организации</t>
  </si>
  <si>
    <t>1,0</t>
  </si>
  <si>
    <t>0,5</t>
  </si>
  <si>
    <t>3,0</t>
  </si>
  <si>
    <t>2,0</t>
  </si>
  <si>
    <t>35,0</t>
  </si>
  <si>
    <t>1,5</t>
  </si>
  <si>
    <t>4,0</t>
  </si>
  <si>
    <t>4,5</t>
  </si>
  <si>
    <t>5,0</t>
  </si>
  <si>
    <t>МБОУ "Вехнетоемская СОШ"</t>
  </si>
  <si>
    <t>28,0</t>
  </si>
  <si>
    <t>14,2</t>
  </si>
  <si>
    <t>Фестиваль детского творчества                            "Играем в театр"</t>
  </si>
  <si>
    <t>Спартакиада школьников Мини-футбол Мальчики 2008-2011 г.р</t>
  </si>
  <si>
    <t>Муниципальный этап олимпиады по шахматам</t>
  </si>
  <si>
    <t>"Юнармейский парад"</t>
  </si>
  <si>
    <t>"Зимний биатлон "</t>
  </si>
  <si>
    <t>Февраль 2023 года</t>
  </si>
  <si>
    <t>Спартакиада школьников.Лыжные гонки</t>
  </si>
  <si>
    <t>в том числе:</t>
  </si>
  <si>
    <t xml:space="preserve">Управление образования  </t>
  </si>
  <si>
    <t>Образовательные организации</t>
  </si>
  <si>
    <t>итого по пунктам</t>
  </si>
  <si>
    <t>ВСЕГО:</t>
  </si>
  <si>
    <t>5.3.</t>
  </si>
  <si>
    <t>2.5.</t>
  </si>
  <si>
    <t>2.6.</t>
  </si>
  <si>
    <t>5.2.</t>
  </si>
  <si>
    <t>4</t>
  </si>
  <si>
    <t>8,0</t>
  </si>
  <si>
    <t>0</t>
  </si>
  <si>
    <t>14,4</t>
  </si>
  <si>
    <t>Пятидневные учебные сборы с юношами 10-х классов</t>
  </si>
  <si>
    <t>6</t>
  </si>
  <si>
    <t>Августовское совещание работников образования</t>
  </si>
  <si>
    <t>Ноябрь 2023 года</t>
  </si>
  <si>
    <t>Июнь 2023 года</t>
  </si>
  <si>
    <t>Чествование золотых и серебряных медалистов</t>
  </si>
  <si>
    <t>распоряжением Управления образования Верхнетоемского муниципального округа от 16 ноября 2022 года № 259</t>
  </si>
  <si>
    <t>Сентябрь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</si>
</sst>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55"/>
      <name val="Times New Roman"/>
      <family val="1"/>
      <charset val="204"/>
    </font>
    <font>
      <b/>
      <sz val="11"/>
      <color indexed="55"/>
      <name val="Calibri"/>
      <family val="2"/>
      <charset val="204"/>
    </font>
    <font>
      <sz val="10"/>
      <color indexed="55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sz val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14"/>
      </patternFill>
    </fill>
    <fill>
      <patternFill patternType="solid">
        <fgColor indexed="41"/>
        <bgColor indexed="1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1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/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5" borderId="0" xfId="0" applyFont="1" applyFill="1"/>
    <xf numFmtId="0" fontId="4" fillId="5" borderId="2" xfId="0" applyFont="1" applyFill="1" applyBorder="1" applyAlignment="1">
      <alignment wrapText="1"/>
    </xf>
    <xf numFmtId="0" fontId="4" fillId="5" borderId="3" xfId="0" applyFont="1" applyFill="1" applyBorder="1" applyAlignment="1"/>
    <xf numFmtId="1" fontId="4" fillId="5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/>
    <xf numFmtId="1" fontId="14" fillId="0" borderId="0" xfId="0" applyNumberFormat="1" applyFont="1" applyBorder="1" applyAlignment="1">
      <alignment horizontal="center"/>
    </xf>
    <xf numFmtId="0" fontId="14" fillId="0" borderId="0" xfId="0" applyFont="1" applyBorder="1"/>
    <xf numFmtId="0" fontId="11" fillId="0" borderId="0" xfId="0" applyFont="1" applyBorder="1"/>
    <xf numFmtId="2" fontId="12" fillId="0" borderId="5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15" fillId="0" borderId="0" xfId="0" applyFont="1" applyFill="1" applyBorder="1" applyAlignment="1"/>
    <xf numFmtId="0" fontId="15" fillId="0" borderId="7" xfId="0" applyFont="1" applyBorder="1"/>
    <xf numFmtId="0" fontId="12" fillId="0" borderId="8" xfId="0" applyFont="1" applyBorder="1" applyAlignment="1">
      <alignment horizontal="center"/>
    </xf>
    <xf numFmtId="0" fontId="15" fillId="0" borderId="9" xfId="0" applyFont="1" applyBorder="1"/>
    <xf numFmtId="2" fontId="15" fillId="9" borderId="7" xfId="0" applyNumberFormat="1" applyFont="1" applyFill="1" applyBorder="1" applyAlignment="1">
      <alignment horizontal="center"/>
    </xf>
    <xf numFmtId="2" fontId="15" fillId="9" borderId="8" xfId="0" applyNumberFormat="1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/>
    </xf>
    <xf numFmtId="0" fontId="15" fillId="9" borderId="10" xfId="0" applyFont="1" applyFill="1" applyBorder="1" applyAlignment="1"/>
    <xf numFmtId="2" fontId="15" fillId="9" borderId="11" xfId="0" applyNumberFormat="1" applyFont="1" applyFill="1" applyBorder="1" applyAlignment="1">
      <alignment horizontal="center"/>
    </xf>
    <xf numFmtId="2" fontId="15" fillId="9" borderId="12" xfId="0" applyNumberFormat="1" applyFont="1" applyFill="1" applyBorder="1" applyAlignment="1">
      <alignment horizontal="center"/>
    </xf>
    <xf numFmtId="0" fontId="15" fillId="9" borderId="13" xfId="0" applyFont="1" applyFill="1" applyBorder="1" applyAlignment="1"/>
    <xf numFmtId="0" fontId="15" fillId="9" borderId="14" xfId="0" applyFont="1" applyFill="1" applyBorder="1" applyAlignment="1">
      <alignment horizontal="center"/>
    </xf>
    <xf numFmtId="2" fontId="15" fillId="9" borderId="1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15" fillId="9" borderId="15" xfId="0" applyNumberFormat="1" applyFont="1" applyFill="1" applyBorder="1" applyAlignment="1">
      <alignment horizontal="center"/>
    </xf>
    <xf numFmtId="2" fontId="15" fillId="9" borderId="16" xfId="0" applyNumberFormat="1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0"/>
  <sheetViews>
    <sheetView tabSelected="1" topLeftCell="B43" zoomScale="90" zoomScaleNormal="90" workbookViewId="0">
      <selection activeCell="D50" sqref="D50"/>
    </sheetView>
  </sheetViews>
  <sheetFormatPr defaultRowHeight="15" x14ac:dyDescent="0.25"/>
  <cols>
    <col min="2" max="2" width="6.7109375" customWidth="1"/>
    <col min="3" max="3" width="46.28515625" customWidth="1"/>
    <col min="4" max="4" width="43.42578125" customWidth="1"/>
    <col min="5" max="5" width="14.5703125" customWidth="1"/>
    <col min="6" max="6" width="41.5703125" customWidth="1"/>
    <col min="7" max="7" width="12.42578125" customWidth="1"/>
    <col min="8" max="8" width="14" customWidth="1"/>
  </cols>
  <sheetData>
    <row r="2" spans="2:8" ht="15.75" x14ac:dyDescent="0.25">
      <c r="B2" s="1"/>
      <c r="C2" s="1"/>
      <c r="D2" s="2"/>
      <c r="E2" s="1"/>
      <c r="F2" s="88" t="s">
        <v>0</v>
      </c>
      <c r="G2" s="88"/>
      <c r="H2" s="88"/>
    </row>
    <row r="3" spans="2:8" ht="34.5" customHeight="1" x14ac:dyDescent="0.25">
      <c r="B3" s="1"/>
      <c r="C3" s="1"/>
      <c r="D3" s="2"/>
      <c r="E3" s="1"/>
      <c r="F3" s="89" t="s">
        <v>108</v>
      </c>
      <c r="G3" s="89"/>
      <c r="H3" s="89"/>
    </row>
    <row r="4" spans="2:8" ht="15.75" x14ac:dyDescent="0.25">
      <c r="B4" s="1"/>
      <c r="C4" s="1"/>
      <c r="D4" s="2"/>
      <c r="E4" s="1"/>
      <c r="F4" s="3"/>
      <c r="G4" s="3"/>
      <c r="H4" s="4"/>
    </row>
    <row r="5" spans="2:8" ht="15.75" x14ac:dyDescent="0.25">
      <c r="B5" s="90" t="s">
        <v>1</v>
      </c>
      <c r="C5" s="90"/>
      <c r="D5" s="90"/>
      <c r="E5" s="90"/>
      <c r="F5" s="90"/>
      <c r="G5" s="90"/>
      <c r="H5" s="90"/>
    </row>
    <row r="6" spans="2:8" ht="30" customHeight="1" x14ac:dyDescent="0.25">
      <c r="B6" s="91" t="s">
        <v>60</v>
      </c>
      <c r="C6" s="91"/>
      <c r="D6" s="91"/>
      <c r="E6" s="91"/>
      <c r="F6" s="91"/>
      <c r="G6" s="91"/>
      <c r="H6" s="91"/>
    </row>
    <row r="7" spans="2:8" ht="15.75" x14ac:dyDescent="0.25">
      <c r="B7" s="1"/>
      <c r="C7" s="1"/>
      <c r="D7" s="1"/>
      <c r="E7" s="1"/>
      <c r="F7" s="1"/>
      <c r="G7" s="1"/>
      <c r="H7" s="1"/>
    </row>
    <row r="8" spans="2:8" ht="56.25" x14ac:dyDescent="0.25"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</row>
    <row r="9" spans="2:8" ht="18.75" x14ac:dyDescent="0.3">
      <c r="B9" s="92" t="s">
        <v>9</v>
      </c>
      <c r="C9" s="92"/>
      <c r="D9" s="92"/>
      <c r="E9" s="92"/>
      <c r="F9" s="92"/>
      <c r="G9" s="92"/>
      <c r="H9" s="92"/>
    </row>
    <row r="10" spans="2:8" ht="18.75" x14ac:dyDescent="0.3">
      <c r="B10" s="6"/>
      <c r="C10" s="6"/>
      <c r="D10" s="6" t="s">
        <v>13</v>
      </c>
      <c r="E10" s="6"/>
      <c r="F10" s="6"/>
      <c r="G10" s="6"/>
      <c r="H10" s="6"/>
    </row>
    <row r="11" spans="2:8" ht="24" customHeight="1" x14ac:dyDescent="0.25">
      <c r="B11" s="7">
        <v>1</v>
      </c>
      <c r="C11" s="8" t="s">
        <v>12</v>
      </c>
      <c r="D11" s="8" t="s">
        <v>40</v>
      </c>
      <c r="E11" s="7">
        <v>50</v>
      </c>
      <c r="F11" s="8" t="s">
        <v>61</v>
      </c>
      <c r="G11" s="9" t="s">
        <v>75</v>
      </c>
      <c r="H11" s="9" t="s">
        <v>62</v>
      </c>
    </row>
    <row r="12" spans="2:8" ht="39" customHeight="1" x14ac:dyDescent="0.25">
      <c r="B12" s="7">
        <v>2</v>
      </c>
      <c r="C12" s="8" t="s">
        <v>21</v>
      </c>
      <c r="D12" s="8" t="s">
        <v>22</v>
      </c>
      <c r="E12" s="7">
        <v>50</v>
      </c>
      <c r="F12" s="8" t="s">
        <v>22</v>
      </c>
      <c r="G12" s="9" t="s">
        <v>70</v>
      </c>
      <c r="H12" s="9" t="s">
        <v>63</v>
      </c>
    </row>
    <row r="13" spans="2:8" ht="41.25" customHeight="1" x14ac:dyDescent="0.25">
      <c r="B13" s="7">
        <v>3</v>
      </c>
      <c r="C13" s="8" t="s">
        <v>23</v>
      </c>
      <c r="D13" s="8" t="s">
        <v>22</v>
      </c>
      <c r="E13" s="7">
        <v>35</v>
      </c>
      <c r="F13" s="8" t="s">
        <v>22</v>
      </c>
      <c r="G13" s="9" t="s">
        <v>71</v>
      </c>
      <c r="H13" s="9" t="s">
        <v>63</v>
      </c>
    </row>
    <row r="14" spans="2:8" ht="39" customHeight="1" x14ac:dyDescent="0.25">
      <c r="B14" s="7">
        <v>4</v>
      </c>
      <c r="C14" s="8" t="s">
        <v>25</v>
      </c>
      <c r="D14" s="8" t="s">
        <v>22</v>
      </c>
      <c r="E14" s="7">
        <v>35</v>
      </c>
      <c r="F14" s="8" t="s">
        <v>22</v>
      </c>
      <c r="G14" s="9" t="s">
        <v>71</v>
      </c>
      <c r="H14" s="9" t="s">
        <v>63</v>
      </c>
    </row>
    <row r="15" spans="2:8" ht="38.25" customHeight="1" x14ac:dyDescent="0.3">
      <c r="B15" s="10">
        <v>5</v>
      </c>
      <c r="C15" s="11" t="s">
        <v>26</v>
      </c>
      <c r="D15" s="11" t="s">
        <v>22</v>
      </c>
      <c r="E15" s="12">
        <v>40</v>
      </c>
      <c r="F15" s="11" t="s">
        <v>22</v>
      </c>
      <c r="G15" s="13" t="s">
        <v>71</v>
      </c>
      <c r="H15" s="13" t="s">
        <v>63</v>
      </c>
    </row>
    <row r="16" spans="2:8" ht="43.5" customHeight="1" x14ac:dyDescent="0.25">
      <c r="B16" s="7">
        <v>6</v>
      </c>
      <c r="C16" s="8" t="s">
        <v>27</v>
      </c>
      <c r="D16" s="8" t="s">
        <v>22</v>
      </c>
      <c r="E16" s="7">
        <v>40</v>
      </c>
      <c r="F16" s="8" t="s">
        <v>22</v>
      </c>
      <c r="G16" s="9" t="s">
        <v>71</v>
      </c>
      <c r="H16" s="9" t="s">
        <v>63</v>
      </c>
    </row>
    <row r="17" spans="2:8" ht="18.75" x14ac:dyDescent="0.25">
      <c r="B17" s="85" t="s">
        <v>87</v>
      </c>
      <c r="C17" s="86"/>
      <c r="D17" s="86"/>
      <c r="E17" s="86"/>
      <c r="F17" s="86"/>
      <c r="G17" s="86"/>
      <c r="H17" s="87"/>
    </row>
    <row r="18" spans="2:8" ht="35.25" customHeight="1" x14ac:dyDescent="0.3">
      <c r="B18" s="12">
        <v>7</v>
      </c>
      <c r="C18" s="44" t="s">
        <v>86</v>
      </c>
      <c r="D18" s="11" t="s">
        <v>41</v>
      </c>
      <c r="E18" s="11">
        <v>28</v>
      </c>
      <c r="F18" s="11" t="s">
        <v>41</v>
      </c>
      <c r="G18" s="45">
        <v>1</v>
      </c>
      <c r="H18" s="46" t="s">
        <v>63</v>
      </c>
    </row>
    <row r="19" spans="2:8" ht="53.25" customHeight="1" x14ac:dyDescent="0.3">
      <c r="B19" s="7">
        <v>8</v>
      </c>
      <c r="C19" s="14" t="s">
        <v>64</v>
      </c>
      <c r="D19" s="8" t="s">
        <v>69</v>
      </c>
      <c r="E19" s="8">
        <v>7</v>
      </c>
      <c r="F19" s="8" t="s">
        <v>53</v>
      </c>
      <c r="G19" s="9" t="s">
        <v>77</v>
      </c>
      <c r="H19" s="9" t="s">
        <v>62</v>
      </c>
    </row>
    <row r="20" spans="2:8" ht="53.25" customHeight="1" x14ac:dyDescent="0.3">
      <c r="B20" s="7">
        <v>9</v>
      </c>
      <c r="C20" s="14" t="s">
        <v>55</v>
      </c>
      <c r="D20" s="8" t="s">
        <v>69</v>
      </c>
      <c r="E20" s="8">
        <v>20</v>
      </c>
      <c r="F20" s="8" t="s">
        <v>53</v>
      </c>
      <c r="G20" s="9" t="s">
        <v>73</v>
      </c>
      <c r="H20" s="9" t="s">
        <v>65</v>
      </c>
    </row>
    <row r="21" spans="2:8" ht="37.5" x14ac:dyDescent="0.3">
      <c r="B21" s="7">
        <v>10</v>
      </c>
      <c r="C21" s="14" t="s">
        <v>88</v>
      </c>
      <c r="D21" s="11" t="s">
        <v>24</v>
      </c>
      <c r="E21" s="8">
        <v>30</v>
      </c>
      <c r="F21" s="11" t="s">
        <v>22</v>
      </c>
      <c r="G21" s="9" t="s">
        <v>70</v>
      </c>
      <c r="H21" s="9" t="s">
        <v>63</v>
      </c>
    </row>
    <row r="22" spans="2:8" ht="18.75" x14ac:dyDescent="0.3">
      <c r="B22" s="78" t="s">
        <v>51</v>
      </c>
      <c r="C22" s="79"/>
      <c r="D22" s="79"/>
      <c r="E22" s="79"/>
      <c r="F22" s="79"/>
      <c r="G22" s="79"/>
      <c r="H22" s="80"/>
    </row>
    <row r="23" spans="2:8" ht="36" customHeight="1" x14ac:dyDescent="0.3">
      <c r="B23" s="7">
        <v>11</v>
      </c>
      <c r="C23" s="15" t="s">
        <v>84</v>
      </c>
      <c r="D23" s="7" t="s">
        <v>41</v>
      </c>
      <c r="E23" s="16">
        <v>20</v>
      </c>
      <c r="F23" s="7" t="s">
        <v>41</v>
      </c>
      <c r="G23" s="34" t="s">
        <v>75</v>
      </c>
      <c r="H23" s="9" t="s">
        <v>62</v>
      </c>
    </row>
    <row r="24" spans="2:8" ht="18.75" customHeight="1" x14ac:dyDescent="0.3">
      <c r="B24" s="7">
        <v>12</v>
      </c>
      <c r="C24" s="8" t="s">
        <v>28</v>
      </c>
      <c r="D24" s="8" t="s">
        <v>29</v>
      </c>
      <c r="E24" s="16">
        <v>56</v>
      </c>
      <c r="F24" s="7" t="s">
        <v>22</v>
      </c>
      <c r="G24" s="34" t="s">
        <v>72</v>
      </c>
      <c r="H24" s="9" t="s">
        <v>63</v>
      </c>
    </row>
    <row r="25" spans="2:8" ht="36.75" customHeight="1" x14ac:dyDescent="0.3">
      <c r="B25" s="7">
        <v>13</v>
      </c>
      <c r="C25" s="15" t="s">
        <v>82</v>
      </c>
      <c r="D25" s="8" t="s">
        <v>22</v>
      </c>
      <c r="E25" s="16">
        <v>40</v>
      </c>
      <c r="F25" s="7" t="s">
        <v>22</v>
      </c>
      <c r="G25" s="34" t="s">
        <v>70</v>
      </c>
      <c r="H25" s="9" t="s">
        <v>63</v>
      </c>
    </row>
    <row r="26" spans="2:8" ht="38.25" customHeight="1" x14ac:dyDescent="0.3">
      <c r="B26" s="7">
        <v>14</v>
      </c>
      <c r="C26" s="15" t="s">
        <v>30</v>
      </c>
      <c r="D26" s="8" t="s">
        <v>22</v>
      </c>
      <c r="E26" s="16">
        <v>60</v>
      </c>
      <c r="F26" s="7" t="s">
        <v>22</v>
      </c>
      <c r="G26" s="34" t="s">
        <v>70</v>
      </c>
      <c r="H26" s="9" t="s">
        <v>63</v>
      </c>
    </row>
    <row r="27" spans="2:8" ht="19.5" customHeight="1" x14ac:dyDescent="0.3">
      <c r="B27" s="7">
        <v>15</v>
      </c>
      <c r="C27" s="7" t="s">
        <v>31</v>
      </c>
      <c r="D27" s="15" t="s">
        <v>32</v>
      </c>
      <c r="E27" s="16">
        <v>40</v>
      </c>
      <c r="F27" s="7" t="s">
        <v>22</v>
      </c>
      <c r="G27" s="34">
        <v>0</v>
      </c>
      <c r="H27" s="9" t="s">
        <v>63</v>
      </c>
    </row>
    <row r="28" spans="2:8" ht="33.75" customHeight="1" x14ac:dyDescent="0.3">
      <c r="B28" s="7">
        <v>16</v>
      </c>
      <c r="C28" s="14" t="s">
        <v>56</v>
      </c>
      <c r="D28" s="7" t="s">
        <v>53</v>
      </c>
      <c r="E28" s="15">
        <v>24</v>
      </c>
      <c r="F28" s="7" t="s">
        <v>53</v>
      </c>
      <c r="G28" s="34" t="s">
        <v>75</v>
      </c>
      <c r="H28" s="9" t="s">
        <v>62</v>
      </c>
    </row>
    <row r="29" spans="2:8" ht="18.75" x14ac:dyDescent="0.25">
      <c r="B29" s="77" t="s">
        <v>50</v>
      </c>
      <c r="C29" s="77"/>
      <c r="D29" s="77"/>
      <c r="E29" s="77"/>
      <c r="F29" s="77"/>
      <c r="G29" s="77"/>
      <c r="H29" s="77"/>
    </row>
    <row r="30" spans="2:8" ht="24" customHeight="1" x14ac:dyDescent="0.25">
      <c r="B30" s="7">
        <v>17</v>
      </c>
      <c r="C30" s="8" t="s">
        <v>33</v>
      </c>
      <c r="D30" s="8" t="s">
        <v>22</v>
      </c>
      <c r="E30" s="7">
        <v>60</v>
      </c>
      <c r="F30" s="7" t="s">
        <v>22</v>
      </c>
      <c r="G30" s="9" t="s">
        <v>70</v>
      </c>
      <c r="H30" s="9" t="s">
        <v>63</v>
      </c>
    </row>
    <row r="31" spans="2:8" ht="18.75" x14ac:dyDescent="0.25">
      <c r="B31" s="84" t="s">
        <v>49</v>
      </c>
      <c r="C31" s="84"/>
      <c r="D31" s="84"/>
      <c r="E31" s="84"/>
      <c r="F31" s="84"/>
      <c r="G31" s="84"/>
      <c r="H31" s="84"/>
    </row>
    <row r="32" spans="2:8" ht="36" customHeight="1" x14ac:dyDescent="0.25">
      <c r="B32" s="7">
        <v>18</v>
      </c>
      <c r="C32" s="8" t="s">
        <v>85</v>
      </c>
      <c r="D32" s="8" t="s">
        <v>22</v>
      </c>
      <c r="E32" s="7">
        <v>84</v>
      </c>
      <c r="F32" s="7" t="s">
        <v>22</v>
      </c>
      <c r="G32" s="9" t="s">
        <v>70</v>
      </c>
      <c r="H32" s="17" t="s">
        <v>63</v>
      </c>
    </row>
    <row r="33" spans="2:8" ht="37.5" customHeight="1" x14ac:dyDescent="0.25">
      <c r="B33" s="7">
        <v>19</v>
      </c>
      <c r="C33" s="8" t="s">
        <v>67</v>
      </c>
      <c r="D33" s="8" t="s">
        <v>22</v>
      </c>
      <c r="E33" s="7">
        <v>100</v>
      </c>
      <c r="F33" s="7" t="s">
        <v>22</v>
      </c>
      <c r="G33" s="9" t="s">
        <v>70</v>
      </c>
      <c r="H33" s="9" t="s">
        <v>63</v>
      </c>
    </row>
    <row r="34" spans="2:8" ht="39" customHeight="1" x14ac:dyDescent="0.25">
      <c r="B34" s="7">
        <v>20</v>
      </c>
      <c r="C34" s="8" t="s">
        <v>83</v>
      </c>
      <c r="D34" s="8" t="s">
        <v>32</v>
      </c>
      <c r="E34" s="7">
        <v>40</v>
      </c>
      <c r="F34" s="7" t="s">
        <v>22</v>
      </c>
      <c r="G34" s="9" t="s">
        <v>70</v>
      </c>
      <c r="H34" s="9" t="s">
        <v>63</v>
      </c>
    </row>
    <row r="35" spans="2:8" ht="57" customHeight="1" x14ac:dyDescent="0.3">
      <c r="B35" s="10">
        <v>21</v>
      </c>
      <c r="C35" s="11" t="s">
        <v>42</v>
      </c>
      <c r="D35" s="11" t="s">
        <v>34</v>
      </c>
      <c r="E35" s="12">
        <v>100</v>
      </c>
      <c r="F35" s="12" t="s">
        <v>22</v>
      </c>
      <c r="G35" s="13" t="s">
        <v>75</v>
      </c>
      <c r="H35" s="18" t="s">
        <v>63</v>
      </c>
    </row>
    <row r="36" spans="2:8" ht="43.5" customHeight="1" x14ac:dyDescent="0.3">
      <c r="B36" s="12">
        <v>22</v>
      </c>
      <c r="C36" s="41" t="s">
        <v>102</v>
      </c>
      <c r="D36" s="42" t="s">
        <v>43</v>
      </c>
      <c r="E36" s="42">
        <v>20</v>
      </c>
      <c r="F36" s="42" t="s">
        <v>44</v>
      </c>
      <c r="G36" s="42">
        <v>34</v>
      </c>
      <c r="H36" s="43" t="s">
        <v>63</v>
      </c>
    </row>
    <row r="37" spans="2:8" ht="19.5" customHeight="1" x14ac:dyDescent="0.3">
      <c r="B37" s="78" t="s">
        <v>106</v>
      </c>
      <c r="C37" s="79"/>
      <c r="D37" s="79"/>
      <c r="E37" s="79"/>
      <c r="F37" s="79"/>
      <c r="G37" s="79"/>
      <c r="H37" s="80"/>
    </row>
    <row r="38" spans="2:8" ht="36.75" customHeight="1" x14ac:dyDescent="0.3">
      <c r="B38" s="19">
        <v>23</v>
      </c>
      <c r="C38" s="70" t="s">
        <v>107</v>
      </c>
      <c r="D38" s="20" t="s">
        <v>53</v>
      </c>
      <c r="E38" s="21"/>
      <c r="F38" s="20" t="s">
        <v>53</v>
      </c>
      <c r="G38" s="22" t="s">
        <v>99</v>
      </c>
      <c r="H38" s="22" t="s">
        <v>62</v>
      </c>
    </row>
    <row r="39" spans="2:8" ht="18.75" x14ac:dyDescent="0.3">
      <c r="B39" s="78" t="s">
        <v>48</v>
      </c>
      <c r="C39" s="79"/>
      <c r="D39" s="79"/>
      <c r="E39" s="79"/>
      <c r="F39" s="79"/>
      <c r="G39" s="79"/>
      <c r="H39" s="80"/>
    </row>
    <row r="40" spans="2:8" ht="37.5" x14ac:dyDescent="0.3">
      <c r="B40" s="23">
        <v>24</v>
      </c>
      <c r="C40" s="24" t="s">
        <v>104</v>
      </c>
      <c r="D40" s="5" t="s">
        <v>53</v>
      </c>
      <c r="E40" s="25"/>
      <c r="F40" s="25" t="s">
        <v>66</v>
      </c>
      <c r="G40" s="35" t="s">
        <v>78</v>
      </c>
      <c r="H40" s="9" t="s">
        <v>62</v>
      </c>
    </row>
    <row r="41" spans="2:8" ht="18.75" x14ac:dyDescent="0.3">
      <c r="B41" s="78" t="s">
        <v>109</v>
      </c>
      <c r="C41" s="79"/>
      <c r="D41" s="79"/>
      <c r="E41" s="79"/>
      <c r="F41" s="79"/>
      <c r="G41" s="79"/>
      <c r="H41" s="80"/>
    </row>
    <row r="42" spans="2:8" ht="32.25" customHeight="1" x14ac:dyDescent="0.3">
      <c r="B42" s="26">
        <v>25</v>
      </c>
      <c r="C42" s="15" t="s">
        <v>35</v>
      </c>
      <c r="D42" s="8" t="s">
        <v>22</v>
      </c>
      <c r="E42" s="7">
        <v>80</v>
      </c>
      <c r="F42" s="7" t="s">
        <v>22</v>
      </c>
      <c r="G42" s="9" t="s">
        <v>70</v>
      </c>
      <c r="H42" s="9" t="s">
        <v>63</v>
      </c>
    </row>
    <row r="43" spans="2:8" ht="22.5" customHeight="1" x14ac:dyDescent="0.25">
      <c r="B43" s="7">
        <v>26</v>
      </c>
      <c r="C43" s="8" t="s">
        <v>36</v>
      </c>
      <c r="D43" s="8" t="s">
        <v>22</v>
      </c>
      <c r="E43" s="8">
        <v>54</v>
      </c>
      <c r="F43" s="8" t="s">
        <v>22</v>
      </c>
      <c r="G43" s="9" t="s">
        <v>103</v>
      </c>
      <c r="H43" s="9" t="s">
        <v>63</v>
      </c>
    </row>
    <row r="44" spans="2:8" ht="18.75" x14ac:dyDescent="0.3">
      <c r="B44" s="78" t="s">
        <v>47</v>
      </c>
      <c r="C44" s="79"/>
      <c r="D44" s="79"/>
      <c r="E44" s="79"/>
      <c r="F44" s="79"/>
      <c r="G44" s="79"/>
      <c r="H44" s="80"/>
    </row>
    <row r="45" spans="2:8" ht="18.75" customHeight="1" x14ac:dyDescent="0.25">
      <c r="B45" s="7">
        <v>27</v>
      </c>
      <c r="C45" s="27" t="s">
        <v>20</v>
      </c>
      <c r="D45" s="8" t="s">
        <v>32</v>
      </c>
      <c r="E45" s="7">
        <v>10</v>
      </c>
      <c r="F45" s="7" t="s">
        <v>79</v>
      </c>
      <c r="G45" s="9" t="s">
        <v>100</v>
      </c>
      <c r="H45" s="9" t="s">
        <v>62</v>
      </c>
    </row>
    <row r="46" spans="2:8" ht="42" customHeight="1" x14ac:dyDescent="0.25">
      <c r="B46" s="7">
        <v>28</v>
      </c>
      <c r="C46" s="27" t="s">
        <v>37</v>
      </c>
      <c r="D46" s="8" t="s">
        <v>22</v>
      </c>
      <c r="E46" s="7">
        <v>70</v>
      </c>
      <c r="F46" s="7" t="s">
        <v>22</v>
      </c>
      <c r="G46" s="9" t="s">
        <v>70</v>
      </c>
      <c r="H46" s="9" t="s">
        <v>63</v>
      </c>
    </row>
    <row r="47" spans="2:8" ht="39.75" customHeight="1" x14ac:dyDescent="0.3">
      <c r="B47" s="10">
        <v>29</v>
      </c>
      <c r="C47" s="11" t="s">
        <v>38</v>
      </c>
      <c r="D47" s="11" t="s">
        <v>22</v>
      </c>
      <c r="E47" s="12">
        <v>49</v>
      </c>
      <c r="F47" s="12" t="s">
        <v>22</v>
      </c>
      <c r="G47" s="13" t="s">
        <v>70</v>
      </c>
      <c r="H47" s="13" t="s">
        <v>63</v>
      </c>
    </row>
    <row r="48" spans="2:8" ht="18.75" x14ac:dyDescent="0.3">
      <c r="B48" s="78" t="s">
        <v>105</v>
      </c>
      <c r="C48" s="79"/>
      <c r="D48" s="79"/>
      <c r="E48" s="79"/>
      <c r="F48" s="79"/>
      <c r="G48" s="79"/>
      <c r="H48" s="80"/>
    </row>
    <row r="49" spans="2:8" ht="38.25" customHeight="1" x14ac:dyDescent="0.3">
      <c r="B49" s="7">
        <v>30</v>
      </c>
      <c r="C49" s="28" t="s">
        <v>59</v>
      </c>
      <c r="D49" s="7" t="s">
        <v>53</v>
      </c>
      <c r="E49" s="7">
        <v>120</v>
      </c>
      <c r="F49" s="7" t="s">
        <v>53</v>
      </c>
      <c r="G49" s="34" t="s">
        <v>80</v>
      </c>
      <c r="H49" s="9" t="s">
        <v>65</v>
      </c>
    </row>
    <row r="50" spans="2:8" ht="34.5" customHeight="1" x14ac:dyDescent="0.3">
      <c r="B50" s="7">
        <v>31</v>
      </c>
      <c r="C50" s="8" t="s">
        <v>39</v>
      </c>
      <c r="D50" s="8" t="s">
        <v>22</v>
      </c>
      <c r="E50" s="16">
        <v>49</v>
      </c>
      <c r="F50" s="7" t="s">
        <v>22</v>
      </c>
      <c r="G50" s="9" t="s">
        <v>75</v>
      </c>
      <c r="H50" s="9" t="s">
        <v>63</v>
      </c>
    </row>
    <row r="51" spans="2:8" ht="18.75" x14ac:dyDescent="0.3">
      <c r="B51" s="29"/>
      <c r="C51" s="30"/>
      <c r="D51" s="31"/>
      <c r="E51" s="32">
        <f>E11+E12+E13+E14+E15+E16+E18+E19+E20+E21+E23+E24+E25+E26+E27+E28+E30+E32+E33+E34+E35+E36+E38+E40+E42+E43+E45+E46+E47+E49+E50</f>
        <v>1411</v>
      </c>
      <c r="F51" s="32"/>
      <c r="G51" s="32">
        <f>G11+G12+G13+G14+G15+G16+G18+G19+G20+G21+G23+G24+G25+G26+G27+G28+G30+G32+G33+G34+G35+G36+G38+G40+G42+G43+G45+G46+G47+G49+G50</f>
        <v>112</v>
      </c>
      <c r="H51" s="32"/>
    </row>
    <row r="52" spans="2:8" ht="18.75" x14ac:dyDescent="0.25">
      <c r="B52" s="81" t="s">
        <v>45</v>
      </c>
      <c r="C52" s="82"/>
      <c r="D52" s="82"/>
      <c r="E52" s="82"/>
      <c r="F52" s="82"/>
      <c r="G52" s="82"/>
      <c r="H52" s="83"/>
    </row>
    <row r="53" spans="2:8" ht="18.75" x14ac:dyDescent="0.25">
      <c r="B53" s="85" t="s">
        <v>87</v>
      </c>
      <c r="C53" s="86"/>
      <c r="D53" s="86"/>
      <c r="E53" s="86"/>
      <c r="F53" s="86"/>
      <c r="G53" s="86"/>
      <c r="H53" s="87"/>
    </row>
    <row r="54" spans="2:8" ht="56.25" x14ac:dyDescent="0.3">
      <c r="B54" s="7">
        <v>32</v>
      </c>
      <c r="C54" s="14" t="s">
        <v>54</v>
      </c>
      <c r="D54" s="8" t="s">
        <v>69</v>
      </c>
      <c r="E54" s="8">
        <v>1</v>
      </c>
      <c r="F54" s="8" t="s">
        <v>91</v>
      </c>
      <c r="G54" s="9" t="s">
        <v>98</v>
      </c>
      <c r="H54" s="9" t="s">
        <v>62</v>
      </c>
    </row>
    <row r="55" spans="2:8" ht="35.25" customHeight="1" x14ac:dyDescent="0.3">
      <c r="B55" s="7">
        <v>33</v>
      </c>
      <c r="C55" s="14" t="s">
        <v>52</v>
      </c>
      <c r="D55" s="8" t="s">
        <v>69</v>
      </c>
      <c r="E55" s="7">
        <v>10</v>
      </c>
      <c r="F55" s="8" t="s">
        <v>91</v>
      </c>
      <c r="G55" s="9" t="s">
        <v>74</v>
      </c>
      <c r="H55" s="9" t="s">
        <v>65</v>
      </c>
    </row>
    <row r="56" spans="2:8" ht="18.75" x14ac:dyDescent="0.3">
      <c r="B56" s="76" t="s">
        <v>46</v>
      </c>
      <c r="C56" s="76"/>
      <c r="D56" s="76"/>
      <c r="E56" s="76"/>
      <c r="F56" s="76"/>
      <c r="G56" s="76"/>
      <c r="H56" s="76"/>
    </row>
    <row r="57" spans="2:8" ht="18.75" x14ac:dyDescent="0.25">
      <c r="B57" s="7">
        <v>34</v>
      </c>
      <c r="C57" s="8" t="s">
        <v>17</v>
      </c>
      <c r="D57" s="7" t="s">
        <v>18</v>
      </c>
      <c r="E57" s="7">
        <v>10</v>
      </c>
      <c r="F57" s="8" t="s">
        <v>91</v>
      </c>
      <c r="G57" s="9" t="s">
        <v>101</v>
      </c>
      <c r="H57" s="9" t="s">
        <v>68</v>
      </c>
    </row>
    <row r="58" spans="2:8" ht="39" customHeight="1" x14ac:dyDescent="0.3">
      <c r="B58" s="7">
        <v>35</v>
      </c>
      <c r="C58" s="14" t="s">
        <v>57</v>
      </c>
      <c r="D58" s="8" t="s">
        <v>91</v>
      </c>
      <c r="E58" s="15">
        <v>3</v>
      </c>
      <c r="F58" s="8" t="s">
        <v>91</v>
      </c>
      <c r="G58" s="34" t="s">
        <v>76</v>
      </c>
      <c r="H58" s="9" t="s">
        <v>62</v>
      </c>
    </row>
    <row r="59" spans="2:8" ht="36" customHeight="1" x14ac:dyDescent="0.3">
      <c r="B59" s="7">
        <v>36</v>
      </c>
      <c r="C59" s="14" t="s">
        <v>58</v>
      </c>
      <c r="D59" s="7" t="s">
        <v>53</v>
      </c>
      <c r="E59" s="15">
        <v>3</v>
      </c>
      <c r="F59" s="7" t="s">
        <v>53</v>
      </c>
      <c r="G59" s="34">
        <v>0</v>
      </c>
      <c r="H59" s="9" t="s">
        <v>62</v>
      </c>
    </row>
    <row r="60" spans="2:8" ht="18.75" x14ac:dyDescent="0.3">
      <c r="B60" s="75" t="s">
        <v>49</v>
      </c>
      <c r="C60" s="76"/>
      <c r="D60" s="76"/>
      <c r="E60" s="76"/>
      <c r="F60" s="76"/>
      <c r="G60" s="76"/>
      <c r="H60" s="76"/>
    </row>
    <row r="61" spans="2:8" ht="18.75" x14ac:dyDescent="0.25">
      <c r="B61" s="7">
        <v>37</v>
      </c>
      <c r="C61" s="8" t="s">
        <v>15</v>
      </c>
      <c r="D61" s="7" t="s">
        <v>16</v>
      </c>
      <c r="E61" s="7">
        <v>10</v>
      </c>
      <c r="F61" s="8" t="s">
        <v>91</v>
      </c>
      <c r="G61" s="9" t="s">
        <v>81</v>
      </c>
      <c r="H61" s="9" t="s">
        <v>68</v>
      </c>
    </row>
    <row r="62" spans="2:8" ht="33" customHeight="1" x14ac:dyDescent="0.25">
      <c r="B62" s="7">
        <v>38</v>
      </c>
      <c r="C62" s="8" t="s">
        <v>19</v>
      </c>
      <c r="D62" s="7" t="s">
        <v>16</v>
      </c>
      <c r="E62" s="9" t="s">
        <v>14</v>
      </c>
      <c r="F62" s="8" t="s">
        <v>91</v>
      </c>
      <c r="G62" s="9" t="s">
        <v>81</v>
      </c>
      <c r="H62" s="9" t="s">
        <v>68</v>
      </c>
    </row>
    <row r="63" spans="2:8" ht="18.75" x14ac:dyDescent="0.3">
      <c r="B63" s="29"/>
      <c r="C63" s="30"/>
      <c r="D63" s="31"/>
      <c r="E63" s="32">
        <f>E54+E55+E57+E58+E59+E61+E62</f>
        <v>45</v>
      </c>
      <c r="F63" s="32"/>
      <c r="G63" s="32">
        <f>G54+G55+G57+G58+G59+G61+G62</f>
        <v>85.8</v>
      </c>
      <c r="H63" s="33"/>
    </row>
    <row r="64" spans="2:8" ht="18.75" x14ac:dyDescent="0.3">
      <c r="B64" s="36"/>
      <c r="C64" s="37" t="s">
        <v>11</v>
      </c>
      <c r="D64" s="38"/>
      <c r="E64" s="39">
        <f>E51+E63</f>
        <v>1456</v>
      </c>
      <c r="F64" s="39"/>
      <c r="G64" s="74">
        <f>G51+G63</f>
        <v>197.8</v>
      </c>
      <c r="H64" s="40" t="s">
        <v>10</v>
      </c>
    </row>
    <row r="65" spans="4:8" x14ac:dyDescent="0.25">
      <c r="D65" s="47"/>
      <c r="E65" s="54"/>
      <c r="F65" s="71" t="s">
        <v>95</v>
      </c>
      <c r="G65" s="72">
        <f>G67+G68+G69</f>
        <v>65</v>
      </c>
      <c r="H65" s="73" t="s">
        <v>65</v>
      </c>
    </row>
    <row r="66" spans="4:8" x14ac:dyDescent="0.25">
      <c r="D66" s="53"/>
      <c r="E66" s="54"/>
      <c r="F66" s="58" t="s">
        <v>89</v>
      </c>
      <c r="G66" s="48" t="s">
        <v>10</v>
      </c>
      <c r="H66" s="59" t="s">
        <v>10</v>
      </c>
    </row>
    <row r="67" spans="4:8" x14ac:dyDescent="0.25">
      <c r="D67" s="53"/>
      <c r="E67" s="54"/>
      <c r="F67" s="58" t="s">
        <v>90</v>
      </c>
      <c r="G67" s="48">
        <f>G20+G49</f>
        <v>30</v>
      </c>
      <c r="H67" s="59" t="s">
        <v>10</v>
      </c>
    </row>
    <row r="68" spans="4:8" x14ac:dyDescent="0.25">
      <c r="D68" s="53"/>
      <c r="E68" s="54"/>
      <c r="F68" s="58" t="s">
        <v>91</v>
      </c>
      <c r="G68" s="48" t="str">
        <f>G55</f>
        <v>35,0</v>
      </c>
      <c r="H68" s="59" t="s">
        <v>10</v>
      </c>
    </row>
    <row r="69" spans="4:8" x14ac:dyDescent="0.25">
      <c r="D69" s="53"/>
      <c r="E69" s="54"/>
      <c r="F69" s="58" t="s">
        <v>24</v>
      </c>
      <c r="G69" s="48">
        <v>0</v>
      </c>
      <c r="H69" s="59" t="s">
        <v>10</v>
      </c>
    </row>
    <row r="70" spans="4:8" x14ac:dyDescent="0.25">
      <c r="D70" s="53"/>
      <c r="E70" s="54"/>
      <c r="F70" s="61" t="s">
        <v>96</v>
      </c>
      <c r="G70" s="69">
        <f>G72+G73+G74</f>
        <v>30</v>
      </c>
      <c r="H70" s="62" t="s">
        <v>62</v>
      </c>
    </row>
    <row r="71" spans="4:8" x14ac:dyDescent="0.25">
      <c r="D71" s="53"/>
      <c r="E71" s="54"/>
      <c r="F71" s="58" t="s">
        <v>89</v>
      </c>
      <c r="G71" s="48" t="s">
        <v>10</v>
      </c>
      <c r="H71" s="59" t="s">
        <v>10</v>
      </c>
    </row>
    <row r="72" spans="4:8" x14ac:dyDescent="0.25">
      <c r="D72" s="53"/>
      <c r="E72" s="54"/>
      <c r="F72" s="58" t="s">
        <v>90</v>
      </c>
      <c r="G72" s="48">
        <f>G19+G28+G38+G40</f>
        <v>19</v>
      </c>
      <c r="H72" s="59" t="s">
        <v>10</v>
      </c>
    </row>
    <row r="73" spans="4:8" x14ac:dyDescent="0.25">
      <c r="D73" s="53"/>
      <c r="E73" s="54"/>
      <c r="F73" s="58" t="s">
        <v>91</v>
      </c>
      <c r="G73" s="48">
        <f>G11+G23+G45+G54+G58+G59</f>
        <v>11</v>
      </c>
      <c r="H73" s="59" t="s">
        <v>10</v>
      </c>
    </row>
    <row r="74" spans="4:8" x14ac:dyDescent="0.25">
      <c r="D74" s="53"/>
      <c r="E74" s="54"/>
      <c r="F74" s="58" t="s">
        <v>24</v>
      </c>
      <c r="G74" s="48">
        <v>0</v>
      </c>
      <c r="H74" s="59" t="s">
        <v>10</v>
      </c>
    </row>
    <row r="75" spans="4:8" x14ac:dyDescent="0.25">
      <c r="D75" s="53"/>
      <c r="E75" s="54"/>
      <c r="F75" s="61" t="s">
        <v>97</v>
      </c>
      <c r="G75" s="69">
        <f>G77+G78+G79</f>
        <v>60</v>
      </c>
      <c r="H75" s="63" t="s">
        <v>63</v>
      </c>
    </row>
    <row r="76" spans="4:8" x14ac:dyDescent="0.25">
      <c r="D76" s="53"/>
      <c r="E76" s="54"/>
      <c r="F76" s="58" t="s">
        <v>89</v>
      </c>
      <c r="G76" s="48" t="s">
        <v>10</v>
      </c>
      <c r="H76" s="59" t="s">
        <v>10</v>
      </c>
    </row>
    <row r="77" spans="4:8" x14ac:dyDescent="0.25">
      <c r="D77" s="53"/>
      <c r="E77" s="54"/>
      <c r="F77" s="58" t="s">
        <v>90</v>
      </c>
      <c r="G77" s="48">
        <v>0</v>
      </c>
      <c r="H77" s="59" t="s">
        <v>10</v>
      </c>
    </row>
    <row r="78" spans="4:8" x14ac:dyDescent="0.25">
      <c r="D78" s="53"/>
      <c r="E78" s="54"/>
      <c r="F78" s="58" t="s">
        <v>91</v>
      </c>
      <c r="G78" s="48">
        <f>G18+G36</f>
        <v>35</v>
      </c>
      <c r="H78" s="59" t="s">
        <v>10</v>
      </c>
    </row>
    <row r="79" spans="4:8" x14ac:dyDescent="0.25">
      <c r="D79" s="53"/>
      <c r="E79" s="54"/>
      <c r="F79" s="58" t="s">
        <v>24</v>
      </c>
      <c r="G79" s="48">
        <f>G12+G13+G14+G15+G16+G21+G24+G25+G26+G27+G30+G32+G33+G34+G35+G42+G43+G46+G47+G50</f>
        <v>25</v>
      </c>
      <c r="H79" s="59" t="s">
        <v>10</v>
      </c>
    </row>
    <row r="80" spans="4:8" x14ac:dyDescent="0.25">
      <c r="D80" s="53"/>
      <c r="E80" s="54"/>
      <c r="F80" s="61" t="s">
        <v>94</v>
      </c>
      <c r="G80" s="69">
        <f>G82+G83+G84</f>
        <v>42.8</v>
      </c>
      <c r="H80" s="63" t="s">
        <v>68</v>
      </c>
    </row>
    <row r="81" spans="1:8" x14ac:dyDescent="0.25">
      <c r="D81" s="53"/>
      <c r="E81" s="54"/>
      <c r="F81" s="58" t="s">
        <v>89</v>
      </c>
      <c r="G81" s="48" t="s">
        <v>10</v>
      </c>
      <c r="H81" s="59" t="s">
        <v>10</v>
      </c>
    </row>
    <row r="82" spans="1:8" x14ac:dyDescent="0.25">
      <c r="D82" s="53"/>
      <c r="E82" s="54"/>
      <c r="F82" s="58" t="s">
        <v>90</v>
      </c>
      <c r="G82" s="48">
        <v>0</v>
      </c>
      <c r="H82" s="59" t="s">
        <v>10</v>
      </c>
    </row>
    <row r="83" spans="1:8" x14ac:dyDescent="0.25">
      <c r="D83" s="53"/>
      <c r="E83" s="54"/>
      <c r="F83" s="58" t="s">
        <v>91</v>
      </c>
      <c r="G83" s="48">
        <f>G57+G61+G62</f>
        <v>42.8</v>
      </c>
      <c r="H83" s="59" t="s">
        <v>10</v>
      </c>
    </row>
    <row r="84" spans="1:8" x14ac:dyDescent="0.25">
      <c r="D84" s="53"/>
      <c r="E84" s="54"/>
      <c r="F84" s="58" t="s">
        <v>24</v>
      </c>
      <c r="G84" s="48">
        <v>0</v>
      </c>
      <c r="H84" s="59" t="s">
        <v>10</v>
      </c>
    </row>
    <row r="85" spans="1:8" x14ac:dyDescent="0.25">
      <c r="D85" s="53"/>
      <c r="E85" s="54"/>
      <c r="F85" s="68" t="s">
        <v>92</v>
      </c>
      <c r="G85" s="69">
        <f>G87+G88+G89</f>
        <v>197.8</v>
      </c>
      <c r="H85" s="67"/>
    </row>
    <row r="86" spans="1:8" x14ac:dyDescent="0.25">
      <c r="D86" s="53"/>
      <c r="E86" s="54"/>
      <c r="F86" s="58" t="s">
        <v>89</v>
      </c>
      <c r="G86" s="48" t="s">
        <v>10</v>
      </c>
      <c r="H86" s="55" t="s">
        <v>10</v>
      </c>
    </row>
    <row r="87" spans="1:8" x14ac:dyDescent="0.25">
      <c r="D87" s="53"/>
      <c r="E87" s="54"/>
      <c r="F87" s="58" t="s">
        <v>90</v>
      </c>
      <c r="G87" s="48">
        <f>G67+G72+G77+G82</f>
        <v>49</v>
      </c>
      <c r="H87" s="55" t="s">
        <v>10</v>
      </c>
    </row>
    <row r="88" spans="1:8" x14ac:dyDescent="0.25">
      <c r="D88" s="53"/>
      <c r="E88" s="54"/>
      <c r="F88" s="58" t="s">
        <v>91</v>
      </c>
      <c r="G88" s="48">
        <f>G68+G73+G78+G83</f>
        <v>123.8</v>
      </c>
      <c r="H88" s="55" t="s">
        <v>10</v>
      </c>
    </row>
    <row r="89" spans="1:8" ht="15.75" thickBot="1" x14ac:dyDescent="0.3">
      <c r="D89" s="53"/>
      <c r="E89" s="54"/>
      <c r="F89" s="60" t="s">
        <v>24</v>
      </c>
      <c r="G89" s="48">
        <f>G69+G74+G79+G84</f>
        <v>25</v>
      </c>
      <c r="H89" s="56" t="s">
        <v>10</v>
      </c>
    </row>
    <row r="90" spans="1:8" ht="15.75" thickBot="1" x14ac:dyDescent="0.3">
      <c r="A90" s="49"/>
      <c r="B90" s="50"/>
      <c r="C90" s="51"/>
      <c r="D90" s="52"/>
      <c r="E90" s="57"/>
      <c r="F90" s="64" t="s">
        <v>93</v>
      </c>
      <c r="G90" s="65">
        <f>G65+G70+G75+G80</f>
        <v>197.8</v>
      </c>
      <c r="H90" s="66" t="s">
        <v>10</v>
      </c>
    </row>
  </sheetData>
  <mergeCells count="18">
    <mergeCell ref="B22:H22"/>
    <mergeCell ref="B17:H17"/>
    <mergeCell ref="F2:H2"/>
    <mergeCell ref="F3:H3"/>
    <mergeCell ref="B5:H5"/>
    <mergeCell ref="B6:H6"/>
    <mergeCell ref="B9:H9"/>
    <mergeCell ref="B60:H60"/>
    <mergeCell ref="B29:H29"/>
    <mergeCell ref="B39:H39"/>
    <mergeCell ref="B41:H41"/>
    <mergeCell ref="B44:H44"/>
    <mergeCell ref="B48:H48"/>
    <mergeCell ref="B37:H37"/>
    <mergeCell ref="B52:H52"/>
    <mergeCell ref="B31:H31"/>
    <mergeCell ref="B56:H56"/>
    <mergeCell ref="B53:H53"/>
  </mergeCells>
  <phoneticPr fontId="16" type="noConversion"/>
  <pageMargins left="0.34" right="0.2" top="0.28000000000000003" bottom="0.23" header="0.3" footer="0.3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2022-11-14T14:31:37Z</cp:lastPrinted>
  <dcterms:created xsi:type="dcterms:W3CDTF">2006-09-28T05:33:49Z</dcterms:created>
  <dcterms:modified xsi:type="dcterms:W3CDTF">2023-09-21T12:36:02Z</dcterms:modified>
</cp:coreProperties>
</file>