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0" windowWidth="19020" windowHeight="8805"/>
  </bookViews>
  <sheets>
    <sheet name="остатки средств в ФК_10" sheetId="2" r:id="rId1"/>
  </sheets>
  <definedNames>
    <definedName name="_xlnm.Print_Titles" localSheetId="0">'остатки средств в ФК_10'!$15:$15</definedName>
  </definedNames>
  <calcPr calcId="144525"/>
</workbook>
</file>

<file path=xl/calcChain.xml><?xml version="1.0" encoding="utf-8"?>
<calcChain xmlns="http://schemas.openxmlformats.org/spreadsheetml/2006/main">
  <c r="L176" i="2" l="1"/>
  <c r="N184" i="2"/>
  <c r="K109" i="2"/>
  <c r="L44" i="2"/>
  <c r="L51" i="2"/>
  <c r="O167" i="2"/>
  <c r="N167" i="2"/>
  <c r="M167" i="2"/>
  <c r="L167" i="2"/>
  <c r="K167" i="2"/>
  <c r="O64" i="2"/>
  <c r="O184" i="2" s="1"/>
  <c r="K64" i="2"/>
  <c r="K51" i="2"/>
  <c r="O38" i="2" l="1"/>
  <c r="M38" i="2"/>
  <c r="K38" i="2"/>
  <c r="O160" i="2" l="1"/>
  <c r="N160" i="2"/>
  <c r="M160" i="2"/>
  <c r="L160" i="2"/>
  <c r="K160" i="2"/>
  <c r="K148" i="2"/>
  <c r="K145" i="2" s="1"/>
  <c r="K184" i="2" s="1"/>
  <c r="O44" i="2"/>
  <c r="N44" i="2"/>
  <c r="M44" i="2"/>
  <c r="K44" i="2"/>
  <c r="O51" i="2"/>
  <c r="N51" i="2"/>
  <c r="M51" i="2"/>
  <c r="N64" i="2"/>
  <c r="M64" i="2"/>
  <c r="L64" i="2"/>
  <c r="K101" i="2"/>
  <c r="O109" i="2"/>
  <c r="N109" i="2"/>
  <c r="M109" i="2"/>
  <c r="L109" i="2"/>
  <c r="O148" i="2"/>
  <c r="O145" i="2" l="1"/>
  <c r="M148" i="2"/>
  <c r="M145" i="2" s="1"/>
  <c r="L148" i="2" l="1"/>
  <c r="L145" i="2" s="1"/>
  <c r="L184" i="2" s="1"/>
  <c r="N101" i="2"/>
  <c r="P51" i="2" l="1"/>
  <c r="O141" i="2" l="1"/>
  <c r="L101" i="2"/>
  <c r="N141" i="2"/>
  <c r="L141" i="2"/>
  <c r="O101" i="2" l="1"/>
  <c r="M101" i="2"/>
  <c r="M176" i="2" l="1"/>
  <c r="K176" i="2"/>
  <c r="O176" i="2" l="1"/>
  <c r="N176" i="2"/>
  <c r="N41" i="2" l="1"/>
  <c r="L41" i="2"/>
  <c r="K41" i="2" l="1"/>
  <c r="M41" i="2"/>
  <c r="O41" i="2"/>
  <c r="O181" i="2" l="1"/>
  <c r="M181" i="2" l="1"/>
  <c r="M141" i="2"/>
  <c r="M184" i="2" s="1"/>
  <c r="K141" i="2"/>
  <c r="K181" i="2"/>
</calcChain>
</file>

<file path=xl/sharedStrings.xml><?xml version="1.0" encoding="utf-8"?>
<sst xmlns="http://schemas.openxmlformats.org/spreadsheetml/2006/main" count="965" uniqueCount="342">
  <si>
    <t>Бюджетная классификация</t>
  </si>
  <si>
    <t>ЛБО</t>
  </si>
  <si>
    <t/>
  </si>
  <si>
    <t>ППП</t>
  </si>
  <si>
    <t>ФКР</t>
  </si>
  <si>
    <t>КЦСР</t>
  </si>
  <si>
    <t>КВР</t>
  </si>
  <si>
    <t>ЭКР</t>
  </si>
  <si>
    <t>Суб КЭСР</t>
  </si>
  <si>
    <t>3110102010</t>
  </si>
  <si>
    <t>111</t>
  </si>
  <si>
    <t>211</t>
  </si>
  <si>
    <t>211.00.00</t>
  </si>
  <si>
    <t>266</t>
  </si>
  <si>
    <t>266.00.00</t>
  </si>
  <si>
    <t>112</t>
  </si>
  <si>
    <t>212</t>
  </si>
  <si>
    <t>212.00.00</t>
  </si>
  <si>
    <t>226</t>
  </si>
  <si>
    <t>226.04.00</t>
  </si>
  <si>
    <t>226.07.00</t>
  </si>
  <si>
    <t>119</t>
  </si>
  <si>
    <t>213</t>
  </si>
  <si>
    <t>213.00.00</t>
  </si>
  <si>
    <t>242</t>
  </si>
  <si>
    <t>221</t>
  </si>
  <si>
    <t>221.00.00</t>
  </si>
  <si>
    <t>225</t>
  </si>
  <si>
    <t>225.06.00</t>
  </si>
  <si>
    <t>226.05.00</t>
  </si>
  <si>
    <t>310</t>
  </si>
  <si>
    <t>310.02.00</t>
  </si>
  <si>
    <t>346</t>
  </si>
  <si>
    <t>346.00.00</t>
  </si>
  <si>
    <t>243</t>
  </si>
  <si>
    <t>226.02.00</t>
  </si>
  <si>
    <t>244</t>
  </si>
  <si>
    <t>223</t>
  </si>
  <si>
    <t>223.01.00</t>
  </si>
  <si>
    <t>223.03.00</t>
  </si>
  <si>
    <t>223.04.00</t>
  </si>
  <si>
    <t>223.06.00</t>
  </si>
  <si>
    <t>225.01.00</t>
  </si>
  <si>
    <t>225.02.00</t>
  </si>
  <si>
    <t>225.05.00</t>
  </si>
  <si>
    <t>341</t>
  </si>
  <si>
    <t>341.00.00</t>
  </si>
  <si>
    <t>342</t>
  </si>
  <si>
    <t>342.00.00</t>
  </si>
  <si>
    <t>345</t>
  </si>
  <si>
    <t>345.00.00</t>
  </si>
  <si>
    <t>349</t>
  </si>
  <si>
    <t>349.01.00</t>
  </si>
  <si>
    <t>349.02.00</t>
  </si>
  <si>
    <t>350</t>
  </si>
  <si>
    <t>296</t>
  </si>
  <si>
    <t>296.02.00</t>
  </si>
  <si>
    <t>851</t>
  </si>
  <si>
    <t>291</t>
  </si>
  <si>
    <t>291.01.00</t>
  </si>
  <si>
    <t>852</t>
  </si>
  <si>
    <t>291.04.00</t>
  </si>
  <si>
    <t>853</t>
  </si>
  <si>
    <t>292</t>
  </si>
  <si>
    <t>292.00.00</t>
  </si>
  <si>
    <t>3110102090</t>
  </si>
  <si>
    <t>3110113520</t>
  </si>
  <si>
    <t>225.03.00</t>
  </si>
  <si>
    <t>344</t>
  </si>
  <si>
    <t>344.00.00</t>
  </si>
  <si>
    <t>3110271060</t>
  </si>
  <si>
    <t>3840115510</t>
  </si>
  <si>
    <t>4220129580</t>
  </si>
  <si>
    <t>226.03.00</t>
  </si>
  <si>
    <t>262</t>
  </si>
  <si>
    <t>262.00.00</t>
  </si>
  <si>
    <t>3110271130</t>
  </si>
  <si>
    <t>321</t>
  </si>
  <si>
    <t>текущие обязательства</t>
  </si>
  <si>
    <t>принимаемые обязательства</t>
  </si>
  <si>
    <t>Проект бюджета</t>
  </si>
  <si>
    <t>(наименование учреждения)</t>
  </si>
  <si>
    <t>Итого</t>
  </si>
  <si>
    <t>Приложение 2.</t>
  </si>
  <si>
    <t>к Приказу УО ГРМО РК №_______ от 15 июля 2020г.</t>
  </si>
  <si>
    <t>Вед.бухгалтер</t>
  </si>
  <si>
    <t>Расходы на обеспечение деятельности (оказание услуг) муниципальных дошкольных образовательных организаций</t>
  </si>
  <si>
    <t>Заработная плата</t>
  </si>
  <si>
    <t>Соц.пособия и компенсац. персоналу в ден.форме</t>
  </si>
  <si>
    <t>Прочие несоциальные выплаты перс.в ден. Форме</t>
  </si>
  <si>
    <t>Расходы связанные со служебн. Ком.(кроме суточных)</t>
  </si>
  <si>
    <t>Прочие работы и услуги</t>
  </si>
  <si>
    <t>Начисления на выплаты по оплате труда</t>
  </si>
  <si>
    <t>Услуги связи</t>
  </si>
  <si>
    <t>Прочие расходы по оплате договоров на выполнение работ,оказание услуг,связанных с содержанием,обслуживанием,ремонтом нефинансовых активов</t>
  </si>
  <si>
    <t>Оплата услуг в области информационных технологий</t>
  </si>
  <si>
    <t>Увеличение стоимости основных средств</t>
  </si>
  <si>
    <t>Увеличение стоимости прочих оборотных запасов(материалов)</t>
  </si>
  <si>
    <t>Оплата электроэнергии</t>
  </si>
  <si>
    <t>Оплата потребления газа</t>
  </si>
  <si>
    <t>Оплата водоснабжения и водоотведения</t>
  </si>
  <si>
    <t>Оплата ассенизации</t>
  </si>
  <si>
    <t>Расходы по оплате договоров гражданско -правового характера</t>
  </si>
  <si>
    <t>Содержание нефинансовых активов в чистоте</t>
  </si>
  <si>
    <t>Устранение неисправностей(восстановление работоспособности)пожарной сигнализации</t>
  </si>
  <si>
    <t>форма 20</t>
  </si>
  <si>
    <t>поверка монометров</t>
  </si>
  <si>
    <t>тех.освидетельствование медтехники</t>
  </si>
  <si>
    <t>дезинсекция</t>
  </si>
  <si>
    <t>Прочие работы,услуги</t>
  </si>
  <si>
    <t>Медицинский осмотр</t>
  </si>
  <si>
    <t>обучение пожарной безопасности</t>
  </si>
  <si>
    <t>Увеличение стоимости лекарственных препаратов и материалов</t>
  </si>
  <si>
    <t>Увеличение стоимости продуктов питания</t>
  </si>
  <si>
    <t>Увеличение стоимости мягкого инвентаря</t>
  </si>
  <si>
    <t>Увеличение стоимости прочих материальных запасов однократного применения</t>
  </si>
  <si>
    <t>Приобретение подарочной и сувенирной продукции, не предназначенной для дальнейшего применения</t>
  </si>
  <si>
    <t>Выплаты государственных премий,грантов и других поощрений</t>
  </si>
  <si>
    <t>Налог на имущество</t>
  </si>
  <si>
    <t>Государственные пошлины и сборы в установленных законодательством РФ случаях</t>
  </si>
  <si>
    <t>Штрафы за нарушение законодательства о налогах и сборах,законодательства о страховых взносах</t>
  </si>
  <si>
    <t>Текущий ремонт нефинансовых аактивов</t>
  </si>
  <si>
    <t>Увеличение стоимости строительных материалов</t>
  </si>
  <si>
    <t>Уплата прочих налогов, сборов</t>
  </si>
  <si>
    <t>Подпрограмма «Энергосбережение и повышение энергетической эффективности» муниципальной программы «Развитие муниципального хозяйства и комплексное развитие сельских территорий» на 2020-2025 годы</t>
  </si>
  <si>
    <t>Подпрограмма «Доступная среда» муниципальной программы «Развитие муниципального хозяйства и комплексное развитие сельских территорий» на 2020-2025 годы</t>
  </si>
  <si>
    <t>Подпрограмма  «Противодействие экстремизму и профилактика терроризма» муниципальной программы «Безопасность Городовиковского района» на 2015-2021 годы</t>
  </si>
  <si>
    <t>Оплата услуг по вневедомственной охране</t>
  </si>
  <si>
    <t>Пособия по социальной помощи населению в денежной форме</t>
  </si>
  <si>
    <t>Реализация мероприятий, направленных на текущий ремонт зданий и сооружений учреждений образования</t>
  </si>
  <si>
    <t>Выплата компенсации части родительской платы за присмотр и уход за детьми в образовательных организациях</t>
  </si>
  <si>
    <t>Расходы на обеспечение деятельности (оказание услуг) муниципальных дошкольных образовательных организаций за счет платных услуг</t>
  </si>
  <si>
    <t>Осуществление переданных государственных полномочий в сфере дошкольного образования</t>
  </si>
  <si>
    <t>Заведующий</t>
  </si>
  <si>
    <t>в т.ч. Тех.обсл. АПС</t>
  </si>
  <si>
    <t>Тех.обсл.ПАК Стрелец Мониторинг</t>
  </si>
  <si>
    <t>замер сопротивления</t>
  </si>
  <si>
    <t>в т.ч.тех. обсл. газового оборудов.</t>
  </si>
  <si>
    <t>дератизация</t>
  </si>
  <si>
    <t>Увеличение стоимости мягкого инвентаря, в т.ч.:</t>
  </si>
  <si>
    <t>Увеличение стоимости прочих оборотных запасов(материалов) в т.ч.:</t>
  </si>
  <si>
    <t>Увеличение стоимости строительных материалов, в т.ч.</t>
  </si>
  <si>
    <t>Увеличение стоимости основных средств, в т.ч.:</t>
  </si>
  <si>
    <t xml:space="preserve">Увеличение стоимости горюче-смазочных материалов </t>
  </si>
  <si>
    <t>343.00.00</t>
  </si>
  <si>
    <t>Земельный налог</t>
  </si>
  <si>
    <t>291.02.00</t>
  </si>
  <si>
    <t>150 кв.м. * 4,00 руб. * 2 обработки</t>
  </si>
  <si>
    <t>1000 кв.м.*3,00 руб</t>
  </si>
  <si>
    <t>ООО Человек-35000,00 руб; СЭС-33000,00 руб;</t>
  </si>
  <si>
    <t xml:space="preserve">обучение охрана труда </t>
  </si>
  <si>
    <t>анализ песка</t>
  </si>
  <si>
    <t>вода питьевая 72 бут.*19л.*8,00 руб.</t>
  </si>
  <si>
    <t>дети-инвалиды 1 чел. * 1300,00 руб. * 4 мес.</t>
  </si>
  <si>
    <t>ковровое покрытие</t>
  </si>
  <si>
    <t>замена труб водопровод</t>
  </si>
  <si>
    <t>замена электрической проводки</t>
  </si>
  <si>
    <t>обучение по антитеррористической защищенности</t>
  </si>
  <si>
    <t>огнетушители</t>
  </si>
  <si>
    <t>пылесос</t>
  </si>
  <si>
    <t xml:space="preserve">тонер </t>
  </si>
  <si>
    <t>ежегодное обслуживание сайта организации</t>
  </si>
  <si>
    <t>ремонт и заправка картриджа</t>
  </si>
  <si>
    <t>15 шт.*700,00 руб. СанПиН 2.4.1.3049-13</t>
  </si>
  <si>
    <t>кацелярские товары (бумага ксерокс )</t>
  </si>
  <si>
    <t>дезинфицирующие средства для обработки помещения, посуды, игрушек</t>
  </si>
  <si>
    <t>2026 год</t>
  </si>
  <si>
    <t>12 контейнеров * 625,00 руб.</t>
  </si>
  <si>
    <t xml:space="preserve"> 1шт (пищеблок)</t>
  </si>
  <si>
    <t>2 шт (групповые комнаты)</t>
  </si>
  <si>
    <t>стеллаж для стаканов</t>
  </si>
  <si>
    <t>1 шт (столовая)</t>
  </si>
  <si>
    <t>стеллаж для тарелок</t>
  </si>
  <si>
    <t>шкаф для медикаментов</t>
  </si>
  <si>
    <t>1 шт (медицинский кабинет)</t>
  </si>
  <si>
    <t>весы медицинские</t>
  </si>
  <si>
    <t>травматологическая укладка</t>
  </si>
  <si>
    <t xml:space="preserve">укладка посиндромная на 12 синдромов </t>
  </si>
  <si>
    <t>аккустическая система</t>
  </si>
  <si>
    <t>полотенца</t>
  </si>
  <si>
    <t>70 шт. * 180,00 руб. СанПиН 2.4.1.3049-13</t>
  </si>
  <si>
    <t>матрацы</t>
  </si>
  <si>
    <t>КПБ детский</t>
  </si>
  <si>
    <t>спецодежда</t>
  </si>
  <si>
    <t>15 шт.*1300,00 руб. СанПиН 2.4.1.3049-13</t>
  </si>
  <si>
    <t>занавес для центральной сцены</t>
  </si>
  <si>
    <t>костюмы сценические</t>
  </si>
  <si>
    <t>линолеум</t>
  </si>
  <si>
    <t>комплект раздаточной посуды</t>
  </si>
  <si>
    <t>60шт*220,00</t>
  </si>
  <si>
    <t>24 б.*650,00 руб. согл.требований СанПиН</t>
  </si>
  <si>
    <t>сковорода</t>
  </si>
  <si>
    <t>гигрометр и термометр складской</t>
  </si>
  <si>
    <t>дозатор локтевой</t>
  </si>
  <si>
    <t>ведро</t>
  </si>
  <si>
    <t>таз</t>
  </si>
  <si>
    <t>ковш</t>
  </si>
  <si>
    <t>15 шт *300,00 (групповые комнаты)</t>
  </si>
  <si>
    <t>10шт*200,00 (групповые комнаты)</t>
  </si>
  <si>
    <t>2шт*400,00 (пищеблок)</t>
  </si>
  <si>
    <t>кварцевая лампа</t>
  </si>
  <si>
    <t>1 шт*3600,00  (медицинский кабинет)</t>
  </si>
  <si>
    <t>сушилка для рук</t>
  </si>
  <si>
    <t>набор желудочных зондов</t>
  </si>
  <si>
    <t>1 шт.*600,00 (медицинский кабинет)</t>
  </si>
  <si>
    <t>бак для обеззараживания белья</t>
  </si>
  <si>
    <t>1шт (прачечная)</t>
  </si>
  <si>
    <t>игрушки, дидактические пособия</t>
  </si>
  <si>
    <t>сплит система</t>
  </si>
  <si>
    <t>энергосберегающие лампы</t>
  </si>
  <si>
    <t xml:space="preserve">Разработка проектной и сметной документации для </t>
  </si>
  <si>
    <t>кап ремонт системы отопления</t>
  </si>
  <si>
    <t>производственный контроль пищеблока (пробы,смывы)</t>
  </si>
  <si>
    <t>оборудование учебно-игровое, мебель детская</t>
  </si>
  <si>
    <t>ХАССП</t>
  </si>
  <si>
    <t>2027 год</t>
  </si>
  <si>
    <t>псд ремонт отпления</t>
  </si>
  <si>
    <t>ремонт отопления</t>
  </si>
  <si>
    <t>2000,00 руб * 12 мес</t>
  </si>
  <si>
    <t xml:space="preserve">1800,00 руб. * 1 чел Закон РФ от 05.03.1992 №2446-I «О безопасности» </t>
  </si>
  <si>
    <t xml:space="preserve">6500,00 руб.*1 чел. Закон РФ от 05.03.1992 №2446-I «О безопасности» </t>
  </si>
  <si>
    <t>СОУТ</t>
  </si>
  <si>
    <t>800,00 руб* 18 чел ФЗ «О специальной оценке условий труда» от 24.07.2023 N 381-ФЗ</t>
  </si>
  <si>
    <t>оценка проф. рисков</t>
  </si>
  <si>
    <t>ТК РФ (ч. 6, 13 ст. 209, ч. 3 ст. 214, ст. 217 ).</t>
  </si>
  <si>
    <t>положение   Технического регламента Таможенного союза  ТР ТС 021/2011 «О безопасности пищевой продукции»  с 15 февраля 2015г  с обязательным внедрение системы - ХАССП</t>
  </si>
  <si>
    <t>Периодическая подписка на газеты, журналы</t>
  </si>
  <si>
    <t>курсовя подготовка педагагов</t>
  </si>
  <si>
    <t>6 чел.*5000,00руб. ФГОС ДО</t>
  </si>
  <si>
    <t>ФЗ №52-ФЗ от 30 марта 1999 года "О санитарно-эпидемиологическом благополучии населения", СП 1.1.1058-01 «Организация и проведение произв. контроля за соблюдением сан. правил и вып. сан.-противоэпид. (профилактических) мероприятий».</t>
  </si>
  <si>
    <t>4шт.*1500,00 руб. Подготовка к отопительному сезону</t>
  </si>
  <si>
    <t>24 пробы *750,00 руб. Санитарно-эпидемиологические требования к организациям воспитания и обучения, отдыха и оздоровления детей и молодежи» с 01.01.2021.</t>
  </si>
  <si>
    <t>покос травы(бензин АИ-92 200л*50,00 руб.)</t>
  </si>
  <si>
    <t xml:space="preserve">Износ устаревших люминисцентных ламп
</t>
  </si>
  <si>
    <t>1 шт. ФГОС ФОП. Требования к оснащению РППС</t>
  </si>
  <si>
    <t>интерактивная доска</t>
  </si>
  <si>
    <t>телевизор</t>
  </si>
  <si>
    <t>3 шт.*20000,00 (групповые комнаты)</t>
  </si>
  <si>
    <t>4 шт.*36000,00 (групповые комнаты)</t>
  </si>
  <si>
    <t xml:space="preserve">плитка кафельная стены </t>
  </si>
  <si>
    <t>1шт. (пищеблок)</t>
  </si>
  <si>
    <t>набор разделочных досок</t>
  </si>
  <si>
    <t>2шт*2100,00 (пищеблок)</t>
  </si>
  <si>
    <t>бак для воды</t>
  </si>
  <si>
    <t>2шт*1200,00(пищеблок)</t>
  </si>
  <si>
    <t>набор ножей с подставкой</t>
  </si>
  <si>
    <t xml:space="preserve">спортивный инвентарь </t>
  </si>
  <si>
    <t>4 набора (групповые комнаты)</t>
  </si>
  <si>
    <t>1 набор (мячи, обручи, ребристые доски, балансир, гимнастическая скамья)</t>
  </si>
  <si>
    <t>2шт *4500,00  (пищеблок, медицинский кабинет)</t>
  </si>
  <si>
    <t>сушилка переносная</t>
  </si>
  <si>
    <t>2шт*1300,00 (прачечная)</t>
  </si>
  <si>
    <t>бельевая корзина</t>
  </si>
  <si>
    <t>40 шт* 500руб</t>
  </si>
  <si>
    <t>цифровая лаборатория Наураша 7 модулей</t>
  </si>
  <si>
    <t>полифункциональный конструктор Бабашки</t>
  </si>
  <si>
    <t>игровой набор «Мир головоломок» (Пуговицы)</t>
  </si>
  <si>
    <t>дидактические пособия</t>
  </si>
  <si>
    <t>1 шт (музыкальный зал)ФГОС 17.10.2013 № 1155, ФОП ,Оснащение образовательного процесса</t>
  </si>
  <si>
    <t xml:space="preserve">музыкальный зал ФГОС 17.10.2013 № 1155, ФОП
(оснащение педагогического процесса)
</t>
  </si>
  <si>
    <t xml:space="preserve">Шумовые инструменты (ксилофон, моракасы, трещетки, тамбурин, барабан
</t>
  </si>
  <si>
    <t>Программа развития, годовой план работы 24-25 уч.г. (Наглядная информация)</t>
  </si>
  <si>
    <t>ежегодная замена песка Сан.-эпидем. Треб. к организациям воспитания и обучения, отдыха и оздоровл. детей и молодежи» с 01.01.2021.</t>
  </si>
  <si>
    <t>флагшток</t>
  </si>
  <si>
    <t xml:space="preserve">национально-региональный компонент </t>
  </si>
  <si>
    <t>Программа развития ДОУ</t>
  </si>
  <si>
    <t xml:space="preserve">Нотариальные услуги </t>
  </si>
  <si>
    <t xml:space="preserve">Покраска стен ВД красками во всех помещениях </t>
  </si>
  <si>
    <t>«Санитарно-эпидемиологические требования к организациям воспитания и обучения, отдыха и оздоровления детей и молодежи» с 01.01.2021.
Предписание Роспоребнадзора от 11.03.2024№12</t>
  </si>
  <si>
    <t>Покраска  уличного оборудования</t>
  </si>
  <si>
    <t>СанПиН 2.1.3684-21 "Санитарно-эпидемиологические требования к содержанию территорий ДОУ</t>
  </si>
  <si>
    <t>«Санитарно-эпидемиологические требования к организациям воспитания и обучения, отдыха и оздоровления детей и молодежи» с 01.01.2021.</t>
  </si>
  <si>
    <t>моющие, чистящие средства</t>
  </si>
  <si>
    <t xml:space="preserve">2000,00 руб*3 чел. Закон РФ от 05.03.1992 №2446-I «О безопасности» </t>
  </si>
  <si>
    <t>Увеличение стоимости  материалов</t>
  </si>
  <si>
    <t>лишние</t>
  </si>
  <si>
    <t>оборудование совещения игровых участков и запасных выходов</t>
  </si>
  <si>
    <t xml:space="preserve">Закон РФ от 05.03.1992 №2446-I «О безопасности» 
Постановление Правительства РФ от 02.08.2019 №1006 «Об утверждении требований к антитеррористической защищенности объектов (территорий) Министерства просвещения Российской Федерации и объектов (территорий), относящихся к сфере деятельности Министерства просвещения Российской Федерации, и формы паспорта безопасности этих объектов (территорий)».
</t>
  </si>
  <si>
    <t>на 2026-2028 годы по МКДОУ детский сад "Колокольчик"</t>
  </si>
  <si>
    <t>2028 год</t>
  </si>
  <si>
    <t xml:space="preserve">9,5 шт.ед.* 27093,00 * 13 мес </t>
  </si>
  <si>
    <t>связь 930,00*12 мес., интернет 1350,00 руб.*12 мес., кредит задолж 2025 г 2204,00 руб.</t>
  </si>
  <si>
    <t>мфу, 2шт</t>
  </si>
  <si>
    <t>Вывоз мусора</t>
  </si>
  <si>
    <t>223.07.00</t>
  </si>
  <si>
    <t>18600 кВт * 11 руб. + кредит задолж дек 4400</t>
  </si>
  <si>
    <t>49000 куб.м.*10 р.+ кредит задолж дек 50000р.</t>
  </si>
  <si>
    <t>480 куб.м. * 79,00 руб.</t>
  </si>
  <si>
    <t>4 рейсов (25 куб.м. *1500 руб.)</t>
  </si>
  <si>
    <t>5250,00 руб. * 12 мес.</t>
  </si>
  <si>
    <t>5 шт.ед*,27093*13 мес; 11,75шт.ед.*35100,00*13 мес</t>
  </si>
  <si>
    <t>Расчет на 2026год</t>
  </si>
  <si>
    <t>шкаф хозяйственный</t>
  </si>
  <si>
    <t>водонагреватель накопительный</t>
  </si>
  <si>
    <t>80 кв.м*1750,00 р.пищеблок</t>
  </si>
  <si>
    <t>шкаф детский для одежды</t>
  </si>
  <si>
    <t>15 шт*14780,00 ()</t>
  </si>
  <si>
    <t>навес теневой</t>
  </si>
  <si>
    <t>банкетка детская</t>
  </si>
  <si>
    <t>8 шт (групповые комнаты)</t>
  </si>
  <si>
    <t>стеллаж под доску</t>
  </si>
  <si>
    <t>4 шт (групповые комнаты) ФГОС ФОП требования по оснащению РППС</t>
  </si>
  <si>
    <t>стол логопедический для ребенка</t>
  </si>
  <si>
    <t>1 шт ФГОС ФОП требования по оснащению РППС</t>
  </si>
  <si>
    <t>стол логопедический для педагога</t>
  </si>
  <si>
    <t>конструкторы напольные крупномерные</t>
  </si>
  <si>
    <t xml:space="preserve">карусели </t>
  </si>
  <si>
    <t>секундомер электронный</t>
  </si>
  <si>
    <t>холодильник медицинский</t>
  </si>
  <si>
    <t>5шт*2000,00 (пищеблок, медицинский кабинет)</t>
  </si>
  <si>
    <t>1 шт*30000,00 (медицинский кабинет)</t>
  </si>
  <si>
    <t>утюг</t>
  </si>
  <si>
    <t>65 шт.*1550,00 руб. СанПиН 2.4.1.3049-13</t>
  </si>
  <si>
    <t>ограждение территории</t>
  </si>
  <si>
    <t>5 шт.*1000,00(пожарная безопасность)</t>
  </si>
  <si>
    <t>песок в песочницы, 2тонны</t>
  </si>
  <si>
    <t>Печатно-информационная продукция: стенды, баннер</t>
  </si>
  <si>
    <t>Федеральный закон "Об энергосбережении и о повышении энергетической эффективности и о внесении изменений в отдельные законодательные акты Российской Федерации" от 23.11.2009 N 261-ФЗ</t>
  </si>
  <si>
    <t>Предписание Роспоребнадзора от 11.03.2024№12</t>
  </si>
  <si>
    <t>огнеупорные двери</t>
  </si>
  <si>
    <t>3шт*27000,00 (пищеблок, прачечная)</t>
  </si>
  <si>
    <t>4 комплекта (игровые участки)Санитарно-эпидемиологические требования к организациям воспитания и обучения, отдыха и оздоровления детей и молодежи» с 01.01.2021.
III. Требования к оборудованию и содержанию территорий дошкольных образовательных организаций</t>
  </si>
  <si>
    <t xml:space="preserve">2 групповые комнаты, раздевалки Предписание Роспоребнадзора от 11.03.2024№12
</t>
  </si>
  <si>
    <t>плитка тротуарная</t>
  </si>
  <si>
    <t>грунтовка и оштукатуривание стен в коридорах и группах, покраска, побелка помещения и территории</t>
  </si>
  <si>
    <t>покрытие к каруселям и малым архитектурным формам</t>
  </si>
  <si>
    <t xml:space="preserve">Предписание прокуратуры
</t>
  </si>
  <si>
    <t>капитальный ремонт: замена системы отопления</t>
  </si>
  <si>
    <t>капитальный ремонт: Замена кровли</t>
  </si>
  <si>
    <t>2шт*1800,00(пищеблок)</t>
  </si>
  <si>
    <t>9 кв.м. входная зона «Санитарно-эпидемиологические требования к организациям воспитания и обучения, отдыха и оздоровления детей и молодежи» с 01.01.2021.</t>
  </si>
  <si>
    <t>аттестация газового узла</t>
  </si>
  <si>
    <t>40 шт*7000,00</t>
  </si>
  <si>
    <t xml:space="preserve">кресла секционные в музыкальный зал </t>
  </si>
  <si>
    <t>1 шт*45000,00 (спортивный зал)</t>
  </si>
  <si>
    <t>Установка видеонаблюдения в слепые зоны</t>
  </si>
  <si>
    <t>видеокамеры 3 шт.*10000,00</t>
  </si>
  <si>
    <t>шкаф для документов</t>
  </si>
  <si>
    <t>1 шт.*25000,00 (административные кабинеты)</t>
  </si>
  <si>
    <t>стол письменный 2-х тумбовый</t>
  </si>
  <si>
    <t>ФГОС 17.10.2013 № 1155, ФОП ,Оснащение образовательного процесса</t>
  </si>
  <si>
    <t>укладка тротуарной плитки, установка теневого навеса входной зоны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</si>
</sst>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\.00\.000\.0"/>
    <numFmt numFmtId="165" formatCode="000"/>
    <numFmt numFmtId="166" formatCode="0000"/>
    <numFmt numFmtId="167" formatCode="0000000000"/>
    <numFmt numFmtId="168" formatCode="000\.00\.00"/>
    <numFmt numFmtId="169" formatCode="#,##0.00;[Red]\-#,##0.00;0.00"/>
    <numFmt numFmtId="170" formatCode="0000000"/>
    <numFmt numFmtId="171" formatCode="00\ 0\ 0000"/>
  </numFmts>
  <fonts count="1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0" fontId="1" fillId="0" borderId="0" xfId="1" applyProtection="1">
      <protection hidden="1"/>
    </xf>
    <xf numFmtId="0" fontId="1" fillId="0" borderId="0" xfId="1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1" xfId="1" applyNumberFormat="1" applyFont="1" applyFill="1" applyBorder="1" applyAlignment="1" applyProtection="1">
      <protection hidden="1"/>
    </xf>
    <xf numFmtId="0" fontId="4" fillId="0" borderId="2" xfId="1" applyNumberFormat="1" applyFont="1" applyFill="1" applyBorder="1" applyAlignment="1" applyProtection="1">
      <alignment horizontal="centerContinuous" vertical="center"/>
      <protection hidden="1"/>
    </xf>
    <xf numFmtId="0" fontId="4" fillId="0" borderId="3" xfId="1" applyNumberFormat="1" applyFont="1" applyFill="1" applyBorder="1" applyAlignment="1" applyProtection="1">
      <alignment horizontal="centerContinuous" vertical="center"/>
      <protection hidden="1"/>
    </xf>
    <xf numFmtId="0" fontId="4" fillId="0" borderId="4" xfId="1" applyNumberFormat="1" applyFont="1" applyFill="1" applyBorder="1" applyAlignment="1" applyProtection="1">
      <alignment horizontal="centerContinuous" vertical="center"/>
      <protection hidden="1"/>
    </xf>
    <xf numFmtId="0" fontId="1" fillId="0" borderId="5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/>
      <protection hidden="1"/>
    </xf>
    <xf numFmtId="0" fontId="3" fillId="0" borderId="4" xfId="1" applyNumberFormat="1" applyFont="1" applyFill="1" applyBorder="1" applyAlignment="1" applyProtection="1">
      <alignment horizontal="center"/>
      <protection hidden="1"/>
    </xf>
    <xf numFmtId="0" fontId="3" fillId="0" borderId="7" xfId="1" applyNumberFormat="1" applyFont="1" applyFill="1" applyBorder="1" applyAlignment="1" applyProtection="1">
      <alignment horizontal="center"/>
      <protection hidden="1"/>
    </xf>
    <xf numFmtId="0" fontId="1" fillId="0" borderId="0" xfId="1" applyNumberFormat="1" applyFont="1" applyFill="1" applyBorder="1" applyAlignment="1" applyProtection="1">
      <protection hidden="1"/>
    </xf>
    <xf numFmtId="165" fontId="2" fillId="0" borderId="6" xfId="1" applyNumberFormat="1" applyFont="1" applyFill="1" applyBorder="1" applyAlignment="1" applyProtection="1">
      <alignment wrapText="1"/>
      <protection hidden="1"/>
    </xf>
    <xf numFmtId="169" fontId="3" fillId="0" borderId="6" xfId="1" applyNumberFormat="1" applyFont="1" applyFill="1" applyBorder="1" applyAlignment="1" applyProtection="1">
      <protection hidden="1"/>
    </xf>
    <xf numFmtId="0" fontId="4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7" xfId="1" applyNumberFormat="1" applyFont="1" applyFill="1" applyBorder="1" applyAlignment="1" applyProtection="1">
      <alignment horizontal="center" vertical="center"/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0" xfId="1" applyNumberFormat="1" applyFont="1" applyFill="1" applyAlignment="1" applyProtection="1">
      <protection hidden="1"/>
    </xf>
    <xf numFmtId="0" fontId="1" fillId="0" borderId="9" xfId="1" applyBorder="1"/>
    <xf numFmtId="0" fontId="1" fillId="0" borderId="10" xfId="1" applyBorder="1"/>
    <xf numFmtId="170" fontId="3" fillId="0" borderId="11" xfId="1" applyNumberFormat="1" applyFont="1" applyFill="1" applyBorder="1" applyAlignment="1" applyProtection="1">
      <alignment wrapText="1"/>
      <protection hidden="1"/>
    </xf>
    <xf numFmtId="0" fontId="3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alignment horizont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70" fontId="3" fillId="0" borderId="0" xfId="1" applyNumberFormat="1" applyFont="1" applyFill="1" applyBorder="1" applyAlignment="1" applyProtection="1">
      <alignment wrapText="1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1" fillId="0" borderId="0" xfId="1" applyNumberFormat="1" applyFont="1" applyFill="1" applyAlignment="1" applyProtection="1"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165" fontId="2" fillId="2" borderId="6" xfId="1" applyNumberFormat="1" applyFont="1" applyFill="1" applyBorder="1" applyAlignment="1" applyProtection="1">
      <alignment wrapText="1"/>
      <protection hidden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166" fontId="2" fillId="3" borderId="6" xfId="1" applyNumberFormat="1" applyFont="1" applyFill="1" applyBorder="1" applyAlignment="1" applyProtection="1">
      <protection hidden="1"/>
    </xf>
    <xf numFmtId="167" fontId="2" fillId="3" borderId="6" xfId="1" applyNumberFormat="1" applyFont="1" applyFill="1" applyBorder="1" applyAlignment="1" applyProtection="1">
      <protection hidden="1"/>
    </xf>
    <xf numFmtId="165" fontId="2" fillId="3" borderId="6" xfId="1" applyNumberFormat="1" applyFont="1" applyFill="1" applyBorder="1" applyAlignment="1" applyProtection="1">
      <protection hidden="1"/>
    </xf>
    <xf numFmtId="168" fontId="2" fillId="3" borderId="6" xfId="1" applyNumberFormat="1" applyFont="1" applyFill="1" applyBorder="1" applyAlignment="1" applyProtection="1">
      <protection hidden="1"/>
    </xf>
    <xf numFmtId="169" fontId="3" fillId="3" borderId="6" xfId="1" applyNumberFormat="1" applyFont="1" applyFill="1" applyBorder="1" applyAlignment="1" applyProtection="1">
      <protection hidden="1"/>
    </xf>
    <xf numFmtId="169" fontId="2" fillId="3" borderId="6" xfId="1" applyNumberFormat="1" applyFont="1" applyFill="1" applyBorder="1" applyAlignment="1" applyProtection="1">
      <protection hidden="1"/>
    </xf>
    <xf numFmtId="0" fontId="8" fillId="3" borderId="10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165" fontId="2" fillId="3" borderId="6" xfId="1" applyNumberFormat="1" applyFont="1" applyFill="1" applyBorder="1" applyAlignment="1" applyProtection="1">
      <alignment horizontal="left"/>
      <protection hidden="1"/>
    </xf>
    <xf numFmtId="169" fontId="10" fillId="3" borderId="6" xfId="1" applyNumberFormat="1" applyFont="1" applyFill="1" applyBorder="1" applyAlignment="1" applyProtection="1">
      <protection hidden="1"/>
    </xf>
    <xf numFmtId="0" fontId="8" fillId="3" borderId="10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1" fillId="3" borderId="6" xfId="1" applyFill="1" applyBorder="1"/>
    <xf numFmtId="0" fontId="8" fillId="3" borderId="13" xfId="0" applyFont="1" applyFill="1" applyBorder="1" applyAlignment="1">
      <alignment horizontal="left" wrapText="1"/>
    </xf>
    <xf numFmtId="166" fontId="11" fillId="3" borderId="6" xfId="1" applyNumberFormat="1" applyFont="1" applyFill="1" applyBorder="1" applyAlignment="1" applyProtection="1">
      <protection hidden="1"/>
    </xf>
    <xf numFmtId="167" fontId="11" fillId="3" borderId="6" xfId="1" applyNumberFormat="1" applyFont="1" applyFill="1" applyBorder="1" applyAlignment="1" applyProtection="1">
      <protection hidden="1"/>
    </xf>
    <xf numFmtId="165" fontId="11" fillId="3" borderId="6" xfId="1" applyNumberFormat="1" applyFont="1" applyFill="1" applyBorder="1" applyAlignment="1" applyProtection="1">
      <protection hidden="1"/>
    </xf>
    <xf numFmtId="165" fontId="11" fillId="3" borderId="6" xfId="1" applyNumberFormat="1" applyFont="1" applyFill="1" applyBorder="1" applyAlignment="1" applyProtection="1">
      <alignment horizontal="left"/>
      <protection hidden="1"/>
    </xf>
    <xf numFmtId="169" fontId="11" fillId="3" borderId="6" xfId="1" applyNumberFormat="1" applyFont="1" applyFill="1" applyBorder="1" applyAlignment="1" applyProtection="1">
      <protection hidden="1"/>
    </xf>
    <xf numFmtId="171" fontId="3" fillId="3" borderId="13" xfId="1" applyNumberFormat="1" applyFont="1" applyFill="1" applyBorder="1" applyAlignment="1" applyProtection="1">
      <alignment horizontal="center" vertical="center"/>
      <protection hidden="1"/>
    </xf>
    <xf numFmtId="169" fontId="7" fillId="3" borderId="6" xfId="1" applyNumberFormat="1" applyFont="1" applyFill="1" applyBorder="1" applyAlignment="1" applyProtection="1">
      <protection hidden="1"/>
    </xf>
    <xf numFmtId="170" fontId="10" fillId="3" borderId="11" xfId="1" applyNumberFormat="1" applyFont="1" applyFill="1" applyBorder="1" applyAlignment="1" applyProtection="1">
      <alignment wrapText="1"/>
      <protection hidden="1"/>
    </xf>
    <xf numFmtId="0" fontId="3" fillId="3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8" fillId="3" borderId="10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3" fillId="3" borderId="13" xfId="1" applyNumberFormat="1" applyFont="1" applyFill="1" applyBorder="1" applyAlignment="1" applyProtection="1">
      <alignment horizontal="left" vertical="center"/>
      <protection hidden="1"/>
    </xf>
    <xf numFmtId="0" fontId="3" fillId="3" borderId="10" xfId="1" applyNumberFormat="1" applyFont="1" applyFill="1" applyBorder="1" applyAlignment="1" applyProtection="1">
      <alignment horizontal="left" vertical="center"/>
      <protection hidden="1"/>
    </xf>
    <xf numFmtId="0" fontId="3" fillId="3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8" fillId="3" borderId="10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8" fillId="3" borderId="10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8" fillId="3" borderId="10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0" xfId="1" applyNumberFormat="1" applyFont="1" applyFill="1" applyBorder="1" applyAlignment="1" applyProtection="1">
      <alignment horizontal="left" vertical="center" wrapText="1"/>
      <protection hidden="1"/>
    </xf>
    <xf numFmtId="0" fontId="8" fillId="3" borderId="10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top" wrapText="1"/>
      <protection hidden="1"/>
    </xf>
    <xf numFmtId="0" fontId="3" fillId="0" borderId="10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165" fontId="2" fillId="3" borderId="13" xfId="1" applyNumberFormat="1" applyFont="1" applyFill="1" applyBorder="1" applyAlignment="1" applyProtection="1">
      <alignment horizontal="left" wrapText="1"/>
      <protection hidden="1"/>
    </xf>
    <xf numFmtId="165" fontId="7" fillId="3" borderId="10" xfId="1" applyNumberFormat="1" applyFont="1" applyFill="1" applyBorder="1" applyAlignment="1" applyProtection="1">
      <alignment horizontal="left" wrapText="1"/>
      <protection hidden="1"/>
    </xf>
    <xf numFmtId="165" fontId="7" fillId="3" borderId="14" xfId="1" applyNumberFormat="1" applyFont="1" applyFill="1" applyBorder="1" applyAlignment="1" applyProtection="1">
      <alignment horizontal="left" wrapText="1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8" fillId="3" borderId="13" xfId="0" applyFont="1" applyFill="1" applyBorder="1" applyAlignment="1">
      <alignment horizontal="left" wrapText="1"/>
    </xf>
    <xf numFmtId="0" fontId="8" fillId="3" borderId="10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3" fillId="0" borderId="10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0" xfId="1" applyNumberFormat="1" applyFont="1" applyFill="1" applyBorder="1" applyAlignment="1" applyProtection="1">
      <alignment horizontal="left" vertical="top" wrapText="1"/>
      <protection hidden="1"/>
    </xf>
    <xf numFmtId="0" fontId="3" fillId="0" borderId="14" xfId="1" applyNumberFormat="1" applyFont="1" applyFill="1" applyBorder="1" applyAlignment="1" applyProtection="1">
      <alignment horizontal="left" vertical="top" wrapText="1"/>
      <protection hidden="1"/>
    </xf>
    <xf numFmtId="0" fontId="8" fillId="3" borderId="13" xfId="0" applyFont="1" applyFill="1" applyBorder="1" applyAlignment="1">
      <alignment horizontal="left" wrapText="1"/>
    </xf>
    <xf numFmtId="0" fontId="8" fillId="3" borderId="10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1" fillId="0" borderId="6" xfId="1" applyBorder="1"/>
    <xf numFmtId="2" fontId="2" fillId="3" borderId="6" xfId="1" applyNumberFormat="1" applyFont="1" applyFill="1" applyBorder="1"/>
    <xf numFmtId="169" fontId="12" fillId="3" borderId="6" xfId="1" applyNumberFormat="1" applyFont="1" applyFill="1" applyBorder="1" applyAlignment="1" applyProtection="1">
      <protection hidden="1"/>
    </xf>
    <xf numFmtId="166" fontId="12" fillId="3" borderId="6" xfId="1" applyNumberFormat="1" applyFont="1" applyFill="1" applyBorder="1" applyAlignment="1" applyProtection="1">
      <protection hidden="1"/>
    </xf>
    <xf numFmtId="167" fontId="12" fillId="3" borderId="6" xfId="1" applyNumberFormat="1" applyFont="1" applyFill="1" applyBorder="1" applyAlignment="1" applyProtection="1">
      <protection hidden="1"/>
    </xf>
    <xf numFmtId="165" fontId="12" fillId="3" borderId="6" xfId="1" applyNumberFormat="1" applyFont="1" applyFill="1" applyBorder="1" applyAlignment="1" applyProtection="1">
      <protection hidden="1"/>
    </xf>
    <xf numFmtId="165" fontId="12" fillId="3" borderId="6" xfId="1" applyNumberFormat="1" applyFont="1" applyFill="1" applyBorder="1" applyAlignment="1" applyProtection="1">
      <alignment horizontal="left"/>
      <protection hidden="1"/>
    </xf>
    <xf numFmtId="168" fontId="12" fillId="3" borderId="6" xfId="1" applyNumberFormat="1" applyFont="1" applyFill="1" applyBorder="1" applyAlignment="1" applyProtection="1">
      <protection hidden="1"/>
    </xf>
    <xf numFmtId="169" fontId="13" fillId="3" borderId="6" xfId="1" applyNumberFormat="1" applyFont="1" applyFill="1" applyBorder="1" applyAlignment="1" applyProtection="1">
      <protection hidden="1"/>
    </xf>
    <xf numFmtId="0" fontId="13" fillId="0" borderId="13" xfId="1" applyNumberFormat="1" applyFont="1" applyFill="1" applyBorder="1" applyAlignment="1" applyProtection="1">
      <alignment horizontal="left" vertical="center"/>
      <protection hidden="1"/>
    </xf>
    <xf numFmtId="0" fontId="8" fillId="3" borderId="13" xfId="0" applyFont="1" applyFill="1" applyBorder="1" applyAlignment="1">
      <alignment horizontal="left" wrapText="1"/>
    </xf>
    <xf numFmtId="0" fontId="8" fillId="3" borderId="10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3" fillId="0" borderId="21" xfId="1" applyNumberFormat="1" applyFont="1" applyFill="1" applyBorder="1" applyAlignment="1" applyProtection="1">
      <alignment horizontal="left" vertical="top" wrapText="1"/>
      <protection hidden="1"/>
    </xf>
    <xf numFmtId="0" fontId="3" fillId="0" borderId="22" xfId="1" applyNumberFormat="1" applyFont="1" applyFill="1" applyBorder="1" applyAlignment="1" applyProtection="1">
      <alignment horizontal="left" vertical="top" wrapText="1"/>
      <protection hidden="1"/>
    </xf>
    <xf numFmtId="0" fontId="3" fillId="0" borderId="13" xfId="1" applyNumberFormat="1" applyFont="1" applyFill="1" applyBorder="1" applyAlignment="1" applyProtection="1">
      <alignment horizontal="left" vertical="top" wrapText="1"/>
      <protection hidden="1"/>
    </xf>
    <xf numFmtId="0" fontId="3" fillId="0" borderId="10" xfId="1" applyNumberFormat="1" applyFont="1" applyFill="1" applyBorder="1" applyAlignment="1" applyProtection="1">
      <alignment horizontal="left" vertical="top" wrapText="1"/>
      <protection hidden="1"/>
    </xf>
    <xf numFmtId="0" fontId="3" fillId="0" borderId="14" xfId="1" applyNumberFormat="1" applyFont="1" applyFill="1" applyBorder="1" applyAlignment="1" applyProtection="1">
      <alignment horizontal="left" vertical="top" wrapText="1"/>
      <protection hidden="1"/>
    </xf>
    <xf numFmtId="0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0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21" xfId="1" applyNumberFormat="1" applyFont="1" applyFill="1" applyBorder="1" applyAlignment="1" applyProtection="1">
      <alignment horizontal="left" vertical="center" wrapText="1"/>
      <protection hidden="1"/>
    </xf>
    <xf numFmtId="0" fontId="3" fillId="0" borderId="22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6" xfId="1" applyNumberFormat="1" applyFont="1" applyFill="1" applyBorder="1" applyAlignment="1" applyProtection="1">
      <alignment horizontal="center" vertical="center"/>
      <protection hidden="1"/>
    </xf>
    <xf numFmtId="0" fontId="3" fillId="0" borderId="6" xfId="1" applyNumberFormat="1" applyFont="1" applyFill="1" applyBorder="1" applyAlignment="1" applyProtection="1">
      <alignment horizontal="left" vertical="center"/>
      <protection hidden="1"/>
    </xf>
    <xf numFmtId="0" fontId="8" fillId="3" borderId="20" xfId="0" applyFont="1" applyFill="1" applyBorder="1" applyAlignment="1">
      <alignment horizontal="left" wrapText="1"/>
    </xf>
    <xf numFmtId="165" fontId="7" fillId="3" borderId="13" xfId="1" applyNumberFormat="1" applyFont="1" applyFill="1" applyBorder="1" applyAlignment="1" applyProtection="1">
      <alignment horizontal="left" wrapText="1"/>
      <protection hidden="1"/>
    </xf>
    <xf numFmtId="165" fontId="7" fillId="3" borderId="10" xfId="1" applyNumberFormat="1" applyFont="1" applyFill="1" applyBorder="1" applyAlignment="1" applyProtection="1">
      <alignment horizontal="left" wrapText="1"/>
      <protection hidden="1"/>
    </xf>
    <xf numFmtId="165" fontId="7" fillId="3" borderId="14" xfId="1" applyNumberFormat="1" applyFont="1" applyFill="1" applyBorder="1" applyAlignment="1" applyProtection="1">
      <alignment horizontal="left" wrapText="1"/>
      <protection hidden="1"/>
    </xf>
    <xf numFmtId="165" fontId="7" fillId="3" borderId="13" xfId="1" applyNumberFormat="1" applyFont="1" applyFill="1" applyBorder="1" applyAlignment="1" applyProtection="1">
      <alignment horizontal="left" vertical="top" wrapText="1"/>
      <protection hidden="1"/>
    </xf>
    <xf numFmtId="165" fontId="7" fillId="3" borderId="10" xfId="1" applyNumberFormat="1" applyFont="1" applyFill="1" applyBorder="1" applyAlignment="1" applyProtection="1">
      <alignment horizontal="left" vertical="top" wrapText="1"/>
      <protection hidden="1"/>
    </xf>
    <xf numFmtId="165" fontId="7" fillId="3" borderId="14" xfId="1" applyNumberFormat="1" applyFont="1" applyFill="1" applyBorder="1" applyAlignment="1" applyProtection="1">
      <alignment horizontal="left" vertical="top" wrapText="1"/>
      <protection hidden="1"/>
    </xf>
    <xf numFmtId="0" fontId="8" fillId="3" borderId="10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3" fillId="3" borderId="6" xfId="1" applyNumberFormat="1" applyFont="1" applyFill="1" applyBorder="1" applyAlignment="1" applyProtection="1">
      <alignment horizontal="center" vertical="center"/>
      <protection hidden="1"/>
    </xf>
    <xf numFmtId="165" fontId="2" fillId="3" borderId="13" xfId="1" applyNumberFormat="1" applyFont="1" applyFill="1" applyBorder="1" applyAlignment="1" applyProtection="1">
      <alignment horizontal="left" wrapText="1"/>
      <protection hidden="1"/>
    </xf>
    <xf numFmtId="165" fontId="2" fillId="3" borderId="13" xfId="1" applyNumberFormat="1" applyFont="1" applyFill="1" applyBorder="1" applyAlignment="1" applyProtection="1">
      <alignment horizontal="left" vertical="top" wrapText="1"/>
      <protection hidden="1"/>
    </xf>
    <xf numFmtId="0" fontId="8" fillId="3" borderId="13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 wrapText="1"/>
    </xf>
    <xf numFmtId="165" fontId="2" fillId="3" borderId="10" xfId="1" applyNumberFormat="1" applyFont="1" applyFill="1" applyBorder="1" applyAlignment="1" applyProtection="1">
      <alignment horizontal="left" wrapText="1"/>
      <protection hidden="1"/>
    </xf>
    <xf numFmtId="165" fontId="2" fillId="3" borderId="14" xfId="1" applyNumberFormat="1" applyFont="1" applyFill="1" applyBorder="1" applyAlignment="1" applyProtection="1">
      <alignment horizontal="left" wrapText="1"/>
      <protection hidden="1"/>
    </xf>
    <xf numFmtId="0" fontId="5" fillId="0" borderId="0" xfId="1" applyNumberFormat="1" applyFont="1" applyFill="1" applyAlignment="1" applyProtection="1">
      <alignment horizontal="right"/>
      <protection hidden="1"/>
    </xf>
    <xf numFmtId="0" fontId="6" fillId="0" borderId="0" xfId="1" applyNumberFormat="1" applyFont="1" applyFill="1" applyAlignment="1" applyProtection="1">
      <alignment horizontal="right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3" fillId="0" borderId="4" xfId="1" applyNumberFormat="1" applyFont="1" applyFill="1" applyBorder="1" applyAlignment="1" applyProtection="1">
      <alignment horizontal="center" vertical="center"/>
      <protection hidden="1"/>
    </xf>
    <xf numFmtId="0" fontId="3" fillId="0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3" xfId="1" applyNumberFormat="1" applyFont="1" applyFill="1" applyBorder="1" applyAlignment="1" applyProtection="1">
      <alignment horizontal="center" vertical="center"/>
      <protection hidden="1"/>
    </xf>
    <xf numFmtId="0" fontId="3" fillId="0" borderId="15" xfId="1" applyNumberFormat="1" applyFont="1" applyFill="1" applyBorder="1" applyAlignment="1" applyProtection="1">
      <alignment horizontal="center" vertical="center"/>
      <protection hidden="1"/>
    </xf>
    <xf numFmtId="165" fontId="2" fillId="3" borderId="13" xfId="1" applyNumberFormat="1" applyFont="1" applyFill="1" applyBorder="1" applyAlignment="1" applyProtection="1">
      <alignment horizontal="left" vertical="center" wrapText="1"/>
      <protection hidden="1"/>
    </xf>
    <xf numFmtId="165" fontId="2" fillId="3" borderId="10" xfId="1" applyNumberFormat="1" applyFont="1" applyFill="1" applyBorder="1" applyAlignment="1" applyProtection="1">
      <alignment horizontal="left" vertical="center" wrapText="1"/>
      <protection hidden="1"/>
    </xf>
    <xf numFmtId="165" fontId="2" fillId="3" borderId="14" xfId="1" applyNumberFormat="1" applyFont="1" applyFill="1" applyBorder="1" applyAlignment="1" applyProtection="1">
      <alignment horizontal="left" vertical="center" wrapText="1"/>
      <protection hidden="1"/>
    </xf>
    <xf numFmtId="0" fontId="4" fillId="0" borderId="2" xfId="1" applyNumberFormat="1" applyFont="1" applyFill="1" applyBorder="1" applyAlignment="1" applyProtection="1">
      <alignment horizontal="center" vertical="center"/>
      <protection hidden="1"/>
    </xf>
    <xf numFmtId="0" fontId="4" fillId="0" borderId="3" xfId="1" applyNumberFormat="1" applyFont="1" applyFill="1" applyBorder="1" applyAlignment="1" applyProtection="1">
      <alignment horizontal="center" vertical="center"/>
      <protection hidden="1"/>
    </xf>
    <xf numFmtId="0" fontId="4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6" xfId="1" applyNumberFormat="1" applyFont="1" applyFill="1" applyBorder="1" applyAlignment="1" applyProtection="1">
      <alignment horizontal="center" vertical="center"/>
      <protection hidden="1"/>
    </xf>
    <xf numFmtId="0" fontId="4" fillId="0" borderId="12" xfId="1" applyNumberFormat="1" applyFont="1" applyFill="1" applyBorder="1" applyAlignment="1" applyProtection="1">
      <alignment horizontal="center" vertical="center"/>
      <protection hidden="1"/>
    </xf>
    <xf numFmtId="0" fontId="4" fillId="0" borderId="17" xfId="1" applyNumberFormat="1" applyFont="1" applyFill="1" applyBorder="1" applyAlignment="1" applyProtection="1">
      <alignment horizontal="center" vertical="center"/>
      <protection hidden="1"/>
    </xf>
    <xf numFmtId="0" fontId="4" fillId="0" borderId="5" xfId="1" applyNumberFormat="1" applyFont="1" applyFill="1" applyBorder="1" applyAlignment="1" applyProtection="1">
      <alignment horizontal="center" vertical="center"/>
      <protection hidden="1"/>
    </xf>
    <xf numFmtId="0" fontId="4" fillId="0" borderId="0" xfId="1" applyNumberFormat="1" applyFont="1" applyFill="1" applyBorder="1" applyAlignment="1" applyProtection="1">
      <alignment horizontal="center" vertical="center"/>
      <protection hidden="1"/>
    </xf>
    <xf numFmtId="0" fontId="4" fillId="0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18" xfId="1" applyNumberFormat="1" applyFont="1" applyFill="1" applyBorder="1" applyAlignment="1" applyProtection="1">
      <alignment horizontal="center" vertical="center"/>
      <protection hidden="1"/>
    </xf>
    <xf numFmtId="0" fontId="4" fillId="0" borderId="8" xfId="1" applyNumberFormat="1" applyFont="1" applyFill="1" applyBorder="1" applyAlignment="1" applyProtection="1">
      <alignment horizontal="center" vertical="center"/>
      <protection hidden="1"/>
    </xf>
    <xf numFmtId="0" fontId="4" fillId="0" borderId="19" xfId="1" applyNumberFormat="1" applyFont="1" applyFill="1" applyBorder="1" applyAlignment="1" applyProtection="1">
      <alignment horizontal="center" vertical="center"/>
      <protection hidden="1"/>
    </xf>
    <xf numFmtId="0" fontId="3" fillId="3" borderId="13" xfId="1" applyNumberFormat="1" applyFont="1" applyFill="1" applyBorder="1" applyAlignment="1" applyProtection="1">
      <alignment horizontal="left" vertical="center"/>
      <protection hidden="1"/>
    </xf>
    <xf numFmtId="0" fontId="3" fillId="3" borderId="10" xfId="1" applyNumberFormat="1" applyFont="1" applyFill="1" applyBorder="1" applyAlignment="1" applyProtection="1">
      <alignment horizontal="left" vertical="center"/>
      <protection hidden="1"/>
    </xf>
    <xf numFmtId="0" fontId="3" fillId="3" borderId="14" xfId="1" applyNumberFormat="1" applyFont="1" applyFill="1" applyBorder="1" applyAlignment="1" applyProtection="1">
      <alignment horizontal="left" vertical="center"/>
      <protection hidden="1"/>
    </xf>
    <xf numFmtId="0" fontId="1" fillId="0" borderId="13" xfId="1" applyNumberFormat="1" applyFont="1" applyFill="1" applyBorder="1" applyAlignment="1" applyProtection="1">
      <alignment horizontal="center"/>
      <protection hidden="1"/>
    </xf>
    <xf numFmtId="0" fontId="1" fillId="0" borderId="10" xfId="1" applyNumberFormat="1" applyFont="1" applyFill="1" applyBorder="1" applyAlignment="1" applyProtection="1">
      <alignment horizontal="center"/>
      <protection hidden="1"/>
    </xf>
    <xf numFmtId="0" fontId="1" fillId="0" borderId="14" xfId="1" applyNumberFormat="1" applyFont="1" applyFill="1" applyBorder="1" applyAlignment="1" applyProtection="1">
      <alignment horizontal="center"/>
      <protection hidden="1"/>
    </xf>
    <xf numFmtId="170" fontId="10" fillId="3" borderId="11" xfId="1" applyNumberFormat="1" applyFont="1" applyFill="1" applyBorder="1" applyAlignment="1" applyProtection="1">
      <alignment horizontal="center" wrapText="1"/>
      <protection hidden="1"/>
    </xf>
    <xf numFmtId="170" fontId="10" fillId="3" borderId="10" xfId="1" applyNumberFormat="1" applyFont="1" applyFill="1" applyBorder="1" applyAlignment="1" applyProtection="1">
      <alignment horizontal="center" wrapText="1"/>
      <protection hidden="1"/>
    </xf>
    <xf numFmtId="170" fontId="10" fillId="3" borderId="14" xfId="1" applyNumberFormat="1" applyFont="1" applyFill="1" applyBorder="1" applyAlignment="1" applyProtection="1">
      <alignment horizontal="center" wrapText="1"/>
      <protection hidden="1"/>
    </xf>
    <xf numFmtId="170" fontId="3" fillId="3" borderId="11" xfId="1" applyNumberFormat="1" applyFont="1" applyFill="1" applyBorder="1" applyAlignment="1" applyProtection="1">
      <alignment horizontal="center" vertical="top" wrapText="1"/>
      <protection hidden="1"/>
    </xf>
    <xf numFmtId="170" fontId="3" fillId="3" borderId="10" xfId="1" applyNumberFormat="1" applyFont="1" applyFill="1" applyBorder="1" applyAlignment="1" applyProtection="1">
      <alignment horizontal="center" vertical="top" wrapText="1"/>
      <protection hidden="1"/>
    </xf>
    <xf numFmtId="170" fontId="3" fillId="3" borderId="14" xfId="1" applyNumberFormat="1" applyFont="1" applyFill="1" applyBorder="1" applyAlignment="1" applyProtection="1">
      <alignment horizontal="center" vertical="top" wrapText="1"/>
      <protection hidden="1"/>
    </xf>
    <xf numFmtId="164" fontId="3" fillId="0" borderId="6" xfId="1" applyNumberFormat="1" applyFont="1" applyFill="1" applyBorder="1" applyAlignment="1" applyProtection="1">
      <alignment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0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170" fontId="3" fillId="3" borderId="11" xfId="1" applyNumberFormat="1" applyFont="1" applyFill="1" applyBorder="1" applyAlignment="1" applyProtection="1">
      <alignment horizontal="center" wrapText="1"/>
      <protection hidden="1"/>
    </xf>
    <xf numFmtId="170" fontId="3" fillId="3" borderId="10" xfId="1" applyNumberFormat="1" applyFont="1" applyFill="1" applyBorder="1" applyAlignment="1" applyProtection="1">
      <alignment horizontal="center" wrapText="1"/>
      <protection hidden="1"/>
    </xf>
    <xf numFmtId="170" fontId="3" fillId="3" borderId="14" xfId="1" applyNumberFormat="1" applyFont="1" applyFill="1" applyBorder="1" applyAlignment="1" applyProtection="1">
      <alignment horizontal="center" wrapText="1"/>
      <protection hidden="1"/>
    </xf>
    <xf numFmtId="170" fontId="7" fillId="3" borderId="11" xfId="1" applyNumberFormat="1" applyFont="1" applyFill="1" applyBorder="1" applyAlignment="1" applyProtection="1">
      <alignment horizontal="left" wrapText="1"/>
      <protection hidden="1"/>
    </xf>
    <xf numFmtId="170" fontId="7" fillId="3" borderId="10" xfId="1" applyNumberFormat="1" applyFont="1" applyFill="1" applyBorder="1" applyAlignment="1" applyProtection="1">
      <alignment horizontal="left" wrapText="1"/>
      <protection hidden="1"/>
    </xf>
    <xf numFmtId="170" fontId="7" fillId="3" borderId="14" xfId="1" applyNumberFormat="1" applyFont="1" applyFill="1" applyBorder="1" applyAlignment="1" applyProtection="1">
      <alignment horizontal="left" wrapText="1"/>
      <protection hidden="1"/>
    </xf>
    <xf numFmtId="0" fontId="3" fillId="0" borderId="23" xfId="1" applyNumberFormat="1" applyFont="1" applyFill="1" applyBorder="1" applyAlignment="1" applyProtection="1">
      <alignment horizontal="left" vertical="center" wrapText="1"/>
      <protection hidden="1"/>
    </xf>
    <xf numFmtId="0" fontId="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3" fillId="0" borderId="2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9" xfId="1" applyNumberFormat="1" applyFont="1" applyFill="1" applyBorder="1" applyAlignment="1" applyProtection="1">
      <alignment horizontal="left" vertical="center" wrapText="1"/>
      <protection hidden="1"/>
    </xf>
    <xf numFmtId="0" fontId="3" fillId="0" borderId="25" xfId="1" applyNumberFormat="1" applyFont="1" applyFill="1" applyBorder="1" applyAlignment="1" applyProtection="1">
      <alignment horizontal="left" vertical="center" wrapText="1"/>
      <protection hidden="1"/>
    </xf>
    <xf numFmtId="0" fontId="3" fillId="0" borderId="27" xfId="1" applyNumberFormat="1" applyFont="1" applyFill="1" applyBorder="1" applyAlignment="1" applyProtection="1">
      <alignment horizontal="left" vertical="center" wrapText="1"/>
      <protection hidden="1"/>
    </xf>
    <xf numFmtId="0" fontId="3" fillId="0" borderId="26" xfId="1" applyNumberFormat="1" applyFont="1" applyFill="1" applyBorder="1" applyAlignment="1" applyProtection="1">
      <alignment horizontal="left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8"/>
  <sheetViews>
    <sheetView showGridLines="0" tabSelected="1" topLeftCell="A173" workbookViewId="0">
      <selection activeCell="Q146" sqref="Q146:W146"/>
    </sheetView>
  </sheetViews>
  <sheetFormatPr defaultColWidth="9.28515625" defaultRowHeight="12.75" x14ac:dyDescent="0.2"/>
  <cols>
    <col min="1" max="1" width="0.5703125" style="2" customWidth="1"/>
    <col min="2" max="2" width="4.5703125" style="2" customWidth="1"/>
    <col min="3" max="3" width="37.140625" style="2" customWidth="1"/>
    <col min="4" max="4" width="4.140625" style="2" customWidth="1"/>
    <col min="5" max="5" width="3.7109375" style="2" customWidth="1"/>
    <col min="6" max="6" width="5" style="2" customWidth="1"/>
    <col min="7" max="7" width="10.140625" style="2" customWidth="1"/>
    <col min="8" max="8" width="4.140625" style="2" customWidth="1"/>
    <col min="9" max="9" width="4.85546875" style="2" customWidth="1"/>
    <col min="10" max="10" width="9.140625" style="2" customWidth="1"/>
    <col min="11" max="11" width="11.7109375" style="2" customWidth="1"/>
    <col min="12" max="12" width="12.140625" style="2" customWidth="1"/>
    <col min="13" max="14" width="11.7109375" style="2" customWidth="1"/>
    <col min="15" max="15" width="12" style="2" customWidth="1"/>
    <col min="16" max="16" width="11.140625" style="2" customWidth="1"/>
    <col min="17" max="18" width="12.5703125" style="2" customWidth="1"/>
    <col min="19" max="19" width="11.85546875" style="2" customWidth="1"/>
    <col min="20" max="20" width="5.42578125" style="2" hidden="1" customWidth="1"/>
    <col min="21" max="21" width="5.7109375" style="2" hidden="1" customWidth="1"/>
    <col min="22" max="22" width="7.28515625" style="2" hidden="1" customWidth="1"/>
    <col min="23" max="23" width="12.42578125" style="2" hidden="1" customWidth="1"/>
    <col min="24" max="24" width="0.85546875" style="2" customWidth="1"/>
    <col min="25" max="251" width="9.140625" style="2" customWidth="1"/>
    <col min="252" max="16384" width="9.28515625" style="2"/>
  </cols>
  <sheetData>
    <row r="1" spans="1:24" ht="409.6" hidden="1" customHeight="1" x14ac:dyDescent="0.2">
      <c r="A1" s="1"/>
      <c r="B1" s="1"/>
      <c r="C1" s="1"/>
      <c r="D1" s="1"/>
      <c r="E1" s="1"/>
      <c r="F1" s="1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2" t="s">
        <v>83</v>
      </c>
      <c r="R3" s="182"/>
      <c r="S3" s="182"/>
      <c r="T3" s="182"/>
      <c r="U3" s="182"/>
      <c r="V3" s="182"/>
      <c r="W3" s="182"/>
      <c r="X3" s="1"/>
    </row>
    <row r="4" spans="1:24" ht="12.75" customHeight="1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83" t="s">
        <v>84</v>
      </c>
      <c r="R4" s="183"/>
      <c r="S4" s="183"/>
      <c r="T4" s="183"/>
      <c r="U4" s="183"/>
      <c r="V4" s="183"/>
      <c r="W4" s="183"/>
      <c r="X4" s="1"/>
    </row>
    <row r="5" spans="1:24" ht="12.75" customHeight="1" x14ac:dyDescent="0.2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1"/>
    </row>
    <row r="6" spans="1:24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1"/>
      <c r="M6" s="21" t="s">
        <v>80</v>
      </c>
      <c r="N6" s="21"/>
      <c r="O6" s="21"/>
      <c r="P6" s="21"/>
      <c r="Q6" s="21"/>
      <c r="R6" s="3"/>
      <c r="S6" s="3"/>
      <c r="T6" s="3"/>
      <c r="U6" s="3"/>
      <c r="V6" s="3"/>
      <c r="W6" s="1"/>
      <c r="X6" s="1"/>
    </row>
    <row r="7" spans="1:24" ht="409.6" hidden="1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21"/>
      <c r="M7" s="21"/>
      <c r="N7" s="21"/>
      <c r="O7" s="21"/>
      <c r="P7" s="21"/>
      <c r="Q7" s="21"/>
      <c r="R7" s="3"/>
      <c r="S7" s="3"/>
      <c r="T7" s="3"/>
      <c r="U7" s="3"/>
      <c r="V7" s="3"/>
      <c r="W7" s="1"/>
      <c r="X7" s="1"/>
    </row>
    <row r="8" spans="1:24" ht="409.6" hidden="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21"/>
      <c r="M8" s="21"/>
      <c r="N8" s="21"/>
      <c r="O8" s="21"/>
      <c r="P8" s="21"/>
      <c r="Q8" s="21"/>
      <c r="R8" s="3"/>
      <c r="S8" s="3"/>
      <c r="T8" s="3"/>
      <c r="U8" s="3"/>
      <c r="V8" s="3"/>
      <c r="W8" s="1"/>
      <c r="X8" s="1"/>
    </row>
    <row r="9" spans="1:24" ht="409.6" hidden="1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21"/>
      <c r="M9" s="21"/>
      <c r="N9" s="21"/>
      <c r="O9" s="21"/>
      <c r="P9" s="21"/>
      <c r="Q9" s="21"/>
      <c r="R9" s="3"/>
      <c r="S9" s="3"/>
      <c r="T9" s="3"/>
      <c r="U9" s="3"/>
      <c r="V9" s="3"/>
      <c r="W9" s="1"/>
      <c r="X9" s="1"/>
    </row>
    <row r="10" spans="1:24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4" t="s">
        <v>278</v>
      </c>
      <c r="M10" s="21"/>
      <c r="N10" s="21"/>
      <c r="O10" s="21"/>
      <c r="P10" s="21"/>
      <c r="Q10" s="21"/>
      <c r="R10" s="3"/>
      <c r="S10" s="3"/>
      <c r="T10" s="3"/>
      <c r="U10" s="3"/>
      <c r="V10" s="3"/>
      <c r="W10" s="1"/>
      <c r="X10" s="1"/>
    </row>
    <row r="11" spans="1:24" ht="12.75" customHeight="1" thickBot="1" x14ac:dyDescent="0.25">
      <c r="A11" s="3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184" t="s">
        <v>81</v>
      </c>
      <c r="O11" s="184"/>
      <c r="P11" s="184"/>
      <c r="Q11" s="20"/>
      <c r="R11" s="20"/>
      <c r="S11" s="20"/>
      <c r="T11" s="20"/>
      <c r="U11" s="20"/>
      <c r="V11" s="20"/>
      <c r="W11" s="1"/>
      <c r="X11" s="1"/>
    </row>
    <row r="12" spans="1:24" ht="12.75" customHeight="1" thickBot="1" x14ac:dyDescent="0.25">
      <c r="A12" s="5"/>
      <c r="B12" s="6" t="s">
        <v>0</v>
      </c>
      <c r="C12" s="192"/>
      <c r="D12" s="192"/>
      <c r="E12" s="192"/>
      <c r="F12" s="192"/>
      <c r="G12" s="192"/>
      <c r="H12" s="192"/>
      <c r="I12" s="192"/>
      <c r="J12" s="193"/>
      <c r="K12" s="8" t="s">
        <v>1</v>
      </c>
      <c r="L12" s="6"/>
      <c r="M12" s="6"/>
      <c r="N12" s="6"/>
      <c r="O12" s="6"/>
      <c r="P12" s="7"/>
      <c r="Q12" s="196" t="s">
        <v>291</v>
      </c>
      <c r="R12" s="197"/>
      <c r="S12" s="197"/>
      <c r="T12" s="197"/>
      <c r="U12" s="197"/>
      <c r="V12" s="197"/>
      <c r="W12" s="198"/>
      <c r="X12" s="9" t="s">
        <v>2</v>
      </c>
    </row>
    <row r="13" spans="1:24" ht="27" customHeight="1" thickBot="1" x14ac:dyDescent="0.25">
      <c r="A13" s="5"/>
      <c r="B13" s="10" t="s">
        <v>3</v>
      </c>
      <c r="C13" s="10"/>
      <c r="D13" s="10"/>
      <c r="E13" s="10"/>
      <c r="F13" s="11" t="s">
        <v>4</v>
      </c>
      <c r="G13" s="11" t="s">
        <v>5</v>
      </c>
      <c r="H13" s="11" t="s">
        <v>6</v>
      </c>
      <c r="I13" s="11" t="s">
        <v>7</v>
      </c>
      <c r="J13" s="11" t="s">
        <v>8</v>
      </c>
      <c r="K13" s="194" t="s">
        <v>166</v>
      </c>
      <c r="L13" s="195"/>
      <c r="M13" s="194" t="s">
        <v>215</v>
      </c>
      <c r="N13" s="195"/>
      <c r="O13" s="194" t="s">
        <v>279</v>
      </c>
      <c r="P13" s="195"/>
      <c r="Q13" s="199"/>
      <c r="R13" s="200"/>
      <c r="S13" s="200"/>
      <c r="T13" s="200"/>
      <c r="U13" s="200"/>
      <c r="V13" s="200"/>
      <c r="W13" s="201"/>
      <c r="X13" s="9" t="s">
        <v>2</v>
      </c>
    </row>
    <row r="14" spans="1:24" ht="27" customHeight="1" thickBot="1" x14ac:dyDescent="0.25">
      <c r="A14" s="5"/>
      <c r="B14" s="10"/>
      <c r="C14" s="10"/>
      <c r="D14" s="10"/>
      <c r="E14" s="10"/>
      <c r="F14" s="11"/>
      <c r="G14" s="11"/>
      <c r="H14" s="11"/>
      <c r="I14" s="11"/>
      <c r="J14" s="11"/>
      <c r="K14" s="18" t="s">
        <v>78</v>
      </c>
      <c r="L14" s="18" t="s">
        <v>79</v>
      </c>
      <c r="M14" s="18" t="s">
        <v>78</v>
      </c>
      <c r="N14" s="18" t="s">
        <v>79</v>
      </c>
      <c r="O14" s="18" t="s">
        <v>78</v>
      </c>
      <c r="P14" s="18" t="s">
        <v>79</v>
      </c>
      <c r="Q14" s="202"/>
      <c r="R14" s="203"/>
      <c r="S14" s="203"/>
      <c r="T14" s="203"/>
      <c r="U14" s="203"/>
      <c r="V14" s="203"/>
      <c r="W14" s="204"/>
      <c r="X14" s="9"/>
    </row>
    <row r="15" spans="1:24" ht="13.5" customHeight="1" thickBot="1" x14ac:dyDescent="0.25">
      <c r="A15" s="5"/>
      <c r="B15" s="12">
        <v>4</v>
      </c>
      <c r="C15" s="185"/>
      <c r="D15" s="186"/>
      <c r="E15" s="187"/>
      <c r="F15" s="12">
        <v>5</v>
      </c>
      <c r="G15" s="12">
        <v>6</v>
      </c>
      <c r="H15" s="12">
        <v>7</v>
      </c>
      <c r="I15" s="12">
        <v>8</v>
      </c>
      <c r="J15" s="14">
        <v>9</v>
      </c>
      <c r="K15" s="13">
        <v>10</v>
      </c>
      <c r="L15" s="13">
        <v>11</v>
      </c>
      <c r="M15" s="13">
        <v>12</v>
      </c>
      <c r="N15" s="13">
        <v>13</v>
      </c>
      <c r="O15" s="12">
        <v>14</v>
      </c>
      <c r="P15" s="19">
        <v>15</v>
      </c>
      <c r="Q15" s="185">
        <v>16</v>
      </c>
      <c r="R15" s="186"/>
      <c r="S15" s="186"/>
      <c r="T15" s="186"/>
      <c r="U15" s="186"/>
      <c r="V15" s="186"/>
      <c r="W15" s="187"/>
      <c r="X15" s="9" t="s">
        <v>2</v>
      </c>
    </row>
    <row r="16" spans="1:24" ht="40.5" customHeight="1" x14ac:dyDescent="0.2">
      <c r="A16" s="15"/>
      <c r="B16" s="25"/>
      <c r="C16" s="24" t="s">
        <v>86</v>
      </c>
      <c r="D16" s="28"/>
      <c r="E16" s="28"/>
      <c r="F16" s="25"/>
      <c r="G16" s="25"/>
      <c r="H16" s="25"/>
      <c r="I16" s="25"/>
      <c r="J16" s="26"/>
      <c r="K16" s="26"/>
      <c r="L16" s="26"/>
      <c r="M16" s="26"/>
      <c r="N16" s="26"/>
      <c r="O16" s="25"/>
      <c r="P16" s="25"/>
      <c r="Q16" s="188"/>
      <c r="R16" s="188"/>
      <c r="S16" s="188"/>
      <c r="T16" s="188"/>
      <c r="U16" s="27"/>
      <c r="V16" s="27"/>
      <c r="W16" s="27"/>
      <c r="X16" s="15"/>
    </row>
    <row r="17" spans="1:24" ht="12.75" customHeight="1" x14ac:dyDescent="0.2">
      <c r="A17" s="15"/>
      <c r="B17" s="16">
        <v>723</v>
      </c>
      <c r="C17" s="175" t="s">
        <v>87</v>
      </c>
      <c r="D17" s="180"/>
      <c r="E17" s="181"/>
      <c r="F17" s="42">
        <v>701</v>
      </c>
      <c r="G17" s="43" t="s">
        <v>9</v>
      </c>
      <c r="H17" s="44" t="s">
        <v>10</v>
      </c>
      <c r="I17" s="44" t="s">
        <v>11</v>
      </c>
      <c r="J17" s="45" t="s">
        <v>12</v>
      </c>
      <c r="K17" s="46">
        <v>2992100</v>
      </c>
      <c r="L17" s="46">
        <v>353900</v>
      </c>
      <c r="M17" s="46">
        <v>3194600</v>
      </c>
      <c r="N17" s="46">
        <v>158000</v>
      </c>
      <c r="O17" s="46">
        <v>3389500</v>
      </c>
      <c r="P17" s="47"/>
      <c r="Q17" s="159" t="s">
        <v>280</v>
      </c>
      <c r="R17" s="155"/>
      <c r="S17" s="155"/>
      <c r="T17" s="155"/>
      <c r="U17" s="155"/>
      <c r="V17" s="155"/>
      <c r="W17" s="156"/>
      <c r="X17" s="15" t="s">
        <v>2</v>
      </c>
    </row>
    <row r="18" spans="1:24" ht="12.75" customHeight="1" x14ac:dyDescent="0.2">
      <c r="A18" s="15"/>
      <c r="B18" s="16">
        <v>723</v>
      </c>
      <c r="C18" s="175" t="s">
        <v>88</v>
      </c>
      <c r="D18" s="180"/>
      <c r="E18" s="181"/>
      <c r="F18" s="42">
        <v>701</v>
      </c>
      <c r="G18" s="43" t="s">
        <v>9</v>
      </c>
      <c r="H18" s="44" t="s">
        <v>10</v>
      </c>
      <c r="I18" s="44" t="s">
        <v>13</v>
      </c>
      <c r="J18" s="45" t="s">
        <v>14</v>
      </c>
      <c r="K18" s="46">
        <v>10000</v>
      </c>
      <c r="L18" s="46"/>
      <c r="M18" s="46">
        <v>10000</v>
      </c>
      <c r="N18" s="46"/>
      <c r="O18" s="46">
        <v>20000</v>
      </c>
      <c r="P18" s="47"/>
      <c r="Q18" s="160"/>
      <c r="R18" s="160"/>
      <c r="S18" s="160"/>
      <c r="T18" s="160"/>
      <c r="U18" s="160"/>
      <c r="V18" s="160"/>
      <c r="W18" s="160"/>
      <c r="X18" s="15" t="s">
        <v>2</v>
      </c>
    </row>
    <row r="19" spans="1:24" ht="12.75" customHeight="1" x14ac:dyDescent="0.2">
      <c r="A19" s="15"/>
      <c r="B19" s="16">
        <v>723</v>
      </c>
      <c r="C19" s="175" t="s">
        <v>89</v>
      </c>
      <c r="D19" s="180"/>
      <c r="E19" s="181"/>
      <c r="F19" s="42">
        <v>701</v>
      </c>
      <c r="G19" s="43" t="s">
        <v>9</v>
      </c>
      <c r="H19" s="44" t="s">
        <v>15</v>
      </c>
      <c r="I19" s="44" t="s">
        <v>16</v>
      </c>
      <c r="J19" s="45" t="s">
        <v>17</v>
      </c>
      <c r="K19" s="46">
        <v>500</v>
      </c>
      <c r="L19" s="46"/>
      <c r="M19" s="46">
        <v>500</v>
      </c>
      <c r="N19" s="46"/>
      <c r="O19" s="46">
        <v>500</v>
      </c>
      <c r="P19" s="47"/>
      <c r="Q19" s="160"/>
      <c r="R19" s="160"/>
      <c r="S19" s="160"/>
      <c r="T19" s="160"/>
      <c r="U19" s="160"/>
      <c r="V19" s="160"/>
      <c r="W19" s="160"/>
      <c r="X19" s="15" t="s">
        <v>2</v>
      </c>
    </row>
    <row r="20" spans="1:24" ht="24" customHeight="1" x14ac:dyDescent="0.2">
      <c r="A20" s="15"/>
      <c r="B20" s="16">
        <v>723</v>
      </c>
      <c r="C20" s="189" t="s">
        <v>90</v>
      </c>
      <c r="D20" s="190"/>
      <c r="E20" s="191"/>
      <c r="F20" s="42">
        <v>701</v>
      </c>
      <c r="G20" s="43" t="s">
        <v>9</v>
      </c>
      <c r="H20" s="44" t="s">
        <v>15</v>
      </c>
      <c r="I20" s="44" t="s">
        <v>18</v>
      </c>
      <c r="J20" s="45" t="s">
        <v>19</v>
      </c>
      <c r="K20" s="46">
        <v>1000</v>
      </c>
      <c r="L20" s="46"/>
      <c r="M20" s="46">
        <v>1000</v>
      </c>
      <c r="N20" s="46"/>
      <c r="O20" s="46">
        <v>1000</v>
      </c>
      <c r="P20" s="47"/>
      <c r="Q20" s="160"/>
      <c r="R20" s="160"/>
      <c r="S20" s="160"/>
      <c r="T20" s="160"/>
      <c r="U20" s="160"/>
      <c r="V20" s="160"/>
      <c r="W20" s="160"/>
      <c r="X20" s="15" t="s">
        <v>2</v>
      </c>
    </row>
    <row r="21" spans="1:24" ht="12.75" customHeight="1" x14ac:dyDescent="0.2">
      <c r="A21" s="15"/>
      <c r="B21" s="16">
        <v>723</v>
      </c>
      <c r="C21" s="163" t="s">
        <v>91</v>
      </c>
      <c r="D21" s="164"/>
      <c r="E21" s="165"/>
      <c r="F21" s="42">
        <v>701</v>
      </c>
      <c r="G21" s="43" t="s">
        <v>9</v>
      </c>
      <c r="H21" s="44" t="s">
        <v>15</v>
      </c>
      <c r="I21" s="44" t="s">
        <v>18</v>
      </c>
      <c r="J21" s="45" t="s">
        <v>20</v>
      </c>
      <c r="K21" s="46"/>
      <c r="L21" s="46"/>
      <c r="M21" s="46"/>
      <c r="N21" s="46"/>
      <c r="O21" s="46"/>
      <c r="P21" s="47"/>
      <c r="Q21" s="160"/>
      <c r="R21" s="160"/>
      <c r="S21" s="160"/>
      <c r="T21" s="160"/>
      <c r="U21" s="160"/>
      <c r="V21" s="160"/>
      <c r="W21" s="160"/>
      <c r="X21" s="15" t="s">
        <v>2</v>
      </c>
    </row>
    <row r="22" spans="1:24" ht="12.75" customHeight="1" x14ac:dyDescent="0.2">
      <c r="A22" s="15"/>
      <c r="B22" s="16">
        <v>723</v>
      </c>
      <c r="C22" s="163" t="s">
        <v>92</v>
      </c>
      <c r="D22" s="164"/>
      <c r="E22" s="165"/>
      <c r="F22" s="42">
        <v>701</v>
      </c>
      <c r="G22" s="43" t="s">
        <v>9</v>
      </c>
      <c r="H22" s="44" t="s">
        <v>21</v>
      </c>
      <c r="I22" s="44" t="s">
        <v>22</v>
      </c>
      <c r="J22" s="45" t="s">
        <v>23</v>
      </c>
      <c r="K22" s="46">
        <v>903600</v>
      </c>
      <c r="L22" s="46">
        <v>106880</v>
      </c>
      <c r="M22" s="46">
        <v>964800</v>
      </c>
      <c r="N22" s="46">
        <v>47800</v>
      </c>
      <c r="O22" s="46">
        <v>1023700</v>
      </c>
      <c r="P22" s="47"/>
      <c r="Q22" s="160"/>
      <c r="R22" s="160"/>
      <c r="S22" s="160"/>
      <c r="T22" s="160"/>
      <c r="U22" s="160"/>
      <c r="V22" s="160"/>
      <c r="W22" s="160"/>
      <c r="X22" s="15" t="s">
        <v>2</v>
      </c>
    </row>
    <row r="23" spans="1:24" ht="24.75" customHeight="1" x14ac:dyDescent="0.2">
      <c r="A23" s="15"/>
      <c r="B23" s="16">
        <v>723</v>
      </c>
      <c r="C23" s="169" t="s">
        <v>93</v>
      </c>
      <c r="D23" s="169"/>
      <c r="E23" s="170"/>
      <c r="F23" s="42">
        <v>701</v>
      </c>
      <c r="G23" s="43" t="s">
        <v>9</v>
      </c>
      <c r="H23" s="44" t="s">
        <v>24</v>
      </c>
      <c r="I23" s="44" t="s">
        <v>25</v>
      </c>
      <c r="J23" s="45" t="s">
        <v>26</v>
      </c>
      <c r="K23" s="46">
        <v>28600</v>
      </c>
      <c r="L23" s="46">
        <v>1400</v>
      </c>
      <c r="M23" s="46">
        <v>27700</v>
      </c>
      <c r="N23" s="46">
        <v>2300</v>
      </c>
      <c r="O23" s="46">
        <v>30000</v>
      </c>
      <c r="P23" s="47"/>
      <c r="Q23" s="152" t="s">
        <v>281</v>
      </c>
      <c r="R23" s="153"/>
      <c r="S23" s="153"/>
      <c r="T23" s="153"/>
      <c r="U23" s="153"/>
      <c r="V23" s="153"/>
      <c r="W23" s="154"/>
      <c r="X23" s="15" t="s">
        <v>2</v>
      </c>
    </row>
    <row r="24" spans="1:24" ht="51.75" customHeight="1" x14ac:dyDescent="0.2">
      <c r="A24" s="15"/>
      <c r="B24" s="16">
        <v>723</v>
      </c>
      <c r="C24" s="145" t="s">
        <v>94</v>
      </c>
      <c r="D24" s="145"/>
      <c r="E24" s="146"/>
      <c r="F24" s="42">
        <v>701</v>
      </c>
      <c r="G24" s="43" t="s">
        <v>9</v>
      </c>
      <c r="H24" s="44" t="s">
        <v>24</v>
      </c>
      <c r="I24" s="44" t="s">
        <v>27</v>
      </c>
      <c r="J24" s="45" t="s">
        <v>28</v>
      </c>
      <c r="K24" s="46">
        <v>4000</v>
      </c>
      <c r="L24" s="47"/>
      <c r="M24" s="46">
        <v>4000</v>
      </c>
      <c r="N24" s="47"/>
      <c r="O24" s="46">
        <v>4000</v>
      </c>
      <c r="P24" s="47"/>
      <c r="Q24" s="159" t="s">
        <v>162</v>
      </c>
      <c r="R24" s="155"/>
      <c r="S24" s="155"/>
      <c r="T24" s="155"/>
      <c r="U24" s="155"/>
      <c r="V24" s="155"/>
      <c r="W24" s="156"/>
      <c r="X24" s="15" t="s">
        <v>2</v>
      </c>
    </row>
    <row r="25" spans="1:24" ht="14.25" customHeight="1" x14ac:dyDescent="0.2">
      <c r="A25" s="15"/>
      <c r="B25" s="16"/>
      <c r="C25" s="48"/>
      <c r="D25" s="48"/>
      <c r="E25" s="49"/>
      <c r="F25" s="42"/>
      <c r="G25" s="43"/>
      <c r="H25" s="44"/>
      <c r="I25" s="44"/>
      <c r="J25" s="45"/>
      <c r="K25" s="46"/>
      <c r="L25" s="47"/>
      <c r="M25" s="46"/>
      <c r="N25" s="47"/>
      <c r="O25" s="46"/>
      <c r="P25" s="47"/>
      <c r="Q25" s="160"/>
      <c r="R25" s="160"/>
      <c r="S25" s="160"/>
      <c r="T25" s="160"/>
      <c r="U25" s="160"/>
      <c r="V25" s="160"/>
      <c r="W25" s="160"/>
      <c r="X25" s="15"/>
    </row>
    <row r="26" spans="1:24" ht="15.75" customHeight="1" x14ac:dyDescent="0.2">
      <c r="A26" s="15"/>
      <c r="B26" s="16"/>
      <c r="C26" s="48"/>
      <c r="D26" s="48"/>
      <c r="E26" s="49"/>
      <c r="F26" s="42"/>
      <c r="G26" s="43"/>
      <c r="H26" s="44"/>
      <c r="I26" s="44"/>
      <c r="J26" s="45"/>
      <c r="K26" s="46"/>
      <c r="L26" s="47"/>
      <c r="M26" s="46"/>
      <c r="N26" s="47"/>
      <c r="O26" s="46"/>
      <c r="P26" s="47"/>
      <c r="Q26" s="160"/>
      <c r="R26" s="160"/>
      <c r="S26" s="160"/>
      <c r="T26" s="160"/>
      <c r="U26" s="160"/>
      <c r="V26" s="160"/>
      <c r="W26" s="160"/>
      <c r="X26" s="15"/>
    </row>
    <row r="27" spans="1:24" ht="12.75" customHeight="1" x14ac:dyDescent="0.2">
      <c r="A27" s="15"/>
      <c r="B27" s="16">
        <v>723</v>
      </c>
      <c r="C27" s="145" t="s">
        <v>95</v>
      </c>
      <c r="D27" s="145"/>
      <c r="E27" s="146"/>
      <c r="F27" s="42">
        <v>701</v>
      </c>
      <c r="G27" s="43" t="s">
        <v>9</v>
      </c>
      <c r="H27" s="44" t="s">
        <v>24</v>
      </c>
      <c r="I27" s="44" t="s">
        <v>18</v>
      </c>
      <c r="J27" s="45" t="s">
        <v>29</v>
      </c>
      <c r="K27" s="46">
        <v>4700</v>
      </c>
      <c r="L27" s="46">
        <v>1300</v>
      </c>
      <c r="M27" s="46">
        <v>4700</v>
      </c>
      <c r="N27" s="46">
        <v>1300</v>
      </c>
      <c r="O27" s="46">
        <v>6000</v>
      </c>
      <c r="P27" s="47"/>
      <c r="Q27" s="160" t="s">
        <v>161</v>
      </c>
      <c r="R27" s="160"/>
      <c r="S27" s="160"/>
      <c r="T27" s="160"/>
      <c r="U27" s="160"/>
      <c r="V27" s="160"/>
      <c r="W27" s="160"/>
      <c r="X27" s="15" t="s">
        <v>2</v>
      </c>
    </row>
    <row r="28" spans="1:24" ht="12.75" customHeight="1" x14ac:dyDescent="0.2">
      <c r="A28" s="15"/>
      <c r="B28" s="16">
        <v>723</v>
      </c>
      <c r="C28" s="145" t="s">
        <v>96</v>
      </c>
      <c r="D28" s="145"/>
      <c r="E28" s="146"/>
      <c r="F28" s="42">
        <v>701</v>
      </c>
      <c r="G28" s="43" t="s">
        <v>9</v>
      </c>
      <c r="H28" s="44" t="s">
        <v>24</v>
      </c>
      <c r="I28" s="44" t="s">
        <v>30</v>
      </c>
      <c r="J28" s="45" t="s">
        <v>31</v>
      </c>
      <c r="K28" s="46">
        <v>30000</v>
      </c>
      <c r="L28" s="46"/>
      <c r="M28" s="46">
        <v>30000</v>
      </c>
      <c r="N28" s="47"/>
      <c r="O28" s="46">
        <v>30000</v>
      </c>
      <c r="P28" s="47"/>
      <c r="Q28" s="159" t="s">
        <v>282</v>
      </c>
      <c r="R28" s="155"/>
      <c r="S28" s="155"/>
      <c r="T28" s="155"/>
      <c r="U28" s="155"/>
      <c r="V28" s="155"/>
      <c r="W28" s="156"/>
      <c r="X28" s="15" t="s">
        <v>2</v>
      </c>
    </row>
    <row r="29" spans="1:24" ht="12.75" customHeight="1" x14ac:dyDescent="0.2">
      <c r="A29" s="15"/>
      <c r="B29" s="16">
        <v>723</v>
      </c>
      <c r="C29" s="145" t="s">
        <v>97</v>
      </c>
      <c r="D29" s="145"/>
      <c r="E29" s="146"/>
      <c r="F29" s="42">
        <v>701</v>
      </c>
      <c r="G29" s="43" t="s">
        <v>9</v>
      </c>
      <c r="H29" s="44" t="s">
        <v>24</v>
      </c>
      <c r="I29" s="44" t="s">
        <v>32</v>
      </c>
      <c r="J29" s="45" t="s">
        <v>33</v>
      </c>
      <c r="K29" s="46">
        <v>0</v>
      </c>
      <c r="L29" s="47"/>
      <c r="M29" s="46">
        <v>0</v>
      </c>
      <c r="N29" s="47"/>
      <c r="O29" s="46">
        <v>0</v>
      </c>
      <c r="P29" s="47"/>
      <c r="Q29" s="159" t="s">
        <v>160</v>
      </c>
      <c r="R29" s="155"/>
      <c r="S29" s="155"/>
      <c r="T29" s="155"/>
      <c r="U29" s="155"/>
      <c r="V29" s="155"/>
      <c r="W29" s="156"/>
      <c r="X29" s="15" t="s">
        <v>2</v>
      </c>
    </row>
    <row r="30" spans="1:24" ht="12.75" customHeight="1" x14ac:dyDescent="0.2">
      <c r="A30" s="15"/>
      <c r="B30" s="16">
        <v>723</v>
      </c>
      <c r="C30" s="176" t="s">
        <v>210</v>
      </c>
      <c r="D30" s="167"/>
      <c r="E30" s="168"/>
      <c r="F30" s="42">
        <v>701</v>
      </c>
      <c r="G30" s="43" t="s">
        <v>9</v>
      </c>
      <c r="H30" s="44" t="s">
        <v>34</v>
      </c>
      <c r="I30" s="44" t="s">
        <v>18</v>
      </c>
      <c r="J30" s="45" t="s">
        <v>35</v>
      </c>
      <c r="K30" s="46">
        <v>0</v>
      </c>
      <c r="L30" s="46"/>
      <c r="M30" s="46">
        <v>0</v>
      </c>
      <c r="N30" s="47"/>
      <c r="O30" s="46">
        <v>0</v>
      </c>
      <c r="P30" s="47"/>
      <c r="Q30" s="159" t="s">
        <v>216</v>
      </c>
      <c r="R30" s="155"/>
      <c r="S30" s="155"/>
      <c r="T30" s="155"/>
      <c r="U30" s="155"/>
      <c r="V30" s="155"/>
      <c r="W30" s="156"/>
      <c r="X30" s="15" t="s">
        <v>2</v>
      </c>
    </row>
    <row r="31" spans="1:24" ht="17.25" customHeight="1" x14ac:dyDescent="0.2">
      <c r="A31" s="15"/>
      <c r="B31" s="16">
        <v>723</v>
      </c>
      <c r="C31" s="175" t="s">
        <v>211</v>
      </c>
      <c r="D31" s="164"/>
      <c r="E31" s="165"/>
      <c r="F31" s="42">
        <v>701</v>
      </c>
      <c r="G31" s="43" t="s">
        <v>9</v>
      </c>
      <c r="H31" s="44" t="s">
        <v>34</v>
      </c>
      <c r="I31" s="44" t="s">
        <v>18</v>
      </c>
      <c r="J31" s="45" t="s">
        <v>20</v>
      </c>
      <c r="K31" s="46">
        <v>0</v>
      </c>
      <c r="L31" s="46"/>
      <c r="M31" s="46">
        <v>0</v>
      </c>
      <c r="N31" s="47"/>
      <c r="O31" s="46">
        <v>0</v>
      </c>
      <c r="P31" s="47"/>
      <c r="Q31" s="159" t="s">
        <v>217</v>
      </c>
      <c r="R31" s="155"/>
      <c r="S31" s="155"/>
      <c r="T31" s="155"/>
      <c r="U31" s="155"/>
      <c r="V31" s="155"/>
      <c r="W31" s="156"/>
      <c r="X31" s="15" t="s">
        <v>2</v>
      </c>
    </row>
    <row r="32" spans="1:24" ht="12.75" customHeight="1" x14ac:dyDescent="0.2">
      <c r="A32" s="15"/>
      <c r="B32" s="16">
        <v>723</v>
      </c>
      <c r="C32" s="169" t="s">
        <v>98</v>
      </c>
      <c r="D32" s="169"/>
      <c r="E32" s="170"/>
      <c r="F32" s="42">
        <v>701</v>
      </c>
      <c r="G32" s="43" t="s">
        <v>9</v>
      </c>
      <c r="H32" s="50">
        <v>247</v>
      </c>
      <c r="I32" s="44" t="s">
        <v>37</v>
      </c>
      <c r="J32" s="45" t="s">
        <v>38</v>
      </c>
      <c r="K32" s="46">
        <v>184000</v>
      </c>
      <c r="L32" s="46">
        <v>25000</v>
      </c>
      <c r="M32" s="46">
        <v>190400</v>
      </c>
      <c r="N32" s="46">
        <v>19000</v>
      </c>
      <c r="O32" s="46">
        <v>209000</v>
      </c>
      <c r="P32" s="47"/>
      <c r="Q32" s="159" t="s">
        <v>285</v>
      </c>
      <c r="R32" s="155"/>
      <c r="S32" s="155"/>
      <c r="T32" s="155"/>
      <c r="U32" s="155"/>
      <c r="V32" s="155"/>
      <c r="W32" s="156"/>
      <c r="X32" s="15" t="s">
        <v>2</v>
      </c>
    </row>
    <row r="33" spans="1:24" ht="12.75" customHeight="1" x14ac:dyDescent="0.2">
      <c r="A33" s="15"/>
      <c r="B33" s="16">
        <v>723</v>
      </c>
      <c r="C33" s="169" t="s">
        <v>99</v>
      </c>
      <c r="D33" s="169"/>
      <c r="E33" s="170"/>
      <c r="F33" s="42">
        <v>701</v>
      </c>
      <c r="G33" s="43" t="s">
        <v>9</v>
      </c>
      <c r="H33" s="50">
        <v>247</v>
      </c>
      <c r="I33" s="44" t="s">
        <v>37</v>
      </c>
      <c r="J33" s="45" t="s">
        <v>39</v>
      </c>
      <c r="K33" s="46">
        <v>450700</v>
      </c>
      <c r="L33" s="46">
        <v>89300</v>
      </c>
      <c r="M33" s="46">
        <v>464800</v>
      </c>
      <c r="N33" s="46">
        <v>75200</v>
      </c>
      <c r="O33" s="46">
        <v>540000</v>
      </c>
      <c r="P33" s="47"/>
      <c r="Q33" s="159" t="s">
        <v>286</v>
      </c>
      <c r="R33" s="155"/>
      <c r="S33" s="155"/>
      <c r="T33" s="155"/>
      <c r="U33" s="155"/>
      <c r="V33" s="155"/>
      <c r="W33" s="156"/>
      <c r="X33" s="15" t="s">
        <v>2</v>
      </c>
    </row>
    <row r="34" spans="1:24" ht="12.75" customHeight="1" x14ac:dyDescent="0.2">
      <c r="A34" s="15"/>
      <c r="B34" s="16">
        <v>723</v>
      </c>
      <c r="C34" s="169" t="s">
        <v>100</v>
      </c>
      <c r="D34" s="169"/>
      <c r="E34" s="170"/>
      <c r="F34" s="42">
        <v>701</v>
      </c>
      <c r="G34" s="43" t="s">
        <v>9</v>
      </c>
      <c r="H34" s="44" t="s">
        <v>36</v>
      </c>
      <c r="I34" s="44" t="s">
        <v>37</v>
      </c>
      <c r="J34" s="45" t="s">
        <v>40</v>
      </c>
      <c r="K34" s="46">
        <v>29900</v>
      </c>
      <c r="L34" s="46">
        <v>8000</v>
      </c>
      <c r="M34" s="46">
        <v>30700</v>
      </c>
      <c r="N34" s="46">
        <v>7200</v>
      </c>
      <c r="O34" s="46">
        <v>38000</v>
      </c>
      <c r="P34" s="47"/>
      <c r="Q34" s="159" t="s">
        <v>287</v>
      </c>
      <c r="R34" s="155"/>
      <c r="S34" s="155"/>
      <c r="T34" s="155"/>
      <c r="U34" s="155"/>
      <c r="V34" s="155"/>
      <c r="W34" s="156"/>
      <c r="X34" s="15" t="s">
        <v>2</v>
      </c>
    </row>
    <row r="35" spans="1:24" ht="12.75" customHeight="1" x14ac:dyDescent="0.2">
      <c r="A35" s="15"/>
      <c r="B35" s="16">
        <v>723</v>
      </c>
      <c r="C35" s="163" t="s">
        <v>101</v>
      </c>
      <c r="D35" s="164"/>
      <c r="E35" s="165"/>
      <c r="F35" s="42">
        <v>701</v>
      </c>
      <c r="G35" s="43" t="s">
        <v>9</v>
      </c>
      <c r="H35" s="44" t="s">
        <v>36</v>
      </c>
      <c r="I35" s="44" t="s">
        <v>37</v>
      </c>
      <c r="J35" s="45" t="s">
        <v>41</v>
      </c>
      <c r="K35" s="46">
        <v>6600</v>
      </c>
      <c r="L35" s="46"/>
      <c r="M35" s="46">
        <v>6700</v>
      </c>
      <c r="N35" s="46"/>
      <c r="O35" s="46">
        <v>6700</v>
      </c>
      <c r="P35" s="47"/>
      <c r="Q35" s="159" t="s">
        <v>288</v>
      </c>
      <c r="R35" s="155"/>
      <c r="S35" s="155"/>
      <c r="T35" s="155"/>
      <c r="U35" s="155"/>
      <c r="V35" s="155"/>
      <c r="W35" s="156"/>
      <c r="X35" s="15" t="s">
        <v>2</v>
      </c>
    </row>
    <row r="36" spans="1:24" ht="12.75" customHeight="1" x14ac:dyDescent="0.2">
      <c r="A36" s="15"/>
      <c r="B36" s="16">
        <v>723</v>
      </c>
      <c r="C36" s="113" t="s">
        <v>283</v>
      </c>
      <c r="D36" s="114"/>
      <c r="E36" s="115"/>
      <c r="F36" s="42">
        <v>701</v>
      </c>
      <c r="G36" s="43" t="s">
        <v>9</v>
      </c>
      <c r="H36" s="44" t="s">
        <v>36</v>
      </c>
      <c r="I36" s="44" t="s">
        <v>37</v>
      </c>
      <c r="J36" s="45" t="s">
        <v>284</v>
      </c>
      <c r="K36" s="46">
        <v>7500</v>
      </c>
      <c r="L36" s="46"/>
      <c r="M36" s="46">
        <v>7500</v>
      </c>
      <c r="N36" s="46"/>
      <c r="O36" s="46">
        <v>8000</v>
      </c>
      <c r="P36" s="47"/>
      <c r="Q36" s="205" t="s">
        <v>167</v>
      </c>
      <c r="R36" s="206"/>
      <c r="S36" s="207"/>
      <c r="T36" s="112"/>
      <c r="U36" s="112"/>
      <c r="V36" s="112"/>
      <c r="W36" s="116"/>
      <c r="X36" s="15"/>
    </row>
    <row r="37" spans="1:24" ht="12.75" customHeight="1" x14ac:dyDescent="0.2">
      <c r="A37" s="15"/>
      <c r="B37" s="16">
        <v>723</v>
      </c>
      <c r="C37" s="166" t="s">
        <v>102</v>
      </c>
      <c r="D37" s="167"/>
      <c r="E37" s="168"/>
      <c r="F37" s="42">
        <v>701</v>
      </c>
      <c r="G37" s="43" t="s">
        <v>9</v>
      </c>
      <c r="H37" s="44" t="s">
        <v>36</v>
      </c>
      <c r="I37" s="44" t="s">
        <v>27</v>
      </c>
      <c r="J37" s="45" t="s">
        <v>42</v>
      </c>
      <c r="K37" s="46"/>
      <c r="L37" s="47"/>
      <c r="M37" s="46"/>
      <c r="N37" s="47"/>
      <c r="O37" s="46"/>
      <c r="P37" s="47"/>
      <c r="Q37" s="160"/>
      <c r="R37" s="160"/>
      <c r="S37" s="160"/>
      <c r="T37" s="160"/>
      <c r="U37" s="160"/>
      <c r="V37" s="160"/>
      <c r="W37" s="160"/>
      <c r="X37" s="15" t="s">
        <v>2</v>
      </c>
    </row>
    <row r="38" spans="1:24" ht="12.75" customHeight="1" x14ac:dyDescent="0.2">
      <c r="A38" s="15"/>
      <c r="B38" s="40">
        <v>723</v>
      </c>
      <c r="C38" s="169" t="s">
        <v>103</v>
      </c>
      <c r="D38" s="169"/>
      <c r="E38" s="170"/>
      <c r="F38" s="42">
        <v>701</v>
      </c>
      <c r="G38" s="43" t="s">
        <v>9</v>
      </c>
      <c r="H38" s="44" t="s">
        <v>36</v>
      </c>
      <c r="I38" s="44" t="s">
        <v>27</v>
      </c>
      <c r="J38" s="45" t="s">
        <v>43</v>
      </c>
      <c r="K38" s="51">
        <f>K39+K40</f>
        <v>4500</v>
      </c>
      <c r="L38" s="51"/>
      <c r="M38" s="51">
        <f>M39+M40</f>
        <v>4500</v>
      </c>
      <c r="N38" s="51"/>
      <c r="O38" s="51">
        <f>O39+O40</f>
        <v>4500</v>
      </c>
      <c r="P38" s="47"/>
      <c r="Q38" s="174"/>
      <c r="R38" s="174"/>
      <c r="S38" s="174"/>
      <c r="T38" s="174"/>
      <c r="U38" s="174"/>
      <c r="V38" s="174"/>
      <c r="W38" s="174"/>
      <c r="X38" s="15" t="s">
        <v>2</v>
      </c>
    </row>
    <row r="39" spans="1:24" ht="12.75" customHeight="1" x14ac:dyDescent="0.2">
      <c r="A39" s="15"/>
      <c r="B39" s="40"/>
      <c r="C39" s="173" t="s">
        <v>108</v>
      </c>
      <c r="D39" s="169"/>
      <c r="E39" s="170"/>
      <c r="F39" s="42">
        <v>701</v>
      </c>
      <c r="G39" s="43" t="s">
        <v>9</v>
      </c>
      <c r="H39" s="44" t="s">
        <v>36</v>
      </c>
      <c r="I39" s="44" t="s">
        <v>27</v>
      </c>
      <c r="J39" s="45" t="s">
        <v>43</v>
      </c>
      <c r="K39" s="47">
        <v>3000</v>
      </c>
      <c r="L39" s="47"/>
      <c r="M39" s="47">
        <v>3000</v>
      </c>
      <c r="N39" s="47"/>
      <c r="O39" s="47">
        <v>3000</v>
      </c>
      <c r="P39" s="47"/>
      <c r="Q39" s="205" t="s">
        <v>148</v>
      </c>
      <c r="R39" s="206"/>
      <c r="S39" s="207"/>
      <c r="T39" s="64"/>
      <c r="U39" s="64"/>
      <c r="V39" s="64"/>
      <c r="W39" s="64"/>
      <c r="X39" s="15"/>
    </row>
    <row r="40" spans="1:24" ht="12.75" customHeight="1" x14ac:dyDescent="0.2">
      <c r="A40" s="15"/>
      <c r="B40" s="40"/>
      <c r="C40" s="173" t="s">
        <v>138</v>
      </c>
      <c r="D40" s="169"/>
      <c r="E40" s="170"/>
      <c r="F40" s="42">
        <v>701</v>
      </c>
      <c r="G40" s="43" t="s">
        <v>9</v>
      </c>
      <c r="H40" s="44" t="s">
        <v>36</v>
      </c>
      <c r="I40" s="44" t="s">
        <v>27</v>
      </c>
      <c r="J40" s="45" t="s">
        <v>43</v>
      </c>
      <c r="K40" s="47">
        <v>1500</v>
      </c>
      <c r="L40" s="47"/>
      <c r="M40" s="47">
        <v>1500</v>
      </c>
      <c r="N40" s="47"/>
      <c r="O40" s="47">
        <v>1500</v>
      </c>
      <c r="P40" s="47"/>
      <c r="Q40" s="205" t="s">
        <v>147</v>
      </c>
      <c r="R40" s="206"/>
      <c r="S40" s="207"/>
      <c r="T40" s="64"/>
      <c r="U40" s="64"/>
      <c r="V40" s="64"/>
      <c r="W40" s="64"/>
      <c r="X40" s="15"/>
    </row>
    <row r="41" spans="1:24" ht="23.25" customHeight="1" x14ac:dyDescent="0.2">
      <c r="A41" s="15"/>
      <c r="B41" s="16">
        <v>723</v>
      </c>
      <c r="C41" s="145" t="s">
        <v>104</v>
      </c>
      <c r="D41" s="145"/>
      <c r="E41" s="146"/>
      <c r="F41" s="42">
        <v>701</v>
      </c>
      <c r="G41" s="43" t="s">
        <v>9</v>
      </c>
      <c r="H41" s="44" t="s">
        <v>36</v>
      </c>
      <c r="I41" s="44" t="s">
        <v>27</v>
      </c>
      <c r="J41" s="45" t="s">
        <v>44</v>
      </c>
      <c r="K41" s="51">
        <f>K42+K43</f>
        <v>78000</v>
      </c>
      <c r="L41" s="51">
        <f>L42+L43</f>
        <v>9000</v>
      </c>
      <c r="M41" s="51">
        <f>M42+M43</f>
        <v>78000</v>
      </c>
      <c r="N41" s="51">
        <f>N42+N43</f>
        <v>9000</v>
      </c>
      <c r="O41" s="51">
        <f>O42+O43</f>
        <v>87000</v>
      </c>
      <c r="P41" s="47"/>
      <c r="Q41" s="174"/>
      <c r="R41" s="174"/>
      <c r="S41" s="174"/>
      <c r="T41" s="174"/>
      <c r="U41" s="174"/>
      <c r="V41" s="174"/>
      <c r="W41" s="174"/>
      <c r="X41" s="15" t="s">
        <v>2</v>
      </c>
    </row>
    <row r="42" spans="1:24" ht="13.5" customHeight="1" x14ac:dyDescent="0.2">
      <c r="A42" s="15"/>
      <c r="B42" s="16"/>
      <c r="C42" s="144" t="s">
        <v>134</v>
      </c>
      <c r="D42" s="145"/>
      <c r="E42" s="146"/>
      <c r="F42" s="42">
        <v>701</v>
      </c>
      <c r="G42" s="43" t="s">
        <v>9</v>
      </c>
      <c r="H42" s="44" t="s">
        <v>36</v>
      </c>
      <c r="I42" s="44" t="s">
        <v>27</v>
      </c>
      <c r="J42" s="45" t="s">
        <v>44</v>
      </c>
      <c r="K42" s="47">
        <v>15000</v>
      </c>
      <c r="L42" s="47">
        <v>9000</v>
      </c>
      <c r="M42" s="47">
        <v>15000</v>
      </c>
      <c r="N42" s="47">
        <v>9000</v>
      </c>
      <c r="O42" s="47">
        <v>24000</v>
      </c>
      <c r="P42" s="47"/>
      <c r="Q42" s="205" t="s">
        <v>218</v>
      </c>
      <c r="R42" s="206"/>
      <c r="S42" s="206"/>
      <c r="T42" s="206"/>
      <c r="U42" s="206"/>
      <c r="V42" s="206"/>
      <c r="W42" s="207"/>
      <c r="X42" s="15"/>
    </row>
    <row r="43" spans="1:24" ht="14.25" customHeight="1" x14ac:dyDescent="0.2">
      <c r="A43" s="15"/>
      <c r="B43" s="16"/>
      <c r="C43" s="144" t="s">
        <v>135</v>
      </c>
      <c r="D43" s="145"/>
      <c r="E43" s="146"/>
      <c r="F43" s="42">
        <v>701</v>
      </c>
      <c r="G43" s="43" t="s">
        <v>9</v>
      </c>
      <c r="H43" s="44" t="s">
        <v>36</v>
      </c>
      <c r="I43" s="44" t="s">
        <v>27</v>
      </c>
      <c r="J43" s="45" t="s">
        <v>44</v>
      </c>
      <c r="K43" s="47">
        <v>63000</v>
      </c>
      <c r="L43" s="47"/>
      <c r="M43" s="47">
        <v>63000</v>
      </c>
      <c r="N43" s="47"/>
      <c r="O43" s="47">
        <v>63000</v>
      </c>
      <c r="P43" s="47"/>
      <c r="Q43" s="205" t="s">
        <v>289</v>
      </c>
      <c r="R43" s="206"/>
      <c r="S43" s="206"/>
      <c r="T43" s="206"/>
      <c r="U43" s="206"/>
      <c r="V43" s="206"/>
      <c r="W43" s="207"/>
      <c r="X43" s="15"/>
    </row>
    <row r="44" spans="1:24" ht="38.25" customHeight="1" x14ac:dyDescent="0.2">
      <c r="A44" s="15"/>
      <c r="B44" s="16">
        <v>723</v>
      </c>
      <c r="C44" s="145" t="s">
        <v>94</v>
      </c>
      <c r="D44" s="145"/>
      <c r="E44" s="146"/>
      <c r="F44" s="42">
        <v>701</v>
      </c>
      <c r="G44" s="43" t="s">
        <v>9</v>
      </c>
      <c r="H44" s="44" t="s">
        <v>36</v>
      </c>
      <c r="I44" s="44" t="s">
        <v>27</v>
      </c>
      <c r="J44" s="45" t="s">
        <v>28</v>
      </c>
      <c r="K44" s="51">
        <f>SUM(K45:K49)</f>
        <v>20000</v>
      </c>
      <c r="L44" s="51">
        <f>SUM(L45:L50)</f>
        <v>20000</v>
      </c>
      <c r="M44" s="51">
        <f>SUM(M45:M49)</f>
        <v>20000</v>
      </c>
      <c r="N44" s="51">
        <f>SUM(N45:N49)</f>
        <v>0</v>
      </c>
      <c r="O44" s="51">
        <f>SUM(O45:O49)</f>
        <v>20000</v>
      </c>
      <c r="P44" s="47"/>
      <c r="Q44" s="160"/>
      <c r="R44" s="160"/>
      <c r="S44" s="160"/>
      <c r="T44" s="160"/>
      <c r="U44" s="160"/>
      <c r="V44" s="160"/>
      <c r="W44" s="160"/>
      <c r="X44" s="15" t="s">
        <v>2</v>
      </c>
    </row>
    <row r="45" spans="1:24" ht="15.75" customHeight="1" x14ac:dyDescent="0.2">
      <c r="A45" s="15"/>
      <c r="B45" s="16"/>
      <c r="C45" s="145" t="s">
        <v>137</v>
      </c>
      <c r="D45" s="145"/>
      <c r="E45" s="146"/>
      <c r="F45" s="42">
        <v>701</v>
      </c>
      <c r="G45" s="43" t="s">
        <v>9</v>
      </c>
      <c r="H45" s="44" t="s">
        <v>36</v>
      </c>
      <c r="I45" s="44" t="s">
        <v>27</v>
      </c>
      <c r="J45" s="45" t="s">
        <v>28</v>
      </c>
      <c r="K45" s="47">
        <v>4500</v>
      </c>
      <c r="L45" s="47"/>
      <c r="M45" s="47">
        <v>4500</v>
      </c>
      <c r="N45" s="47"/>
      <c r="O45" s="47">
        <v>4500</v>
      </c>
      <c r="P45" s="47"/>
      <c r="Q45" s="160"/>
      <c r="R45" s="160"/>
      <c r="S45" s="160"/>
      <c r="T45" s="160"/>
      <c r="U45" s="160"/>
      <c r="V45" s="160"/>
      <c r="W45" s="160"/>
      <c r="X45" s="15"/>
    </row>
    <row r="46" spans="1:24" ht="15.75" customHeight="1" x14ac:dyDescent="0.2">
      <c r="A46" s="15"/>
      <c r="B46" s="16"/>
      <c r="C46" s="145" t="s">
        <v>105</v>
      </c>
      <c r="D46" s="145"/>
      <c r="E46" s="146"/>
      <c r="F46" s="42">
        <v>701</v>
      </c>
      <c r="G46" s="43" t="s">
        <v>9</v>
      </c>
      <c r="H46" s="44" t="s">
        <v>36</v>
      </c>
      <c r="I46" s="44" t="s">
        <v>27</v>
      </c>
      <c r="J46" s="45" t="s">
        <v>28</v>
      </c>
      <c r="K46" s="47">
        <v>2500</v>
      </c>
      <c r="L46" s="47"/>
      <c r="M46" s="47">
        <v>2500</v>
      </c>
      <c r="N46" s="47"/>
      <c r="O46" s="47">
        <v>2500</v>
      </c>
      <c r="P46" s="47"/>
      <c r="Q46" s="160"/>
      <c r="R46" s="160"/>
      <c r="S46" s="160"/>
      <c r="T46" s="160"/>
      <c r="U46" s="160"/>
      <c r="V46" s="160"/>
      <c r="W46" s="160"/>
      <c r="X46" s="15"/>
    </row>
    <row r="47" spans="1:24" ht="15.75" customHeight="1" x14ac:dyDescent="0.2">
      <c r="A47" s="15"/>
      <c r="B47" s="16"/>
      <c r="C47" s="145" t="s">
        <v>136</v>
      </c>
      <c r="D47" s="145"/>
      <c r="E47" s="146"/>
      <c r="F47" s="42">
        <v>701</v>
      </c>
      <c r="G47" s="43" t="s">
        <v>9</v>
      </c>
      <c r="H47" s="44" t="s">
        <v>36</v>
      </c>
      <c r="I47" s="44" t="s">
        <v>27</v>
      </c>
      <c r="J47" s="45" t="s">
        <v>28</v>
      </c>
      <c r="K47" s="47">
        <v>0</v>
      </c>
      <c r="L47" s="47">
        <v>0</v>
      </c>
      <c r="M47" s="47">
        <v>0</v>
      </c>
      <c r="N47" s="47"/>
      <c r="O47" s="47">
        <v>0</v>
      </c>
      <c r="P47" s="47"/>
      <c r="Q47" s="160"/>
      <c r="R47" s="160"/>
      <c r="S47" s="160"/>
      <c r="T47" s="160"/>
      <c r="U47" s="160"/>
      <c r="V47" s="160"/>
      <c r="W47" s="160"/>
      <c r="X47" s="15"/>
    </row>
    <row r="48" spans="1:24" ht="22.5" customHeight="1" x14ac:dyDescent="0.2">
      <c r="A48" s="15"/>
      <c r="B48" s="16"/>
      <c r="C48" s="145" t="s">
        <v>106</v>
      </c>
      <c r="D48" s="145"/>
      <c r="E48" s="146"/>
      <c r="F48" s="42">
        <v>701</v>
      </c>
      <c r="G48" s="43" t="s">
        <v>9</v>
      </c>
      <c r="H48" s="44" t="s">
        <v>36</v>
      </c>
      <c r="I48" s="44" t="s">
        <v>27</v>
      </c>
      <c r="J48" s="45" t="s">
        <v>28</v>
      </c>
      <c r="K48" s="47">
        <v>6000</v>
      </c>
      <c r="L48" s="47"/>
      <c r="M48" s="47">
        <v>6000</v>
      </c>
      <c r="N48" s="47"/>
      <c r="O48" s="47">
        <v>6000</v>
      </c>
      <c r="P48" s="47"/>
      <c r="Q48" s="152" t="s">
        <v>230</v>
      </c>
      <c r="R48" s="153"/>
      <c r="S48" s="153"/>
      <c r="T48" s="153"/>
      <c r="U48" s="153"/>
      <c r="V48" s="153"/>
      <c r="W48" s="154"/>
      <c r="X48" s="15"/>
    </row>
    <row r="49" spans="1:24" ht="15" customHeight="1" x14ac:dyDescent="0.2">
      <c r="A49" s="15"/>
      <c r="B49" s="16"/>
      <c r="C49" s="145" t="s">
        <v>107</v>
      </c>
      <c r="D49" s="145"/>
      <c r="E49" s="146"/>
      <c r="F49" s="42">
        <v>701</v>
      </c>
      <c r="G49" s="43" t="s">
        <v>9</v>
      </c>
      <c r="H49" s="44" t="s">
        <v>36</v>
      </c>
      <c r="I49" s="44" t="s">
        <v>27</v>
      </c>
      <c r="J49" s="45" t="s">
        <v>28</v>
      </c>
      <c r="K49" s="47">
        <v>7000</v>
      </c>
      <c r="L49" s="47"/>
      <c r="M49" s="47">
        <v>7000</v>
      </c>
      <c r="N49" s="47"/>
      <c r="O49" s="47">
        <v>7000</v>
      </c>
      <c r="P49" s="47"/>
      <c r="Q49" s="160"/>
      <c r="R49" s="160"/>
      <c r="S49" s="160"/>
      <c r="T49" s="160"/>
      <c r="U49" s="160"/>
      <c r="V49" s="160"/>
      <c r="W49" s="160"/>
      <c r="X49" s="15"/>
    </row>
    <row r="50" spans="1:24" ht="15" customHeight="1" x14ac:dyDescent="0.2">
      <c r="A50" s="15"/>
      <c r="B50" s="16"/>
      <c r="C50" s="121" t="s">
        <v>331</v>
      </c>
      <c r="D50" s="121"/>
      <c r="E50" s="122"/>
      <c r="F50" s="42">
        <v>701</v>
      </c>
      <c r="G50" s="43" t="s">
        <v>9</v>
      </c>
      <c r="H50" s="44" t="s">
        <v>36</v>
      </c>
      <c r="I50" s="44" t="s">
        <v>27</v>
      </c>
      <c r="J50" s="45" t="s">
        <v>28</v>
      </c>
      <c r="K50" s="47"/>
      <c r="L50" s="47">
        <v>20000</v>
      </c>
      <c r="M50" s="47"/>
      <c r="N50" s="47"/>
      <c r="O50" s="47"/>
      <c r="P50" s="47"/>
      <c r="Q50" s="123"/>
      <c r="R50" s="123"/>
      <c r="S50" s="123"/>
      <c r="T50" s="123"/>
      <c r="U50" s="123"/>
      <c r="V50" s="123"/>
      <c r="W50" s="123"/>
      <c r="X50" s="15"/>
    </row>
    <row r="51" spans="1:24" ht="12.75" customHeight="1" x14ac:dyDescent="0.25">
      <c r="A51" s="15"/>
      <c r="B51" s="16">
        <v>723</v>
      </c>
      <c r="C51" s="171" t="s">
        <v>109</v>
      </c>
      <c r="D51" s="171"/>
      <c r="E51" s="172"/>
      <c r="F51" s="42">
        <v>701</v>
      </c>
      <c r="G51" s="43" t="s">
        <v>9</v>
      </c>
      <c r="H51" s="44" t="s">
        <v>36</v>
      </c>
      <c r="I51" s="44" t="s">
        <v>18</v>
      </c>
      <c r="J51" s="45" t="s">
        <v>20</v>
      </c>
      <c r="K51" s="51">
        <f>SUM(K52:K63)</f>
        <v>261300</v>
      </c>
      <c r="L51" s="51">
        <f>SUM(L52:L63)</f>
        <v>37400</v>
      </c>
      <c r="M51" s="51">
        <f>SUM(M52:M63)</f>
        <v>261300</v>
      </c>
      <c r="N51" s="51">
        <f>SUM(N52:N63)</f>
        <v>0</v>
      </c>
      <c r="O51" s="51">
        <f>SUM(O52:O63)</f>
        <v>261300</v>
      </c>
      <c r="P51" s="51">
        <f>SUM(P52:P62)</f>
        <v>0</v>
      </c>
      <c r="Q51" s="160"/>
      <c r="R51" s="160"/>
      <c r="S51" s="160"/>
      <c r="T51" s="160"/>
      <c r="U51" s="160"/>
      <c r="V51" s="160"/>
      <c r="W51" s="160"/>
      <c r="X51" s="15" t="s">
        <v>2</v>
      </c>
    </row>
    <row r="52" spans="1:24" ht="26.25" customHeight="1" x14ac:dyDescent="0.2">
      <c r="A52" s="15"/>
      <c r="B52" s="16"/>
      <c r="C52" s="169" t="s">
        <v>110</v>
      </c>
      <c r="D52" s="169"/>
      <c r="E52" s="170"/>
      <c r="F52" s="42">
        <v>701</v>
      </c>
      <c r="G52" s="43" t="s">
        <v>9</v>
      </c>
      <c r="H52" s="44" t="s">
        <v>36</v>
      </c>
      <c r="I52" s="44" t="s">
        <v>18</v>
      </c>
      <c r="J52" s="45" t="s">
        <v>20</v>
      </c>
      <c r="K52" s="47">
        <v>80000</v>
      </c>
      <c r="L52" s="47"/>
      <c r="M52" s="47">
        <v>70000</v>
      </c>
      <c r="N52" s="47"/>
      <c r="O52" s="47">
        <v>70000</v>
      </c>
      <c r="P52" s="47"/>
      <c r="Q52" s="152" t="s">
        <v>149</v>
      </c>
      <c r="R52" s="153"/>
      <c r="S52" s="153"/>
      <c r="T52" s="153"/>
      <c r="U52" s="153"/>
      <c r="V52" s="153"/>
      <c r="W52" s="154"/>
      <c r="X52" s="15"/>
    </row>
    <row r="53" spans="1:24" ht="24" customHeight="1" x14ac:dyDescent="0.2">
      <c r="A53" s="15"/>
      <c r="B53" s="16"/>
      <c r="C53" s="169" t="s">
        <v>111</v>
      </c>
      <c r="D53" s="169"/>
      <c r="E53" s="170"/>
      <c r="F53" s="42">
        <v>701</v>
      </c>
      <c r="G53" s="43" t="s">
        <v>9</v>
      </c>
      <c r="H53" s="44" t="s">
        <v>36</v>
      </c>
      <c r="I53" s="44" t="s">
        <v>18</v>
      </c>
      <c r="J53" s="45" t="s">
        <v>20</v>
      </c>
      <c r="K53" s="47">
        <v>1800</v>
      </c>
      <c r="L53" s="47"/>
      <c r="M53" s="47">
        <v>1800</v>
      </c>
      <c r="N53" s="47"/>
      <c r="O53" s="47">
        <v>1800</v>
      </c>
      <c r="P53" s="47"/>
      <c r="Q53" s="152" t="s">
        <v>219</v>
      </c>
      <c r="R53" s="153"/>
      <c r="S53" s="153"/>
      <c r="T53" s="153"/>
      <c r="U53" s="153"/>
      <c r="V53" s="153"/>
      <c r="W53" s="154"/>
      <c r="X53" s="15"/>
    </row>
    <row r="54" spans="1:24" ht="25.5" customHeight="1" x14ac:dyDescent="0.2">
      <c r="A54" s="15"/>
      <c r="B54" s="16"/>
      <c r="C54" s="169" t="s">
        <v>150</v>
      </c>
      <c r="D54" s="169"/>
      <c r="E54" s="170"/>
      <c r="F54" s="42">
        <v>701</v>
      </c>
      <c r="G54" s="43" t="s">
        <v>9</v>
      </c>
      <c r="H54" s="44" t="s">
        <v>36</v>
      </c>
      <c r="I54" s="44" t="s">
        <v>18</v>
      </c>
      <c r="J54" s="45" t="s">
        <v>20</v>
      </c>
      <c r="K54" s="47">
        <v>6500</v>
      </c>
      <c r="L54" s="47"/>
      <c r="M54" s="47">
        <v>6500</v>
      </c>
      <c r="N54" s="47"/>
      <c r="O54" s="47">
        <v>6500</v>
      </c>
      <c r="P54" s="47"/>
      <c r="Q54" s="152" t="s">
        <v>220</v>
      </c>
      <c r="R54" s="153"/>
      <c r="S54" s="153"/>
      <c r="T54" s="153"/>
      <c r="U54" s="153"/>
      <c r="V54" s="153"/>
      <c r="W54" s="154"/>
      <c r="X54" s="15"/>
    </row>
    <row r="55" spans="1:24" ht="24.75" customHeight="1" x14ac:dyDescent="0.2">
      <c r="A55" s="15"/>
      <c r="B55" s="16"/>
      <c r="C55" s="173" t="s">
        <v>157</v>
      </c>
      <c r="D55" s="169"/>
      <c r="E55" s="170"/>
      <c r="F55" s="42">
        <v>701</v>
      </c>
      <c r="G55" s="43" t="s">
        <v>9</v>
      </c>
      <c r="H55" s="44" t="s">
        <v>36</v>
      </c>
      <c r="I55" s="44" t="s">
        <v>18</v>
      </c>
      <c r="J55" s="45" t="s">
        <v>20</v>
      </c>
      <c r="K55" s="47">
        <v>6000</v>
      </c>
      <c r="L55" s="47"/>
      <c r="M55" s="47">
        <v>4000</v>
      </c>
      <c r="N55" s="47"/>
      <c r="O55" s="47">
        <v>4000</v>
      </c>
      <c r="P55" s="47"/>
      <c r="Q55" s="152" t="s">
        <v>273</v>
      </c>
      <c r="R55" s="153"/>
      <c r="S55" s="154"/>
      <c r="T55" s="73"/>
      <c r="U55" s="73"/>
      <c r="V55" s="73"/>
      <c r="W55" s="73"/>
      <c r="X55" s="15"/>
    </row>
    <row r="56" spans="1:24" ht="60.75" customHeight="1" x14ac:dyDescent="0.2">
      <c r="A56" s="15"/>
      <c r="B56" s="16"/>
      <c r="C56" s="173" t="s">
        <v>214</v>
      </c>
      <c r="D56" s="169"/>
      <c r="E56" s="170"/>
      <c r="F56" s="42">
        <v>701</v>
      </c>
      <c r="G56" s="43" t="s">
        <v>9</v>
      </c>
      <c r="H56" s="44" t="s">
        <v>36</v>
      </c>
      <c r="I56" s="44" t="s">
        <v>18</v>
      </c>
      <c r="J56" s="45" t="s">
        <v>20</v>
      </c>
      <c r="K56" s="47">
        <v>41000</v>
      </c>
      <c r="L56" s="47"/>
      <c r="M56" s="47">
        <v>50000</v>
      </c>
      <c r="N56" s="47"/>
      <c r="O56" s="47">
        <v>50000</v>
      </c>
      <c r="P56" s="47"/>
      <c r="Q56" s="152" t="s">
        <v>225</v>
      </c>
      <c r="R56" s="153"/>
      <c r="S56" s="154"/>
      <c r="T56" s="98"/>
      <c r="U56" s="98"/>
      <c r="V56" s="98"/>
      <c r="W56" s="98"/>
      <c r="X56" s="15"/>
    </row>
    <row r="57" spans="1:24" ht="12.75" customHeight="1" x14ac:dyDescent="0.2">
      <c r="A57" s="15"/>
      <c r="B57" s="16"/>
      <c r="C57" s="90" t="s">
        <v>223</v>
      </c>
      <c r="D57" s="90"/>
      <c r="E57" s="91"/>
      <c r="F57" s="42">
        <v>701</v>
      </c>
      <c r="G57" s="43" t="s">
        <v>9</v>
      </c>
      <c r="H57" s="44" t="s">
        <v>36</v>
      </c>
      <c r="I57" s="44" t="s">
        <v>18</v>
      </c>
      <c r="J57" s="45" t="s">
        <v>20</v>
      </c>
      <c r="K57" s="47">
        <v>9000</v>
      </c>
      <c r="L57" s="47"/>
      <c r="M57" s="47">
        <v>9000</v>
      </c>
      <c r="N57" s="47"/>
      <c r="O57" s="47">
        <v>9000</v>
      </c>
      <c r="P57" s="47"/>
      <c r="Q57" s="87" t="s">
        <v>224</v>
      </c>
      <c r="R57" s="88"/>
      <c r="S57" s="89"/>
      <c r="T57" s="93"/>
      <c r="U57" s="93"/>
      <c r="V57" s="93"/>
      <c r="W57" s="93"/>
      <c r="X57" s="15"/>
    </row>
    <row r="58" spans="1:24" ht="12.75" customHeight="1" x14ac:dyDescent="0.2">
      <c r="A58" s="15"/>
      <c r="B58" s="16"/>
      <c r="C58" s="173" t="s">
        <v>226</v>
      </c>
      <c r="D58" s="169"/>
      <c r="E58" s="170"/>
      <c r="F58" s="42">
        <v>701</v>
      </c>
      <c r="G58" s="43" t="s">
        <v>9</v>
      </c>
      <c r="H58" s="44" t="s">
        <v>36</v>
      </c>
      <c r="I58" s="44" t="s">
        <v>18</v>
      </c>
      <c r="J58" s="45" t="s">
        <v>20</v>
      </c>
      <c r="K58" s="47">
        <v>12000</v>
      </c>
      <c r="L58" s="47"/>
      <c r="M58" s="47">
        <v>12000</v>
      </c>
      <c r="N58" s="47"/>
      <c r="O58" s="47">
        <v>12000</v>
      </c>
      <c r="P58" s="47"/>
      <c r="Q58" s="87"/>
      <c r="R58" s="88"/>
      <c r="S58" s="89"/>
      <c r="T58" s="93"/>
      <c r="U58" s="93"/>
      <c r="V58" s="93"/>
      <c r="W58" s="93"/>
      <c r="X58" s="15"/>
    </row>
    <row r="59" spans="1:24" ht="12.75" customHeight="1" x14ac:dyDescent="0.2">
      <c r="A59" s="15"/>
      <c r="B59" s="16"/>
      <c r="C59" s="52" t="s">
        <v>227</v>
      </c>
      <c r="D59" s="52"/>
      <c r="E59" s="53"/>
      <c r="F59" s="42">
        <v>701</v>
      </c>
      <c r="G59" s="43" t="s">
        <v>9</v>
      </c>
      <c r="H59" s="44" t="s">
        <v>36</v>
      </c>
      <c r="I59" s="44" t="s">
        <v>18</v>
      </c>
      <c r="J59" s="45" t="s">
        <v>20</v>
      </c>
      <c r="K59" s="47">
        <v>12600</v>
      </c>
      <c r="L59" s="47">
        <v>37400</v>
      </c>
      <c r="M59" s="47">
        <v>30000</v>
      </c>
      <c r="N59" s="47"/>
      <c r="O59" s="47">
        <v>30000</v>
      </c>
      <c r="P59" s="47"/>
      <c r="Q59" s="159" t="s">
        <v>228</v>
      </c>
      <c r="R59" s="155"/>
      <c r="S59" s="156"/>
      <c r="T59" s="41"/>
      <c r="U59" s="41"/>
      <c r="V59" s="41"/>
      <c r="W59" s="41"/>
      <c r="X59" s="15"/>
    </row>
    <row r="60" spans="1:24" ht="29.25" customHeight="1" x14ac:dyDescent="0.2">
      <c r="A60" s="15"/>
      <c r="B60" s="16"/>
      <c r="C60" s="169" t="s">
        <v>221</v>
      </c>
      <c r="D60" s="169"/>
      <c r="E60" s="170"/>
      <c r="F60" s="42">
        <v>701</v>
      </c>
      <c r="G60" s="43" t="s">
        <v>9</v>
      </c>
      <c r="H60" s="44" t="s">
        <v>36</v>
      </c>
      <c r="I60" s="44" t="s">
        <v>18</v>
      </c>
      <c r="J60" s="45" t="s">
        <v>20</v>
      </c>
      <c r="K60" s="47">
        <v>14400</v>
      </c>
      <c r="L60" s="47"/>
      <c r="M60" s="47">
        <v>0</v>
      </c>
      <c r="N60" s="47"/>
      <c r="O60" s="47">
        <v>0</v>
      </c>
      <c r="P60" s="47"/>
      <c r="Q60" s="152" t="s">
        <v>222</v>
      </c>
      <c r="R60" s="153"/>
      <c r="S60" s="153"/>
      <c r="T60" s="153"/>
      <c r="U60" s="153"/>
      <c r="V60" s="153"/>
      <c r="W60" s="154"/>
      <c r="X60" s="15"/>
    </row>
    <row r="61" spans="1:24" ht="79.5" customHeight="1" x14ac:dyDescent="0.2">
      <c r="A61" s="15"/>
      <c r="B61" s="16"/>
      <c r="C61" s="173" t="s">
        <v>212</v>
      </c>
      <c r="D61" s="169"/>
      <c r="E61" s="170"/>
      <c r="F61" s="42">
        <v>701</v>
      </c>
      <c r="G61" s="43" t="s">
        <v>9</v>
      </c>
      <c r="H61" s="44" t="s">
        <v>36</v>
      </c>
      <c r="I61" s="44" t="s">
        <v>18</v>
      </c>
      <c r="J61" s="45" t="s">
        <v>20</v>
      </c>
      <c r="K61" s="47">
        <v>55000</v>
      </c>
      <c r="L61" s="47"/>
      <c r="M61" s="47">
        <v>55000</v>
      </c>
      <c r="N61" s="47"/>
      <c r="O61" s="47">
        <v>55000</v>
      </c>
      <c r="P61" s="47"/>
      <c r="Q61" s="152" t="s">
        <v>229</v>
      </c>
      <c r="R61" s="153"/>
      <c r="S61" s="153"/>
      <c r="T61" s="88"/>
      <c r="U61" s="88"/>
      <c r="V61" s="88"/>
      <c r="W61" s="89"/>
      <c r="X61" s="15"/>
    </row>
    <row r="62" spans="1:24" ht="63.75" customHeight="1" x14ac:dyDescent="0.2">
      <c r="A62" s="15"/>
      <c r="B62" s="16"/>
      <c r="C62" s="96" t="s">
        <v>151</v>
      </c>
      <c r="D62" s="96"/>
      <c r="E62" s="97"/>
      <c r="F62" s="42">
        <v>701</v>
      </c>
      <c r="G62" s="43" t="s">
        <v>9</v>
      </c>
      <c r="H62" s="44" t="s">
        <v>36</v>
      </c>
      <c r="I62" s="44" t="s">
        <v>18</v>
      </c>
      <c r="J62" s="45" t="s">
        <v>20</v>
      </c>
      <c r="K62" s="47">
        <v>18000</v>
      </c>
      <c r="L62" s="47"/>
      <c r="M62" s="47">
        <v>18000</v>
      </c>
      <c r="N62" s="47"/>
      <c r="O62" s="47">
        <v>18000</v>
      </c>
      <c r="P62" s="47"/>
      <c r="Q62" s="152" t="s">
        <v>231</v>
      </c>
      <c r="R62" s="153"/>
      <c r="S62" s="153"/>
      <c r="T62" s="94"/>
      <c r="U62" s="94"/>
      <c r="V62" s="94"/>
      <c r="W62" s="95"/>
      <c r="X62" s="15"/>
    </row>
    <row r="63" spans="1:24" ht="15.75" customHeight="1" x14ac:dyDescent="0.2">
      <c r="A63" s="15"/>
      <c r="B63" s="16"/>
      <c r="C63" s="169" t="s">
        <v>266</v>
      </c>
      <c r="D63" s="169"/>
      <c r="E63" s="170"/>
      <c r="F63" s="42">
        <v>701</v>
      </c>
      <c r="G63" s="43" t="s">
        <v>9</v>
      </c>
      <c r="H63" s="44" t="s">
        <v>36</v>
      </c>
      <c r="I63" s="44" t="s">
        <v>18</v>
      </c>
      <c r="J63" s="45" t="s">
        <v>20</v>
      </c>
      <c r="K63" s="47">
        <v>5000</v>
      </c>
      <c r="L63" s="47"/>
      <c r="M63" s="47">
        <v>5000</v>
      </c>
      <c r="N63" s="47"/>
      <c r="O63" s="47">
        <v>5000</v>
      </c>
      <c r="P63" s="47"/>
      <c r="Q63" s="103"/>
      <c r="R63" s="104"/>
      <c r="S63" s="104"/>
      <c r="T63" s="100"/>
      <c r="U63" s="100"/>
      <c r="V63" s="100"/>
      <c r="W63" s="102"/>
      <c r="X63" s="15"/>
    </row>
    <row r="64" spans="1:24" ht="12.75" customHeight="1" x14ac:dyDescent="0.2">
      <c r="A64" s="15"/>
      <c r="B64" s="16">
        <v>723</v>
      </c>
      <c r="C64" s="145" t="s">
        <v>142</v>
      </c>
      <c r="D64" s="145"/>
      <c r="E64" s="146"/>
      <c r="F64" s="42">
        <v>701</v>
      </c>
      <c r="G64" s="43" t="s">
        <v>9</v>
      </c>
      <c r="H64" s="44" t="s">
        <v>36</v>
      </c>
      <c r="I64" s="44" t="s">
        <v>30</v>
      </c>
      <c r="J64" s="45" t="s">
        <v>31</v>
      </c>
      <c r="K64" s="51">
        <f>SUM(K65:K96)</f>
        <v>561100</v>
      </c>
      <c r="L64" s="51">
        <f>SUM(L65:L96)</f>
        <v>0</v>
      </c>
      <c r="M64" s="51">
        <f>SUM(M65:M96)</f>
        <v>600000</v>
      </c>
      <c r="N64" s="51">
        <f>SUM(N65:N96)</f>
        <v>117000</v>
      </c>
      <c r="O64" s="51">
        <f>SUM(O65:O96)</f>
        <v>744000</v>
      </c>
      <c r="P64" s="47"/>
      <c r="Q64" s="160"/>
      <c r="R64" s="160"/>
      <c r="S64" s="160"/>
      <c r="T64" s="160"/>
      <c r="U64" s="160"/>
      <c r="V64" s="160"/>
      <c r="W64" s="160"/>
      <c r="X64" s="15" t="s">
        <v>2</v>
      </c>
    </row>
    <row r="65" spans="1:24" ht="12.75" customHeight="1" x14ac:dyDescent="0.2">
      <c r="A65" s="15"/>
      <c r="B65" s="16"/>
      <c r="C65" s="120" t="s">
        <v>292</v>
      </c>
      <c r="D65" s="121"/>
      <c r="E65" s="122"/>
      <c r="F65" s="42">
        <v>701</v>
      </c>
      <c r="G65" s="43" t="s">
        <v>9</v>
      </c>
      <c r="H65" s="44" t="s">
        <v>36</v>
      </c>
      <c r="I65" s="44" t="s">
        <v>30</v>
      </c>
      <c r="J65" s="45" t="s">
        <v>31</v>
      </c>
      <c r="K65" s="47">
        <v>25000</v>
      </c>
      <c r="L65" s="47"/>
      <c r="M65" s="51"/>
      <c r="N65" s="51"/>
      <c r="O65" s="51"/>
      <c r="P65" s="47"/>
      <c r="Q65" s="159" t="s">
        <v>168</v>
      </c>
      <c r="R65" s="155"/>
      <c r="S65" s="156"/>
      <c r="T65" s="101"/>
      <c r="U65" s="101"/>
      <c r="V65" s="101"/>
      <c r="W65" s="101"/>
      <c r="X65" s="15"/>
    </row>
    <row r="66" spans="1:24" ht="12.75" customHeight="1" x14ac:dyDescent="0.2">
      <c r="A66" s="15"/>
      <c r="B66" s="16"/>
      <c r="C66" s="121" t="s">
        <v>293</v>
      </c>
      <c r="D66" s="121"/>
      <c r="E66" s="122"/>
      <c r="F66" s="42">
        <v>701</v>
      </c>
      <c r="G66" s="43" t="s">
        <v>9</v>
      </c>
      <c r="H66" s="44" t="s">
        <v>36</v>
      </c>
      <c r="I66" s="44" t="s">
        <v>30</v>
      </c>
      <c r="J66" s="45" t="s">
        <v>31</v>
      </c>
      <c r="K66" s="47">
        <v>21000</v>
      </c>
      <c r="L66" s="51"/>
      <c r="M66" s="51"/>
      <c r="N66" s="51"/>
      <c r="O66" s="51"/>
      <c r="P66" s="47"/>
      <c r="Q66" s="159" t="s">
        <v>168</v>
      </c>
      <c r="R66" s="155"/>
      <c r="S66" s="156"/>
      <c r="T66" s="73"/>
      <c r="U66" s="73"/>
      <c r="V66" s="73"/>
      <c r="W66" s="73"/>
      <c r="X66" s="15"/>
    </row>
    <row r="67" spans="1:24" ht="12.75" customHeight="1" x14ac:dyDescent="0.2">
      <c r="A67" s="15"/>
      <c r="B67" s="16"/>
      <c r="C67" s="121" t="s">
        <v>295</v>
      </c>
      <c r="D67" s="121"/>
      <c r="E67" s="122"/>
      <c r="F67" s="42">
        <v>701</v>
      </c>
      <c r="G67" s="43" t="s">
        <v>9</v>
      </c>
      <c r="H67" s="44" t="s">
        <v>36</v>
      </c>
      <c r="I67" s="44" t="s">
        <v>30</v>
      </c>
      <c r="J67" s="45" t="s">
        <v>31</v>
      </c>
      <c r="K67" s="47">
        <v>225000</v>
      </c>
      <c r="L67" s="47"/>
      <c r="M67" s="51"/>
      <c r="N67" s="51"/>
      <c r="O67" s="51"/>
      <c r="P67" s="47"/>
      <c r="Q67" s="159" t="s">
        <v>296</v>
      </c>
      <c r="R67" s="155"/>
      <c r="S67" s="156"/>
      <c r="T67" s="73"/>
      <c r="U67" s="73"/>
      <c r="V67" s="73"/>
      <c r="W67" s="73"/>
      <c r="X67" s="15"/>
    </row>
    <row r="68" spans="1:24" ht="12.75" customHeight="1" x14ac:dyDescent="0.2">
      <c r="A68" s="15"/>
      <c r="B68" s="16"/>
      <c r="C68" s="121" t="s">
        <v>298</v>
      </c>
      <c r="D68" s="121"/>
      <c r="E68" s="122"/>
      <c r="F68" s="42">
        <v>701</v>
      </c>
      <c r="G68" s="43" t="s">
        <v>9</v>
      </c>
      <c r="H68" s="44" t="s">
        <v>36</v>
      </c>
      <c r="I68" s="44" t="s">
        <v>30</v>
      </c>
      <c r="J68" s="45" t="s">
        <v>31</v>
      </c>
      <c r="K68" s="47">
        <v>22000</v>
      </c>
      <c r="L68" s="47"/>
      <c r="M68" s="51"/>
      <c r="N68" s="51"/>
      <c r="O68" s="51"/>
      <c r="P68" s="47"/>
      <c r="Q68" s="159" t="s">
        <v>299</v>
      </c>
      <c r="R68" s="155"/>
      <c r="S68" s="156"/>
      <c r="T68" s="73"/>
      <c r="U68" s="73"/>
      <c r="V68" s="73"/>
      <c r="W68" s="73"/>
      <c r="X68" s="15"/>
    </row>
    <row r="69" spans="1:24" ht="21" customHeight="1" x14ac:dyDescent="0.2">
      <c r="A69" s="15"/>
      <c r="B69" s="16"/>
      <c r="C69" s="144" t="s">
        <v>300</v>
      </c>
      <c r="D69" s="145"/>
      <c r="E69" s="146"/>
      <c r="F69" s="42">
        <v>701</v>
      </c>
      <c r="G69" s="43" t="s">
        <v>9</v>
      </c>
      <c r="H69" s="44" t="s">
        <v>36</v>
      </c>
      <c r="I69" s="44" t="s">
        <v>30</v>
      </c>
      <c r="J69" s="45" t="s">
        <v>31</v>
      </c>
      <c r="K69" s="47">
        <v>47600</v>
      </c>
      <c r="L69" s="47"/>
      <c r="M69" s="47"/>
      <c r="N69" s="51"/>
      <c r="O69" s="51"/>
      <c r="P69" s="47"/>
      <c r="Q69" s="152" t="s">
        <v>301</v>
      </c>
      <c r="R69" s="153"/>
      <c r="S69" s="154"/>
      <c r="T69" s="73"/>
      <c r="U69" s="73"/>
      <c r="V69" s="73"/>
      <c r="W69" s="73"/>
      <c r="X69" s="15"/>
    </row>
    <row r="70" spans="1:24" ht="12.75" customHeight="1" x14ac:dyDescent="0.2">
      <c r="A70" s="15"/>
      <c r="B70" s="16"/>
      <c r="C70" s="144" t="s">
        <v>159</v>
      </c>
      <c r="D70" s="145"/>
      <c r="E70" s="146"/>
      <c r="F70" s="42">
        <v>701</v>
      </c>
      <c r="G70" s="43" t="s">
        <v>9</v>
      </c>
      <c r="H70" s="44" t="s">
        <v>36</v>
      </c>
      <c r="I70" s="44" t="s">
        <v>30</v>
      </c>
      <c r="J70" s="45" t="s">
        <v>31</v>
      </c>
      <c r="K70" s="47">
        <v>10000</v>
      </c>
      <c r="L70" s="54"/>
      <c r="M70" s="51"/>
      <c r="N70" s="51"/>
      <c r="O70" s="51"/>
      <c r="P70" s="47"/>
      <c r="Q70" s="159" t="s">
        <v>169</v>
      </c>
      <c r="R70" s="155"/>
      <c r="S70" s="156"/>
      <c r="T70" s="73"/>
      <c r="U70" s="73"/>
      <c r="V70" s="73"/>
      <c r="W70" s="73"/>
      <c r="X70" s="15"/>
    </row>
    <row r="71" spans="1:24" ht="12.75" customHeight="1" x14ac:dyDescent="0.2">
      <c r="A71" s="15"/>
      <c r="B71" s="16"/>
      <c r="C71" s="120" t="s">
        <v>302</v>
      </c>
      <c r="D71" s="121"/>
      <c r="E71" s="122"/>
      <c r="F71" s="42">
        <v>701</v>
      </c>
      <c r="G71" s="43" t="s">
        <v>9</v>
      </c>
      <c r="H71" s="44" t="s">
        <v>36</v>
      </c>
      <c r="I71" s="44" t="s">
        <v>30</v>
      </c>
      <c r="J71" s="45" t="s">
        <v>31</v>
      </c>
      <c r="K71" s="47">
        <v>11000</v>
      </c>
      <c r="L71" s="54"/>
      <c r="M71" s="51"/>
      <c r="N71" s="51"/>
      <c r="O71" s="51"/>
      <c r="P71" s="47"/>
      <c r="Q71" s="152" t="s">
        <v>303</v>
      </c>
      <c r="R71" s="153"/>
      <c r="S71" s="154"/>
      <c r="T71" s="124"/>
      <c r="U71" s="124"/>
      <c r="V71" s="124"/>
      <c r="W71" s="124"/>
      <c r="X71" s="15"/>
    </row>
    <row r="72" spans="1:24" ht="12.75" customHeight="1" x14ac:dyDescent="0.2">
      <c r="A72" s="15"/>
      <c r="B72" s="16"/>
      <c r="C72" s="120" t="s">
        <v>304</v>
      </c>
      <c r="D72" s="121"/>
      <c r="E72" s="122"/>
      <c r="F72" s="42">
        <v>701</v>
      </c>
      <c r="G72" s="43" t="s">
        <v>9</v>
      </c>
      <c r="H72" s="44" t="s">
        <v>36</v>
      </c>
      <c r="I72" s="44" t="s">
        <v>30</v>
      </c>
      <c r="J72" s="45" t="s">
        <v>31</v>
      </c>
      <c r="K72" s="47">
        <v>13100</v>
      </c>
      <c r="L72" s="54"/>
      <c r="M72" s="51"/>
      <c r="N72" s="51"/>
      <c r="O72" s="51"/>
      <c r="P72" s="47"/>
      <c r="Q72" s="152" t="s">
        <v>303</v>
      </c>
      <c r="R72" s="153"/>
      <c r="S72" s="154"/>
      <c r="T72" s="124"/>
      <c r="U72" s="124"/>
      <c r="V72" s="124"/>
      <c r="W72" s="124"/>
      <c r="X72" s="15"/>
    </row>
    <row r="73" spans="1:24" ht="12.75" customHeight="1" x14ac:dyDescent="0.2">
      <c r="A73" s="15"/>
      <c r="B73" s="16"/>
      <c r="C73" s="120" t="s">
        <v>235</v>
      </c>
      <c r="D73" s="121"/>
      <c r="E73" s="122"/>
      <c r="F73" s="42">
        <v>701</v>
      </c>
      <c r="G73" s="43" t="s">
        <v>9</v>
      </c>
      <c r="H73" s="44" t="s">
        <v>36</v>
      </c>
      <c r="I73" s="44" t="s">
        <v>30</v>
      </c>
      <c r="J73" s="45" t="s">
        <v>31</v>
      </c>
      <c r="K73" s="47">
        <v>85000</v>
      </c>
      <c r="L73" s="54"/>
      <c r="M73" s="51"/>
      <c r="N73" s="51"/>
      <c r="O73" s="51"/>
      <c r="P73" s="47"/>
      <c r="Q73" s="99" t="s">
        <v>234</v>
      </c>
      <c r="R73" s="100"/>
      <c r="S73" s="102"/>
      <c r="T73" s="108"/>
      <c r="U73" s="108"/>
      <c r="V73" s="108"/>
      <c r="W73" s="108"/>
      <c r="X73" s="15"/>
    </row>
    <row r="74" spans="1:24" ht="14.25" customHeight="1" x14ac:dyDescent="0.2">
      <c r="A74" s="15"/>
      <c r="B74" s="16"/>
      <c r="C74" s="120" t="s">
        <v>311</v>
      </c>
      <c r="D74" s="121"/>
      <c r="E74" s="122"/>
      <c r="F74" s="42">
        <v>701</v>
      </c>
      <c r="G74" s="43" t="s">
        <v>9</v>
      </c>
      <c r="H74" s="44" t="s">
        <v>36</v>
      </c>
      <c r="I74" s="44" t="s">
        <v>30</v>
      </c>
      <c r="J74" s="45" t="s">
        <v>31</v>
      </c>
      <c r="K74" s="47">
        <v>5000</v>
      </c>
      <c r="L74" s="54"/>
      <c r="M74" s="51"/>
      <c r="N74" s="51"/>
      <c r="O74" s="51"/>
      <c r="P74" s="47"/>
      <c r="Q74" s="152" t="s">
        <v>206</v>
      </c>
      <c r="R74" s="153"/>
      <c r="S74" s="154"/>
      <c r="T74" s="108"/>
      <c r="U74" s="108"/>
      <c r="V74" s="108"/>
      <c r="W74" s="108"/>
      <c r="X74" s="15"/>
    </row>
    <row r="75" spans="1:24" ht="12.75" customHeight="1" x14ac:dyDescent="0.2">
      <c r="A75" s="15"/>
      <c r="B75" s="16"/>
      <c r="C75" s="120" t="s">
        <v>236</v>
      </c>
      <c r="D75" s="121"/>
      <c r="E75" s="122"/>
      <c r="F75" s="42">
        <v>701</v>
      </c>
      <c r="G75" s="43" t="s">
        <v>9</v>
      </c>
      <c r="H75" s="44" t="s">
        <v>36</v>
      </c>
      <c r="I75" s="44" t="s">
        <v>30</v>
      </c>
      <c r="J75" s="45" t="s">
        <v>31</v>
      </c>
      <c r="K75" s="47">
        <v>60000</v>
      </c>
      <c r="L75" s="47"/>
      <c r="M75" s="47"/>
      <c r="N75" s="51"/>
      <c r="O75" s="47">
        <v>60000</v>
      </c>
      <c r="P75" s="47"/>
      <c r="Q75" s="159" t="s">
        <v>237</v>
      </c>
      <c r="R75" s="155"/>
      <c r="S75" s="156"/>
      <c r="T75" s="108"/>
      <c r="U75" s="108"/>
      <c r="V75" s="108"/>
      <c r="W75" s="108"/>
      <c r="X75" s="15"/>
    </row>
    <row r="76" spans="1:24" ht="102" customHeight="1" x14ac:dyDescent="0.2">
      <c r="A76" s="15"/>
      <c r="B76" s="16"/>
      <c r="C76" s="120" t="s">
        <v>306</v>
      </c>
      <c r="D76" s="121"/>
      <c r="E76" s="122"/>
      <c r="F76" s="42">
        <v>701</v>
      </c>
      <c r="G76" s="43" t="s">
        <v>9</v>
      </c>
      <c r="H76" s="44" t="s">
        <v>36</v>
      </c>
      <c r="I76" s="44" t="s">
        <v>30</v>
      </c>
      <c r="J76" s="45" t="s">
        <v>31</v>
      </c>
      <c r="K76" s="47"/>
      <c r="L76" s="47"/>
      <c r="M76" s="134"/>
      <c r="N76" s="51"/>
      <c r="O76" s="47">
        <v>288000</v>
      </c>
      <c r="P76" s="47"/>
      <c r="Q76" s="152" t="s">
        <v>321</v>
      </c>
      <c r="R76" s="155"/>
      <c r="S76" s="156"/>
      <c r="T76" s="124"/>
      <c r="U76" s="124"/>
      <c r="V76" s="124"/>
      <c r="W76" s="124"/>
      <c r="X76" s="15"/>
    </row>
    <row r="77" spans="1:24" ht="12.75" customHeight="1" x14ac:dyDescent="0.2">
      <c r="A77" s="15"/>
      <c r="B77" s="16"/>
      <c r="C77" s="120" t="s">
        <v>305</v>
      </c>
      <c r="D77" s="121"/>
      <c r="E77" s="122"/>
      <c r="F77" s="42">
        <v>701</v>
      </c>
      <c r="G77" s="43" t="s">
        <v>9</v>
      </c>
      <c r="H77" s="44" t="s">
        <v>36</v>
      </c>
      <c r="I77" s="44" t="s">
        <v>30</v>
      </c>
      <c r="J77" s="45" t="s">
        <v>31</v>
      </c>
      <c r="L77" s="47"/>
      <c r="N77" s="51"/>
      <c r="O77" s="47">
        <v>144000</v>
      </c>
      <c r="P77" s="47"/>
      <c r="Q77" s="159" t="s">
        <v>238</v>
      </c>
      <c r="R77" s="155"/>
      <c r="S77" s="156"/>
      <c r="T77" s="108"/>
      <c r="U77" s="108"/>
      <c r="V77" s="108"/>
      <c r="W77" s="108"/>
      <c r="X77" s="15"/>
    </row>
    <row r="78" spans="1:24" ht="12.75" customHeight="1" x14ac:dyDescent="0.2">
      <c r="A78" s="15"/>
      <c r="B78" s="16"/>
      <c r="C78" s="120" t="s">
        <v>170</v>
      </c>
      <c r="D78" s="121"/>
      <c r="E78" s="122"/>
      <c r="F78" s="42">
        <v>701</v>
      </c>
      <c r="G78" s="43" t="s">
        <v>9</v>
      </c>
      <c r="H78" s="44" t="s">
        <v>36</v>
      </c>
      <c r="I78" s="44" t="s">
        <v>30</v>
      </c>
      <c r="J78" s="45" t="s">
        <v>31</v>
      </c>
      <c r="K78" s="47"/>
      <c r="L78" s="47"/>
      <c r="M78" s="47">
        <v>9000</v>
      </c>
      <c r="N78" s="51"/>
      <c r="O78" s="51"/>
      <c r="P78" s="47"/>
      <c r="Q78" s="159" t="s">
        <v>171</v>
      </c>
      <c r="R78" s="155"/>
      <c r="S78" s="156"/>
      <c r="T78" s="73"/>
      <c r="U78" s="73"/>
      <c r="V78" s="73"/>
      <c r="W78" s="73"/>
      <c r="X78" s="15"/>
    </row>
    <row r="79" spans="1:24" ht="12.75" customHeight="1" x14ac:dyDescent="0.2">
      <c r="A79" s="15"/>
      <c r="B79" s="16"/>
      <c r="C79" s="144" t="s">
        <v>172</v>
      </c>
      <c r="D79" s="145"/>
      <c r="E79" s="146"/>
      <c r="F79" s="42">
        <v>701</v>
      </c>
      <c r="G79" s="43" t="s">
        <v>9</v>
      </c>
      <c r="H79" s="44" t="s">
        <v>36</v>
      </c>
      <c r="I79" s="44" t="s">
        <v>30</v>
      </c>
      <c r="J79" s="45" t="s">
        <v>31</v>
      </c>
      <c r="K79" s="47"/>
      <c r="L79" s="47"/>
      <c r="M79" s="47"/>
      <c r="N79" s="47"/>
      <c r="O79" s="47">
        <v>11000</v>
      </c>
      <c r="P79" s="47"/>
      <c r="Q79" s="161" t="s">
        <v>171</v>
      </c>
      <c r="R79" s="161"/>
      <c r="S79" s="161"/>
      <c r="T79" s="161"/>
      <c r="U79" s="161"/>
      <c r="V79" s="161"/>
      <c r="W79" s="161"/>
      <c r="X79" s="15"/>
    </row>
    <row r="80" spans="1:24" ht="12.75" customHeight="1" x14ac:dyDescent="0.2">
      <c r="A80" s="15"/>
      <c r="B80" s="16"/>
      <c r="C80" s="144" t="s">
        <v>173</v>
      </c>
      <c r="D80" s="145"/>
      <c r="E80" s="146"/>
      <c r="F80" s="42">
        <v>701</v>
      </c>
      <c r="G80" s="43" t="s">
        <v>9</v>
      </c>
      <c r="H80" s="44" t="s">
        <v>36</v>
      </c>
      <c r="I80" s="44" t="s">
        <v>30</v>
      </c>
      <c r="J80" s="45" t="s">
        <v>31</v>
      </c>
      <c r="K80" s="47"/>
      <c r="L80" s="54"/>
      <c r="M80" s="47">
        <v>12000</v>
      </c>
      <c r="N80" s="47"/>
      <c r="O80" s="47"/>
      <c r="P80" s="47"/>
      <c r="Q80" s="159" t="s">
        <v>174</v>
      </c>
      <c r="R80" s="155"/>
      <c r="S80" s="156"/>
      <c r="T80" s="73"/>
      <c r="U80" s="73"/>
      <c r="V80" s="73"/>
      <c r="W80" s="73"/>
      <c r="X80" s="15"/>
    </row>
    <row r="81" spans="1:24" ht="12.75" customHeight="1" x14ac:dyDescent="0.2">
      <c r="A81" s="15"/>
      <c r="B81" s="16"/>
      <c r="C81" s="144" t="s">
        <v>307</v>
      </c>
      <c r="D81" s="145"/>
      <c r="E81" s="146"/>
      <c r="F81" s="42">
        <v>701</v>
      </c>
      <c r="G81" s="43" t="s">
        <v>9</v>
      </c>
      <c r="H81" s="44" t="s">
        <v>36</v>
      </c>
      <c r="I81" s="44" t="s">
        <v>30</v>
      </c>
      <c r="J81" s="45" t="s">
        <v>31</v>
      </c>
      <c r="K81" s="47"/>
      <c r="L81" s="54"/>
      <c r="M81" s="47">
        <v>4000</v>
      </c>
      <c r="N81" s="47"/>
      <c r="O81" s="47"/>
      <c r="P81" s="47"/>
      <c r="Q81" s="159" t="s">
        <v>174</v>
      </c>
      <c r="R81" s="155"/>
      <c r="S81" s="156"/>
      <c r="T81" s="73"/>
      <c r="U81" s="73"/>
      <c r="V81" s="73"/>
      <c r="W81" s="73"/>
      <c r="X81" s="15"/>
    </row>
    <row r="82" spans="1:24" ht="12.75" customHeight="1" x14ac:dyDescent="0.2">
      <c r="A82" s="15"/>
      <c r="B82" s="16"/>
      <c r="C82" s="144" t="s">
        <v>175</v>
      </c>
      <c r="D82" s="145"/>
      <c r="E82" s="146"/>
      <c r="F82" s="42">
        <v>701</v>
      </c>
      <c r="G82" s="43" t="s">
        <v>9</v>
      </c>
      <c r="H82" s="44" t="s">
        <v>36</v>
      </c>
      <c r="I82" s="44" t="s">
        <v>30</v>
      </c>
      <c r="J82" s="45" t="s">
        <v>31</v>
      </c>
      <c r="K82" s="47"/>
      <c r="L82" s="54"/>
      <c r="M82" s="47">
        <v>8000</v>
      </c>
      <c r="N82" s="47"/>
      <c r="O82" s="47"/>
      <c r="P82" s="47"/>
      <c r="Q82" s="161" t="s">
        <v>174</v>
      </c>
      <c r="R82" s="161"/>
      <c r="S82" s="161"/>
      <c r="T82" s="161"/>
      <c r="U82" s="161"/>
      <c r="V82" s="161"/>
      <c r="W82" s="161"/>
      <c r="X82" s="15"/>
    </row>
    <row r="83" spans="1:24" ht="12.75" customHeight="1" x14ac:dyDescent="0.2">
      <c r="A83" s="15"/>
      <c r="B83" s="16"/>
      <c r="C83" s="144" t="s">
        <v>308</v>
      </c>
      <c r="D83" s="145"/>
      <c r="E83" s="146"/>
      <c r="F83" s="42">
        <v>701</v>
      </c>
      <c r="G83" s="43" t="s">
        <v>9</v>
      </c>
      <c r="H83" s="44" t="s">
        <v>36</v>
      </c>
      <c r="I83" s="44" t="s">
        <v>30</v>
      </c>
      <c r="J83" s="45" t="s">
        <v>31</v>
      </c>
      <c r="K83" s="47"/>
      <c r="L83" s="54"/>
      <c r="M83" s="47">
        <v>21000</v>
      </c>
      <c r="N83" s="47"/>
      <c r="O83" s="47"/>
      <c r="P83" s="47"/>
      <c r="Q83" s="159" t="s">
        <v>174</v>
      </c>
      <c r="R83" s="155"/>
      <c r="S83" s="155"/>
      <c r="T83" s="72"/>
      <c r="U83" s="73"/>
      <c r="V83" s="73"/>
      <c r="W83" s="73"/>
      <c r="X83" s="15"/>
    </row>
    <row r="84" spans="1:24" ht="12.75" customHeight="1" x14ac:dyDescent="0.2">
      <c r="A84" s="15"/>
      <c r="B84" s="16"/>
      <c r="C84" s="120" t="s">
        <v>176</v>
      </c>
      <c r="D84" s="121"/>
      <c r="E84" s="122"/>
      <c r="F84" s="42">
        <v>701</v>
      </c>
      <c r="G84" s="43" t="s">
        <v>9</v>
      </c>
      <c r="H84" s="44" t="s">
        <v>36</v>
      </c>
      <c r="I84" s="44" t="s">
        <v>30</v>
      </c>
      <c r="J84" s="45" t="s">
        <v>31</v>
      </c>
      <c r="K84" s="47"/>
      <c r="L84" s="47"/>
      <c r="M84" s="47">
        <v>6400</v>
      </c>
      <c r="N84" s="47"/>
      <c r="O84" s="47"/>
      <c r="P84" s="47"/>
      <c r="Q84" s="159" t="s">
        <v>174</v>
      </c>
      <c r="R84" s="155"/>
      <c r="S84" s="155"/>
      <c r="T84" s="72"/>
      <c r="U84" s="73"/>
      <c r="V84" s="73"/>
      <c r="W84" s="73"/>
      <c r="X84" s="15"/>
    </row>
    <row r="85" spans="1:24" ht="13.5" customHeight="1" x14ac:dyDescent="0.2">
      <c r="A85" s="15"/>
      <c r="B85" s="16"/>
      <c r="C85" s="144" t="s">
        <v>177</v>
      </c>
      <c r="D85" s="145"/>
      <c r="E85" s="146"/>
      <c r="F85" s="42">
        <v>701</v>
      </c>
      <c r="G85" s="43" t="s">
        <v>9</v>
      </c>
      <c r="H85" s="44" t="s">
        <v>36</v>
      </c>
      <c r="I85" s="44" t="s">
        <v>30</v>
      </c>
      <c r="J85" s="45" t="s">
        <v>31</v>
      </c>
      <c r="K85" s="47"/>
      <c r="L85" s="47"/>
      <c r="M85" s="47"/>
      <c r="N85" s="47">
        <v>7000</v>
      </c>
      <c r="O85" s="47"/>
      <c r="P85" s="47"/>
      <c r="Q85" s="159" t="s">
        <v>174</v>
      </c>
      <c r="R85" s="155"/>
      <c r="S85" s="155"/>
      <c r="T85" s="72"/>
      <c r="U85" s="73"/>
      <c r="V85" s="73"/>
      <c r="W85" s="73"/>
      <c r="X85" s="15"/>
    </row>
    <row r="86" spans="1:24" ht="13.5" customHeight="1" x14ac:dyDescent="0.2">
      <c r="A86" s="15"/>
      <c r="B86" s="16"/>
      <c r="C86" s="120" t="s">
        <v>254</v>
      </c>
      <c r="D86" s="121"/>
      <c r="E86" s="122"/>
      <c r="F86" s="42">
        <v>701</v>
      </c>
      <c r="G86" s="43" t="s">
        <v>9</v>
      </c>
      <c r="H86" s="44" t="s">
        <v>36</v>
      </c>
      <c r="I86" s="44" t="s">
        <v>30</v>
      </c>
      <c r="J86" s="45" t="s">
        <v>31</v>
      </c>
      <c r="K86" s="47"/>
      <c r="L86" s="47"/>
      <c r="M86" s="47">
        <v>135000</v>
      </c>
      <c r="N86" s="47"/>
      <c r="O86" s="47"/>
      <c r="P86" s="47"/>
      <c r="Q86" s="157" t="s">
        <v>340</v>
      </c>
      <c r="R86" s="158"/>
      <c r="S86" s="158"/>
      <c r="T86" s="119"/>
      <c r="U86" s="124"/>
      <c r="V86" s="124"/>
      <c r="W86" s="124"/>
      <c r="X86" s="15"/>
    </row>
    <row r="87" spans="1:24" ht="27.75" customHeight="1" x14ac:dyDescent="0.2">
      <c r="A87" s="15"/>
      <c r="B87" s="16"/>
      <c r="C87" s="120" t="s">
        <v>255</v>
      </c>
      <c r="D87" s="121"/>
      <c r="E87" s="122"/>
      <c r="F87" s="42">
        <v>701</v>
      </c>
      <c r="G87" s="43" t="s">
        <v>9</v>
      </c>
      <c r="H87" s="44" t="s">
        <v>36</v>
      </c>
      <c r="I87" s="44" t="s">
        <v>30</v>
      </c>
      <c r="J87" s="45" t="s">
        <v>31</v>
      </c>
      <c r="K87" s="47"/>
      <c r="L87" s="54"/>
      <c r="M87" s="47"/>
      <c r="N87" s="47">
        <v>110000</v>
      </c>
      <c r="O87" s="47"/>
      <c r="P87" s="47"/>
      <c r="Q87" s="227"/>
      <c r="R87" s="228"/>
      <c r="S87" s="228"/>
      <c r="T87" s="102"/>
      <c r="U87" s="108"/>
      <c r="V87" s="108"/>
      <c r="W87" s="108"/>
      <c r="X87" s="15"/>
    </row>
    <row r="88" spans="1:24" ht="27.75" customHeight="1" x14ac:dyDescent="0.2">
      <c r="A88" s="15"/>
      <c r="B88" s="16"/>
      <c r="C88" s="144" t="s">
        <v>256</v>
      </c>
      <c r="D88" s="145"/>
      <c r="E88" s="146"/>
      <c r="F88" s="42">
        <v>701</v>
      </c>
      <c r="G88" s="43" t="s">
        <v>9</v>
      </c>
      <c r="H88" s="44" t="s">
        <v>36</v>
      </c>
      <c r="I88" s="44" t="s">
        <v>30</v>
      </c>
      <c r="J88" s="45" t="s">
        <v>31</v>
      </c>
      <c r="K88" s="47"/>
      <c r="L88" s="54"/>
      <c r="M88" s="47">
        <v>65000</v>
      </c>
      <c r="N88" s="47"/>
      <c r="O88" s="47"/>
      <c r="P88" s="47"/>
      <c r="Q88" s="227"/>
      <c r="R88" s="228"/>
      <c r="S88" s="228"/>
      <c r="T88" s="102"/>
      <c r="U88" s="108"/>
      <c r="V88" s="108"/>
      <c r="W88" s="108"/>
      <c r="X88" s="15"/>
    </row>
    <row r="89" spans="1:24" ht="27.75" customHeight="1" x14ac:dyDescent="0.2">
      <c r="A89" s="15"/>
      <c r="B89" s="16"/>
      <c r="C89" s="120" t="s">
        <v>257</v>
      </c>
      <c r="D89" s="121"/>
      <c r="E89" s="122"/>
      <c r="F89" s="42">
        <v>701</v>
      </c>
      <c r="G89" s="43" t="s">
        <v>9</v>
      </c>
      <c r="H89" s="44" t="s">
        <v>36</v>
      </c>
      <c r="I89" s="44" t="s">
        <v>30</v>
      </c>
      <c r="J89" s="45" t="s">
        <v>31</v>
      </c>
      <c r="K89" s="47">
        <v>36400</v>
      </c>
      <c r="L89" s="54"/>
      <c r="M89" s="47">
        <v>13600</v>
      </c>
      <c r="N89" s="47"/>
      <c r="O89" s="47"/>
      <c r="P89" s="47"/>
      <c r="Q89" s="229"/>
      <c r="R89" s="230"/>
      <c r="S89" s="230"/>
      <c r="T89" s="102"/>
      <c r="U89" s="108"/>
      <c r="V89" s="108"/>
      <c r="W89" s="108"/>
      <c r="X89" s="15"/>
    </row>
    <row r="90" spans="1:24" ht="16.5" customHeight="1" x14ac:dyDescent="0.2">
      <c r="A90" s="15"/>
      <c r="B90" s="16"/>
      <c r="C90" s="120" t="s">
        <v>178</v>
      </c>
      <c r="D90" s="121"/>
      <c r="E90" s="122"/>
      <c r="F90" s="42">
        <v>701</v>
      </c>
      <c r="G90" s="43" t="s">
        <v>9</v>
      </c>
      <c r="H90" s="44" t="s">
        <v>36</v>
      </c>
      <c r="I90" s="44" t="s">
        <v>30</v>
      </c>
      <c r="J90" s="45" t="s">
        <v>31</v>
      </c>
      <c r="K90" s="47"/>
      <c r="L90" s="54"/>
      <c r="M90" s="47">
        <v>26000</v>
      </c>
      <c r="N90" s="47"/>
      <c r="O90" s="47"/>
      <c r="P90" s="47"/>
      <c r="Q90" s="157" t="s">
        <v>258</v>
      </c>
      <c r="R90" s="158"/>
      <c r="S90" s="158"/>
      <c r="T90" s="79"/>
      <c r="U90" s="84"/>
      <c r="V90" s="84"/>
      <c r="W90" s="84"/>
      <c r="X90" s="15"/>
    </row>
    <row r="91" spans="1:24" ht="26.25" customHeight="1" x14ac:dyDescent="0.2">
      <c r="A91" s="15"/>
      <c r="B91" s="16"/>
      <c r="C91" s="177" t="s">
        <v>260</v>
      </c>
      <c r="D91" s="178"/>
      <c r="E91" s="179"/>
      <c r="F91" s="42">
        <v>701</v>
      </c>
      <c r="G91" s="43" t="s">
        <v>9</v>
      </c>
      <c r="H91" s="44" t="s">
        <v>36</v>
      </c>
      <c r="I91" s="44" t="s">
        <v>30</v>
      </c>
      <c r="J91" s="45" t="s">
        <v>31</v>
      </c>
      <c r="K91" s="47"/>
      <c r="L91" s="47"/>
      <c r="M91" s="47">
        <v>15000</v>
      </c>
      <c r="N91" s="47"/>
      <c r="O91" s="47"/>
      <c r="P91" s="47"/>
      <c r="Q91" s="229"/>
      <c r="R91" s="230"/>
      <c r="S91" s="230"/>
      <c r="T91" s="79"/>
      <c r="U91" s="84"/>
      <c r="V91" s="84"/>
      <c r="W91" s="84"/>
      <c r="X91" s="15"/>
    </row>
    <row r="92" spans="1:24" ht="13.5" customHeight="1" x14ac:dyDescent="0.2">
      <c r="A92" s="15"/>
      <c r="B92" s="16"/>
      <c r="C92" s="120" t="s">
        <v>158</v>
      </c>
      <c r="D92" s="121"/>
      <c r="E92" s="122"/>
      <c r="F92" s="42">
        <v>701</v>
      </c>
      <c r="G92" s="43" t="s">
        <v>9</v>
      </c>
      <c r="H92" s="44" t="s">
        <v>36</v>
      </c>
      <c r="I92" s="44" t="s">
        <v>30</v>
      </c>
      <c r="J92" s="45" t="s">
        <v>31</v>
      </c>
      <c r="K92" s="47"/>
      <c r="L92" s="47"/>
      <c r="M92" s="47">
        <v>5000</v>
      </c>
      <c r="N92" s="47"/>
      <c r="O92" s="47"/>
      <c r="P92" s="47"/>
      <c r="Q92" s="77" t="s">
        <v>314</v>
      </c>
      <c r="R92" s="78"/>
      <c r="S92" s="78"/>
      <c r="T92" s="79"/>
      <c r="U92" s="84"/>
      <c r="V92" s="84"/>
      <c r="W92" s="84"/>
      <c r="X92" s="15"/>
    </row>
    <row r="93" spans="1:24" ht="13.5" customHeight="1" x14ac:dyDescent="0.2">
      <c r="A93" s="15"/>
      <c r="B93" s="16"/>
      <c r="C93" s="120" t="s">
        <v>333</v>
      </c>
      <c r="D93" s="121"/>
      <c r="E93" s="122"/>
      <c r="F93" s="42">
        <v>701</v>
      </c>
      <c r="G93" s="43" t="s">
        <v>9</v>
      </c>
      <c r="H93" s="44" t="s">
        <v>36</v>
      </c>
      <c r="I93" s="44" t="s">
        <v>30</v>
      </c>
      <c r="J93" s="45" t="s">
        <v>31</v>
      </c>
      <c r="K93" s="47"/>
      <c r="L93" s="47"/>
      <c r="M93" s="47">
        <v>280000</v>
      </c>
      <c r="N93" s="47"/>
      <c r="O93" s="47"/>
      <c r="P93" s="47"/>
      <c r="Q93" s="77" t="s">
        <v>332</v>
      </c>
      <c r="R93" s="78"/>
      <c r="S93" s="78"/>
      <c r="T93" s="79"/>
      <c r="U93" s="84"/>
      <c r="V93" s="84"/>
      <c r="W93" s="84"/>
      <c r="X93" s="15"/>
    </row>
    <row r="94" spans="1:24" ht="13.5" customHeight="1" x14ac:dyDescent="0.2">
      <c r="A94" s="15"/>
      <c r="B94" s="16"/>
      <c r="C94" s="129" t="s">
        <v>337</v>
      </c>
      <c r="D94" s="130"/>
      <c r="E94" s="131"/>
      <c r="F94" s="42"/>
      <c r="G94" s="43"/>
      <c r="H94" s="44"/>
      <c r="I94" s="44"/>
      <c r="J94" s="45"/>
      <c r="K94" s="47"/>
      <c r="L94" s="47"/>
      <c r="M94" s="47"/>
      <c r="N94" s="47"/>
      <c r="O94" s="47">
        <v>25000</v>
      </c>
      <c r="P94" s="47"/>
      <c r="Q94" s="159" t="s">
        <v>338</v>
      </c>
      <c r="R94" s="155"/>
      <c r="S94" s="156"/>
      <c r="T94" s="132"/>
      <c r="U94" s="133"/>
      <c r="V94" s="133"/>
      <c r="W94" s="133"/>
      <c r="X94" s="15"/>
    </row>
    <row r="95" spans="1:24" ht="13.5" customHeight="1" x14ac:dyDescent="0.2">
      <c r="A95" s="15"/>
      <c r="B95" s="16"/>
      <c r="C95" s="129" t="s">
        <v>339</v>
      </c>
      <c r="D95" s="130"/>
      <c r="E95" s="131"/>
      <c r="F95" s="42"/>
      <c r="G95" s="43"/>
      <c r="H95" s="44"/>
      <c r="I95" s="44"/>
      <c r="J95" s="45"/>
      <c r="K95" s="47"/>
      <c r="L95" s="47"/>
      <c r="M95" s="47"/>
      <c r="N95" s="47"/>
      <c r="O95" s="47">
        <v>16000</v>
      </c>
      <c r="P95" s="47"/>
      <c r="Q95" s="159" t="s">
        <v>338</v>
      </c>
      <c r="R95" s="155"/>
      <c r="S95" s="156"/>
      <c r="T95" s="132"/>
      <c r="U95" s="133"/>
      <c r="V95" s="133"/>
      <c r="W95" s="133"/>
      <c r="X95" s="15"/>
    </row>
    <row r="96" spans="1:24" ht="15" customHeight="1" x14ac:dyDescent="0.2">
      <c r="A96" s="15"/>
      <c r="B96" s="16"/>
      <c r="C96" s="144" t="s">
        <v>213</v>
      </c>
      <c r="D96" s="145"/>
      <c r="E96" s="146"/>
      <c r="F96" s="42">
        <v>701</v>
      </c>
      <c r="G96" s="43" t="s">
        <v>9</v>
      </c>
      <c r="H96" s="44" t="s">
        <v>36</v>
      </c>
      <c r="I96" s="44" t="s">
        <v>30</v>
      </c>
      <c r="J96" s="45" t="s">
        <v>31</v>
      </c>
      <c r="K96" s="47"/>
      <c r="L96" s="47"/>
      <c r="M96" s="47"/>
      <c r="N96" s="47"/>
      <c r="O96" s="47">
        <v>200000</v>
      </c>
      <c r="P96" s="47"/>
      <c r="Q96" s="87"/>
      <c r="R96" s="88"/>
      <c r="S96" s="88"/>
      <c r="T96" s="89"/>
      <c r="U96" s="92"/>
      <c r="V96" s="92"/>
      <c r="W96" s="92"/>
      <c r="X96" s="15"/>
    </row>
    <row r="97" spans="1:24" ht="25.5" customHeight="1" x14ac:dyDescent="0.2">
      <c r="A97" s="15"/>
      <c r="B97" s="16">
        <v>723</v>
      </c>
      <c r="C97" s="145" t="s">
        <v>112</v>
      </c>
      <c r="D97" s="145"/>
      <c r="E97" s="146"/>
      <c r="F97" s="42">
        <v>701</v>
      </c>
      <c r="G97" s="43" t="s">
        <v>9</v>
      </c>
      <c r="H97" s="44" t="s">
        <v>36</v>
      </c>
      <c r="I97" s="44" t="s">
        <v>45</v>
      </c>
      <c r="J97" s="45" t="s">
        <v>46</v>
      </c>
      <c r="K97" s="46">
        <v>9000</v>
      </c>
      <c r="L97" s="46"/>
      <c r="M97" s="46">
        <v>9000</v>
      </c>
      <c r="N97" s="46"/>
      <c r="O97" s="46">
        <v>9000</v>
      </c>
      <c r="P97" s="47"/>
      <c r="Q97" s="160"/>
      <c r="R97" s="160"/>
      <c r="S97" s="160"/>
      <c r="T97" s="160"/>
      <c r="U97" s="160"/>
      <c r="V97" s="160"/>
      <c r="W97" s="160"/>
      <c r="X97" s="15" t="s">
        <v>2</v>
      </c>
    </row>
    <row r="98" spans="1:24" ht="12.75" customHeight="1" x14ac:dyDescent="0.2">
      <c r="A98" s="15"/>
      <c r="B98" s="16">
        <v>723</v>
      </c>
      <c r="C98" s="145" t="s">
        <v>113</v>
      </c>
      <c r="D98" s="145"/>
      <c r="E98" s="146"/>
      <c r="F98" s="42">
        <v>701</v>
      </c>
      <c r="G98" s="43" t="s">
        <v>9</v>
      </c>
      <c r="H98" s="44" t="s">
        <v>36</v>
      </c>
      <c r="I98" s="44" t="s">
        <v>47</v>
      </c>
      <c r="J98" s="45" t="s">
        <v>48</v>
      </c>
      <c r="K98" s="46">
        <v>0</v>
      </c>
      <c r="L98" s="46"/>
      <c r="M98" s="46">
        <v>0</v>
      </c>
      <c r="N98" s="46"/>
      <c r="O98" s="46"/>
      <c r="P98" s="47"/>
      <c r="Q98" s="159" t="s">
        <v>153</v>
      </c>
      <c r="R98" s="155"/>
      <c r="S98" s="155"/>
      <c r="T98" s="155"/>
      <c r="U98" s="155"/>
      <c r="V98" s="155"/>
      <c r="W98" s="156"/>
      <c r="X98" s="15" t="s">
        <v>2</v>
      </c>
    </row>
    <row r="99" spans="1:24" ht="12.75" customHeight="1" x14ac:dyDescent="0.2">
      <c r="A99" s="15"/>
      <c r="B99" s="16"/>
      <c r="C99" s="145" t="s">
        <v>113</v>
      </c>
      <c r="D99" s="145"/>
      <c r="E99" s="146"/>
      <c r="F99" s="42">
        <v>701</v>
      </c>
      <c r="G99" s="43" t="s">
        <v>9</v>
      </c>
      <c r="H99" s="44" t="s">
        <v>36</v>
      </c>
      <c r="I99" s="44" t="s">
        <v>47</v>
      </c>
      <c r="J99" s="45" t="s">
        <v>48</v>
      </c>
      <c r="K99" s="46">
        <v>10000</v>
      </c>
      <c r="L99" s="46"/>
      <c r="M99" s="46">
        <v>10000</v>
      </c>
      <c r="N99" s="46"/>
      <c r="O99" s="46">
        <v>10000</v>
      </c>
      <c r="P99" s="47"/>
      <c r="Q99" s="159" t="s">
        <v>152</v>
      </c>
      <c r="R99" s="155"/>
      <c r="S99" s="155"/>
      <c r="T99" s="32"/>
      <c r="U99" s="32"/>
      <c r="V99" s="32"/>
      <c r="W99" s="33"/>
      <c r="X99" s="15"/>
    </row>
    <row r="100" spans="1:24" ht="12.75" customHeight="1" x14ac:dyDescent="0.2">
      <c r="A100" s="15"/>
      <c r="B100" s="16"/>
      <c r="C100" s="145" t="s">
        <v>143</v>
      </c>
      <c r="D100" s="145"/>
      <c r="E100" s="146"/>
      <c r="F100" s="56">
        <v>701</v>
      </c>
      <c r="G100" s="57" t="s">
        <v>9</v>
      </c>
      <c r="H100" s="58" t="s">
        <v>36</v>
      </c>
      <c r="I100" s="59">
        <v>343</v>
      </c>
      <c r="J100" s="45" t="s">
        <v>144</v>
      </c>
      <c r="K100" s="46">
        <v>10000</v>
      </c>
      <c r="L100" s="46">
        <v>10000</v>
      </c>
      <c r="M100" s="46">
        <v>10000</v>
      </c>
      <c r="N100" s="46">
        <v>10000</v>
      </c>
      <c r="O100" s="46">
        <v>10000</v>
      </c>
      <c r="P100" s="60"/>
      <c r="Q100" s="159" t="s">
        <v>232</v>
      </c>
      <c r="R100" s="155"/>
      <c r="S100" s="155"/>
      <c r="T100" s="35"/>
      <c r="U100" s="35"/>
      <c r="V100" s="35"/>
      <c r="W100" s="36"/>
      <c r="X100" s="15"/>
    </row>
    <row r="101" spans="1:24" ht="12.75" customHeight="1" x14ac:dyDescent="0.2">
      <c r="A101" s="15"/>
      <c r="B101" s="16">
        <v>723</v>
      </c>
      <c r="C101" s="145" t="s">
        <v>139</v>
      </c>
      <c r="D101" s="145"/>
      <c r="E101" s="162"/>
      <c r="F101" s="42">
        <v>701</v>
      </c>
      <c r="G101" s="43" t="s">
        <v>9</v>
      </c>
      <c r="H101" s="44" t="s">
        <v>36</v>
      </c>
      <c r="I101" s="44" t="s">
        <v>49</v>
      </c>
      <c r="J101" s="45" t="s">
        <v>50</v>
      </c>
      <c r="K101" s="51">
        <f>SUM(K102:K108)</f>
        <v>30000</v>
      </c>
      <c r="L101" s="51">
        <f>SUM(L102:L108)</f>
        <v>90000</v>
      </c>
      <c r="M101" s="51">
        <f>SUM(M102:M108)</f>
        <v>70000</v>
      </c>
      <c r="N101" s="51">
        <f>SUM(N102:N108)</f>
        <v>0</v>
      </c>
      <c r="O101" s="51">
        <f>SUM(O102:O108)</f>
        <v>165000</v>
      </c>
      <c r="P101" s="51"/>
      <c r="Q101" s="160"/>
      <c r="R101" s="160"/>
      <c r="S101" s="160"/>
      <c r="T101" s="160"/>
      <c r="U101" s="160"/>
      <c r="V101" s="160"/>
      <c r="W101" s="160"/>
      <c r="X101" s="15" t="s">
        <v>2</v>
      </c>
    </row>
    <row r="102" spans="1:24" ht="12.75" customHeight="1" x14ac:dyDescent="0.2">
      <c r="A102" s="15"/>
      <c r="B102" s="16"/>
      <c r="C102" s="144" t="s">
        <v>179</v>
      </c>
      <c r="D102" s="145"/>
      <c r="E102" s="146"/>
      <c r="F102" s="42">
        <v>701</v>
      </c>
      <c r="G102" s="43" t="s">
        <v>9</v>
      </c>
      <c r="H102" s="44" t="s">
        <v>36</v>
      </c>
      <c r="I102" s="44" t="s">
        <v>49</v>
      </c>
      <c r="J102" s="45" t="s">
        <v>50</v>
      </c>
      <c r="K102" s="47">
        <v>12600</v>
      </c>
      <c r="L102" s="47"/>
      <c r="M102" s="47"/>
      <c r="N102" s="47"/>
      <c r="O102" s="47"/>
      <c r="P102" s="47"/>
      <c r="Q102" s="159" t="s">
        <v>180</v>
      </c>
      <c r="R102" s="155"/>
      <c r="S102" s="156"/>
      <c r="T102" s="29"/>
      <c r="U102" s="29"/>
      <c r="V102" s="29"/>
      <c r="W102" s="29"/>
      <c r="X102" s="15"/>
    </row>
    <row r="103" spans="1:24" ht="12.75" customHeight="1" x14ac:dyDescent="0.2">
      <c r="A103" s="15"/>
      <c r="B103" s="16"/>
      <c r="C103" s="144" t="s">
        <v>181</v>
      </c>
      <c r="D103" s="145"/>
      <c r="E103" s="146"/>
      <c r="F103" s="42">
        <v>701</v>
      </c>
      <c r="G103" s="43" t="s">
        <v>9</v>
      </c>
      <c r="H103" s="44" t="s">
        <v>36</v>
      </c>
      <c r="I103" s="44" t="s">
        <v>49</v>
      </c>
      <c r="J103" s="45" t="s">
        <v>50</v>
      </c>
      <c r="K103" s="47">
        <v>10500</v>
      </c>
      <c r="L103" s="54"/>
      <c r="M103" s="47"/>
      <c r="N103" s="47"/>
      <c r="O103" s="47"/>
      <c r="P103" s="47"/>
      <c r="Q103" s="159" t="s">
        <v>163</v>
      </c>
      <c r="R103" s="155"/>
      <c r="S103" s="156"/>
      <c r="T103" s="38"/>
      <c r="U103" s="38"/>
      <c r="V103" s="38"/>
      <c r="W103" s="38"/>
      <c r="X103" s="15"/>
    </row>
    <row r="104" spans="1:24" ht="12.75" customHeight="1" x14ac:dyDescent="0.2">
      <c r="A104" s="15"/>
      <c r="B104" s="16"/>
      <c r="C104" s="121" t="s">
        <v>182</v>
      </c>
      <c r="D104" s="121"/>
      <c r="E104" s="122"/>
      <c r="F104" s="42">
        <v>701</v>
      </c>
      <c r="G104" s="43" t="s">
        <v>9</v>
      </c>
      <c r="H104" s="44" t="s">
        <v>36</v>
      </c>
      <c r="I104" s="44" t="s">
        <v>49</v>
      </c>
      <c r="J104" s="45" t="s">
        <v>50</v>
      </c>
      <c r="K104" s="47">
        <v>6900</v>
      </c>
      <c r="L104" s="135">
        <v>90000</v>
      </c>
      <c r="M104" s="47"/>
      <c r="N104" s="47"/>
      <c r="O104" s="47"/>
      <c r="P104" s="47"/>
      <c r="Q104" s="159" t="s">
        <v>312</v>
      </c>
      <c r="R104" s="155"/>
      <c r="S104" s="156"/>
      <c r="T104" s="38"/>
      <c r="U104" s="38"/>
      <c r="V104" s="38"/>
      <c r="W104" s="38"/>
      <c r="X104" s="15"/>
    </row>
    <row r="105" spans="1:24" ht="12.75" customHeight="1" x14ac:dyDescent="0.2">
      <c r="A105" s="15"/>
      <c r="B105" s="16"/>
      <c r="C105" s="121" t="s">
        <v>183</v>
      </c>
      <c r="D105" s="121"/>
      <c r="E105" s="122"/>
      <c r="F105" s="42">
        <v>701</v>
      </c>
      <c r="G105" s="43" t="s">
        <v>9</v>
      </c>
      <c r="H105" s="44" t="s">
        <v>36</v>
      </c>
      <c r="I105" s="44" t="s">
        <v>49</v>
      </c>
      <c r="J105" s="45" t="s">
        <v>50</v>
      </c>
      <c r="K105" s="47"/>
      <c r="L105" s="54"/>
      <c r="M105" s="47"/>
      <c r="N105" s="47"/>
      <c r="O105" s="47">
        <v>20000</v>
      </c>
      <c r="P105" s="47"/>
      <c r="Q105" s="159" t="s">
        <v>184</v>
      </c>
      <c r="R105" s="155"/>
      <c r="S105" s="156"/>
      <c r="T105" s="38"/>
      <c r="U105" s="38"/>
      <c r="V105" s="38"/>
      <c r="W105" s="38"/>
      <c r="X105" s="15"/>
    </row>
    <row r="106" spans="1:24" ht="12.75" customHeight="1" x14ac:dyDescent="0.2">
      <c r="A106" s="15"/>
      <c r="B106" s="16"/>
      <c r="C106" s="121" t="s">
        <v>154</v>
      </c>
      <c r="D106" s="121"/>
      <c r="E106" s="122"/>
      <c r="F106" s="42">
        <v>701</v>
      </c>
      <c r="G106" s="43" t="s">
        <v>9</v>
      </c>
      <c r="H106" s="44" t="s">
        <v>36</v>
      </c>
      <c r="I106" s="44" t="s">
        <v>49</v>
      </c>
      <c r="J106" s="45" t="s">
        <v>50</v>
      </c>
      <c r="K106" s="47"/>
      <c r="L106" s="47"/>
      <c r="M106" s="47">
        <v>25000</v>
      </c>
      <c r="N106" s="47"/>
      <c r="O106" s="47">
        <v>100000</v>
      </c>
      <c r="P106" s="47"/>
      <c r="Q106" s="157" t="s">
        <v>259</v>
      </c>
      <c r="R106" s="158"/>
      <c r="S106" s="231"/>
      <c r="T106" s="80"/>
      <c r="U106" s="80"/>
      <c r="V106" s="80"/>
      <c r="W106" s="80"/>
      <c r="X106" s="15"/>
    </row>
    <row r="107" spans="1:24" ht="15" customHeight="1" x14ac:dyDescent="0.2">
      <c r="A107" s="15"/>
      <c r="B107" s="16"/>
      <c r="C107" s="121" t="s">
        <v>186</v>
      </c>
      <c r="D107" s="121"/>
      <c r="E107" s="122"/>
      <c r="F107" s="42">
        <v>701</v>
      </c>
      <c r="G107" s="43" t="s">
        <v>9</v>
      </c>
      <c r="H107" s="44" t="s">
        <v>36</v>
      </c>
      <c r="I107" s="44" t="s">
        <v>49</v>
      </c>
      <c r="J107" s="45" t="s">
        <v>50</v>
      </c>
      <c r="K107" s="47"/>
      <c r="L107" s="47"/>
      <c r="M107" s="47">
        <v>20000</v>
      </c>
      <c r="N107" s="47"/>
      <c r="O107" s="47">
        <v>20000</v>
      </c>
      <c r="P107" s="47"/>
      <c r="Q107" s="227"/>
      <c r="R107" s="228"/>
      <c r="S107" s="232"/>
      <c r="T107" s="80"/>
      <c r="U107" s="80"/>
      <c r="V107" s="80"/>
      <c r="W107" s="80"/>
      <c r="X107" s="15"/>
    </row>
    <row r="108" spans="1:24" ht="15" customHeight="1" x14ac:dyDescent="0.2">
      <c r="A108" s="15"/>
      <c r="B108" s="16"/>
      <c r="C108" s="121" t="s">
        <v>185</v>
      </c>
      <c r="D108" s="121"/>
      <c r="E108" s="122"/>
      <c r="F108" s="42">
        <v>701</v>
      </c>
      <c r="G108" s="43" t="s">
        <v>9</v>
      </c>
      <c r="H108" s="44" t="s">
        <v>36</v>
      </c>
      <c r="I108" s="44" t="s">
        <v>49</v>
      </c>
      <c r="J108" s="45" t="s">
        <v>50</v>
      </c>
      <c r="K108" s="47"/>
      <c r="L108" s="47"/>
      <c r="M108" s="47">
        <v>25000</v>
      </c>
      <c r="N108" s="47"/>
      <c r="O108" s="47">
        <v>25000</v>
      </c>
      <c r="P108" s="47"/>
      <c r="Q108" s="229"/>
      <c r="R108" s="230"/>
      <c r="S108" s="233"/>
      <c r="T108" s="38"/>
      <c r="U108" s="38"/>
      <c r="V108" s="38"/>
      <c r="W108" s="38"/>
      <c r="X108" s="15"/>
    </row>
    <row r="109" spans="1:24" ht="24.75" customHeight="1" x14ac:dyDescent="0.2">
      <c r="A109" s="15"/>
      <c r="B109" s="16">
        <v>723</v>
      </c>
      <c r="C109" s="145" t="s">
        <v>140</v>
      </c>
      <c r="D109" s="145"/>
      <c r="E109" s="146"/>
      <c r="F109" s="42">
        <v>701</v>
      </c>
      <c r="G109" s="43" t="s">
        <v>9</v>
      </c>
      <c r="H109" s="44" t="s">
        <v>36</v>
      </c>
      <c r="I109" s="44" t="s">
        <v>32</v>
      </c>
      <c r="J109" s="45" t="s">
        <v>33</v>
      </c>
      <c r="K109" s="51">
        <f>SUM(K110:K133)</f>
        <v>106000</v>
      </c>
      <c r="L109" s="51">
        <f>SUM(L110:L133)</f>
        <v>243900</v>
      </c>
      <c r="M109" s="51">
        <f>SUM(M110:M133)</f>
        <v>106600</v>
      </c>
      <c r="N109" s="51">
        <f>SUM(N110:N133)</f>
        <v>50000</v>
      </c>
      <c r="O109" s="51">
        <f>SUM(O110:O133)</f>
        <v>85600</v>
      </c>
      <c r="P109" s="51"/>
      <c r="Q109" s="160"/>
      <c r="R109" s="160"/>
      <c r="S109" s="160"/>
      <c r="T109" s="160"/>
      <c r="U109" s="160"/>
      <c r="V109" s="160"/>
      <c r="W109" s="160"/>
      <c r="X109" s="15" t="s">
        <v>2</v>
      </c>
    </row>
    <row r="110" spans="1:24" ht="15" customHeight="1" x14ac:dyDescent="0.2">
      <c r="A110" s="15"/>
      <c r="B110" s="16"/>
      <c r="C110" s="144" t="s">
        <v>164</v>
      </c>
      <c r="D110" s="145"/>
      <c r="E110" s="146"/>
      <c r="F110" s="42">
        <v>701</v>
      </c>
      <c r="G110" s="43" t="s">
        <v>9</v>
      </c>
      <c r="H110" s="44" t="s">
        <v>36</v>
      </c>
      <c r="I110" s="44" t="s">
        <v>32</v>
      </c>
      <c r="J110" s="45" t="s">
        <v>33</v>
      </c>
      <c r="K110" s="47">
        <v>20000</v>
      </c>
      <c r="L110" s="47"/>
      <c r="M110" s="135">
        <v>30000</v>
      </c>
      <c r="N110" s="47"/>
      <c r="O110" s="47">
        <v>20000</v>
      </c>
      <c r="P110" s="47"/>
      <c r="Q110" s="159" t="s">
        <v>253</v>
      </c>
      <c r="R110" s="155"/>
      <c r="S110" s="155"/>
      <c r="T110" s="156"/>
      <c r="U110" s="29"/>
      <c r="V110" s="29"/>
      <c r="W110" s="29"/>
      <c r="X110" s="15"/>
    </row>
    <row r="111" spans="1:24" ht="26.25" customHeight="1" x14ac:dyDescent="0.2">
      <c r="A111" s="15"/>
      <c r="B111" s="16"/>
      <c r="C111" s="144" t="s">
        <v>316</v>
      </c>
      <c r="D111" s="145"/>
      <c r="E111" s="146"/>
      <c r="F111" s="42">
        <v>701</v>
      </c>
      <c r="G111" s="43" t="s">
        <v>9</v>
      </c>
      <c r="H111" s="44" t="s">
        <v>36</v>
      </c>
      <c r="I111" s="44" t="s">
        <v>32</v>
      </c>
      <c r="J111" s="45" t="s">
        <v>33</v>
      </c>
      <c r="K111" s="47">
        <v>10000</v>
      </c>
      <c r="L111" s="47"/>
      <c r="M111" s="135"/>
      <c r="N111" s="47"/>
      <c r="O111" s="47"/>
      <c r="P111" s="47"/>
      <c r="Q111" s="152" t="s">
        <v>261</v>
      </c>
      <c r="R111" s="153"/>
      <c r="S111" s="153"/>
      <c r="T111" s="72"/>
      <c r="U111" s="38"/>
      <c r="V111" s="38"/>
      <c r="W111" s="38"/>
      <c r="X111" s="15"/>
    </row>
    <row r="112" spans="1:24" ht="15" customHeight="1" x14ac:dyDescent="0.2">
      <c r="A112" s="15"/>
      <c r="B112" s="16"/>
      <c r="C112" s="120" t="s">
        <v>207</v>
      </c>
      <c r="D112" s="85"/>
      <c r="E112" s="86"/>
      <c r="F112" s="42">
        <v>701</v>
      </c>
      <c r="G112" s="43" t="s">
        <v>9</v>
      </c>
      <c r="H112" s="44" t="s">
        <v>36</v>
      </c>
      <c r="I112" s="44" t="s">
        <v>32</v>
      </c>
      <c r="J112" s="45" t="s">
        <v>33</v>
      </c>
      <c r="K112" s="47">
        <v>50000</v>
      </c>
      <c r="L112" s="47"/>
      <c r="M112" s="135">
        <v>11600</v>
      </c>
      <c r="N112" s="47"/>
      <c r="O112" s="47"/>
      <c r="P112" s="47"/>
      <c r="Q112" s="149" t="s">
        <v>247</v>
      </c>
      <c r="R112" s="150"/>
      <c r="S112" s="150"/>
      <c r="T112" s="89"/>
      <c r="U112" s="92"/>
      <c r="V112" s="92"/>
      <c r="W112" s="92"/>
      <c r="X112" s="15"/>
    </row>
    <row r="113" spans="1:24" ht="15" customHeight="1" x14ac:dyDescent="0.2">
      <c r="A113" s="15"/>
      <c r="B113" s="16"/>
      <c r="C113" s="120" t="s">
        <v>188</v>
      </c>
      <c r="D113" s="48"/>
      <c r="E113" s="49"/>
      <c r="F113" s="42">
        <v>701</v>
      </c>
      <c r="G113" s="43" t="s">
        <v>9</v>
      </c>
      <c r="H113" s="44" t="s">
        <v>36</v>
      </c>
      <c r="I113" s="44" t="s">
        <v>32</v>
      </c>
      <c r="J113" s="45" t="s">
        <v>33</v>
      </c>
      <c r="K113" s="47">
        <v>13200</v>
      </c>
      <c r="L113" s="47"/>
      <c r="M113" s="135"/>
      <c r="N113" s="47"/>
      <c r="O113" s="47"/>
      <c r="P113" s="47"/>
      <c r="Q113" s="70" t="s">
        <v>189</v>
      </c>
      <c r="R113" s="71"/>
      <c r="S113" s="71"/>
      <c r="T113" s="72"/>
      <c r="U113" s="38"/>
      <c r="V113" s="38"/>
      <c r="W113" s="38"/>
      <c r="X113" s="15"/>
    </row>
    <row r="114" spans="1:24" ht="15" customHeight="1" x14ac:dyDescent="0.2">
      <c r="A114" s="15"/>
      <c r="B114" s="16"/>
      <c r="C114" s="55" t="s">
        <v>272</v>
      </c>
      <c r="D114" s="48"/>
      <c r="E114" s="49"/>
      <c r="F114" s="42">
        <v>701</v>
      </c>
      <c r="G114" s="43" t="s">
        <v>9</v>
      </c>
      <c r="H114" s="44" t="s">
        <v>36</v>
      </c>
      <c r="I114" s="44" t="s">
        <v>32</v>
      </c>
      <c r="J114" s="45" t="s">
        <v>33</v>
      </c>
      <c r="K114" s="47">
        <v>12800</v>
      </c>
      <c r="L114" s="47">
        <v>50000</v>
      </c>
      <c r="M114" s="135">
        <v>50000</v>
      </c>
      <c r="N114" s="47">
        <v>50000</v>
      </c>
      <c r="O114" s="47">
        <v>50000</v>
      </c>
      <c r="P114" s="47"/>
      <c r="Q114" s="70"/>
      <c r="R114" s="71"/>
      <c r="S114" s="71"/>
      <c r="T114" s="72"/>
      <c r="U114" s="39"/>
      <c r="V114" s="39"/>
      <c r="W114" s="39"/>
      <c r="X114" s="15"/>
    </row>
    <row r="115" spans="1:24" ht="26.25" customHeight="1" x14ac:dyDescent="0.2">
      <c r="A115" s="15"/>
      <c r="B115" s="16"/>
      <c r="C115" s="144" t="s">
        <v>165</v>
      </c>
      <c r="D115" s="145"/>
      <c r="E115" s="146"/>
      <c r="F115" s="42">
        <v>701</v>
      </c>
      <c r="G115" s="43" t="s">
        <v>9</v>
      </c>
      <c r="H115" s="44" t="s">
        <v>36</v>
      </c>
      <c r="I115" s="44" t="s">
        <v>32</v>
      </c>
      <c r="J115" s="45" t="s">
        <v>33</v>
      </c>
      <c r="K115" s="47"/>
      <c r="L115" s="47">
        <v>15600</v>
      </c>
      <c r="M115" s="47">
        <v>15000</v>
      </c>
      <c r="N115" s="47"/>
      <c r="O115" s="47">
        <v>15600</v>
      </c>
      <c r="P115" s="47"/>
      <c r="Q115" s="159" t="s">
        <v>190</v>
      </c>
      <c r="R115" s="155"/>
      <c r="S115" s="155"/>
      <c r="T115" s="156"/>
      <c r="U115" s="31"/>
      <c r="V115" s="31"/>
      <c r="W115" s="31"/>
      <c r="X115" s="15"/>
    </row>
    <row r="116" spans="1:24" ht="14.25" customHeight="1" x14ac:dyDescent="0.2">
      <c r="A116" s="15"/>
      <c r="B116" s="16"/>
      <c r="C116" s="106" t="s">
        <v>241</v>
      </c>
      <c r="D116" s="105"/>
      <c r="E116" s="107"/>
      <c r="F116" s="42">
        <v>701</v>
      </c>
      <c r="G116" s="43" t="s">
        <v>9</v>
      </c>
      <c r="H116" s="44" t="s">
        <v>36</v>
      </c>
      <c r="I116" s="44" t="s">
        <v>32</v>
      </c>
      <c r="J116" s="45" t="s">
        <v>33</v>
      </c>
      <c r="K116" s="47"/>
      <c r="L116" s="47">
        <v>10000</v>
      </c>
      <c r="M116" s="47"/>
      <c r="N116" s="47"/>
      <c r="O116" s="47"/>
      <c r="P116" s="47"/>
      <c r="Q116" s="99" t="s">
        <v>240</v>
      </c>
      <c r="R116" s="100"/>
      <c r="S116" s="100"/>
      <c r="T116" s="102"/>
      <c r="U116" s="101"/>
      <c r="V116" s="101"/>
      <c r="W116" s="101"/>
      <c r="X116" s="15"/>
    </row>
    <row r="117" spans="1:24" ht="15.75" customHeight="1" x14ac:dyDescent="0.2">
      <c r="A117" s="15"/>
      <c r="B117" s="16"/>
      <c r="C117" s="82" t="s">
        <v>194</v>
      </c>
      <c r="D117" s="81"/>
      <c r="E117" s="83"/>
      <c r="F117" s="42">
        <v>701</v>
      </c>
      <c r="G117" s="43" t="s">
        <v>9</v>
      </c>
      <c r="H117" s="44" t="s">
        <v>36</v>
      </c>
      <c r="I117" s="44" t="s">
        <v>32</v>
      </c>
      <c r="J117" s="45" t="s">
        <v>33</v>
      </c>
      <c r="K117" s="47"/>
      <c r="L117" s="47">
        <v>4500</v>
      </c>
      <c r="M117" s="47"/>
      <c r="N117" s="47"/>
      <c r="O117" s="47"/>
      <c r="P117" s="47"/>
      <c r="Q117" s="77" t="s">
        <v>197</v>
      </c>
      <c r="R117" s="78"/>
      <c r="S117" s="78"/>
      <c r="T117" s="79"/>
      <c r="U117" s="80"/>
      <c r="V117" s="80"/>
      <c r="W117" s="80"/>
      <c r="X117" s="15"/>
    </row>
    <row r="118" spans="1:24" ht="15.75" customHeight="1" x14ac:dyDescent="0.2">
      <c r="A118" s="15"/>
      <c r="B118" s="16"/>
      <c r="C118" s="82" t="s">
        <v>195</v>
      </c>
      <c r="D118" s="81"/>
      <c r="E118" s="83"/>
      <c r="F118" s="42">
        <v>701</v>
      </c>
      <c r="G118" s="43" t="s">
        <v>9</v>
      </c>
      <c r="H118" s="44" t="s">
        <v>36</v>
      </c>
      <c r="I118" s="44" t="s">
        <v>32</v>
      </c>
      <c r="J118" s="45" t="s">
        <v>33</v>
      </c>
      <c r="K118" s="47"/>
      <c r="L118" s="47">
        <v>2000</v>
      </c>
      <c r="M118" s="47"/>
      <c r="N118" s="47"/>
      <c r="O118" s="47"/>
      <c r="P118" s="47"/>
      <c r="Q118" s="77" t="s">
        <v>198</v>
      </c>
      <c r="R118" s="78"/>
      <c r="S118" s="78"/>
      <c r="T118" s="79"/>
      <c r="U118" s="80"/>
      <c r="V118" s="80"/>
      <c r="W118" s="80"/>
      <c r="X118" s="15"/>
    </row>
    <row r="119" spans="1:24" ht="15.75" customHeight="1" x14ac:dyDescent="0.2">
      <c r="A119" s="15"/>
      <c r="B119" s="16"/>
      <c r="C119" s="82" t="s">
        <v>196</v>
      </c>
      <c r="D119" s="81"/>
      <c r="E119" s="83"/>
      <c r="F119" s="42">
        <v>701</v>
      </c>
      <c r="G119" s="43" t="s">
        <v>9</v>
      </c>
      <c r="H119" s="44" t="s">
        <v>36</v>
      </c>
      <c r="I119" s="44" t="s">
        <v>32</v>
      </c>
      <c r="J119" s="45" t="s">
        <v>33</v>
      </c>
      <c r="K119" s="47"/>
      <c r="L119" s="47">
        <v>800</v>
      </c>
      <c r="M119" s="47"/>
      <c r="N119" s="47"/>
      <c r="O119" s="47"/>
      <c r="P119" s="47"/>
      <c r="Q119" s="77" t="s">
        <v>199</v>
      </c>
      <c r="R119" s="78"/>
      <c r="S119" s="78"/>
      <c r="T119" s="79"/>
      <c r="U119" s="80"/>
      <c r="V119" s="80"/>
      <c r="W119" s="80"/>
      <c r="X119" s="15"/>
    </row>
    <row r="120" spans="1:24" ht="15.75" customHeight="1" x14ac:dyDescent="0.2">
      <c r="A120" s="15"/>
      <c r="B120" s="16"/>
      <c r="C120" s="82" t="s">
        <v>191</v>
      </c>
      <c r="D120" s="81"/>
      <c r="E120" s="83"/>
      <c r="F120" s="42">
        <v>701</v>
      </c>
      <c r="G120" s="43" t="s">
        <v>9</v>
      </c>
      <c r="H120" s="44" t="s">
        <v>36</v>
      </c>
      <c r="I120" s="44" t="s">
        <v>32</v>
      </c>
      <c r="J120" s="45" t="s">
        <v>33</v>
      </c>
      <c r="K120" s="47"/>
      <c r="L120" s="47">
        <v>3600</v>
      </c>
      <c r="M120" s="47"/>
      <c r="N120" s="47"/>
      <c r="O120" s="47"/>
      <c r="P120" s="47"/>
      <c r="Q120" s="77" t="s">
        <v>329</v>
      </c>
      <c r="R120" s="78"/>
      <c r="S120" s="78"/>
      <c r="T120" s="79"/>
      <c r="U120" s="80"/>
      <c r="V120" s="80"/>
      <c r="W120" s="80"/>
      <c r="X120" s="15"/>
    </row>
    <row r="121" spans="1:24" ht="15.75" customHeight="1" x14ac:dyDescent="0.2">
      <c r="A121" s="15"/>
      <c r="B121" s="16"/>
      <c r="C121" s="106" t="s">
        <v>243</v>
      </c>
      <c r="D121" s="105"/>
      <c r="E121" s="107"/>
      <c r="F121" s="42">
        <v>701</v>
      </c>
      <c r="G121" s="43" t="s">
        <v>9</v>
      </c>
      <c r="H121" s="44" t="s">
        <v>36</v>
      </c>
      <c r="I121" s="44" t="s">
        <v>32</v>
      </c>
      <c r="J121" s="45" t="s">
        <v>33</v>
      </c>
      <c r="K121" s="47"/>
      <c r="L121" s="47">
        <v>2400</v>
      </c>
      <c r="M121" s="47"/>
      <c r="N121" s="47"/>
      <c r="O121" s="47"/>
      <c r="P121" s="47"/>
      <c r="Q121" s="99" t="s">
        <v>244</v>
      </c>
      <c r="R121" s="100"/>
      <c r="S121" s="100"/>
      <c r="T121" s="102"/>
      <c r="U121" s="101"/>
      <c r="V121" s="101"/>
      <c r="W121" s="101"/>
      <c r="X121" s="15"/>
    </row>
    <row r="122" spans="1:24" ht="15.75" customHeight="1" x14ac:dyDescent="0.2">
      <c r="A122" s="15"/>
      <c r="B122" s="16"/>
      <c r="C122" s="106" t="s">
        <v>245</v>
      </c>
      <c r="D122" s="105"/>
      <c r="E122" s="107"/>
      <c r="F122" s="42">
        <v>701</v>
      </c>
      <c r="G122" s="43" t="s">
        <v>9</v>
      </c>
      <c r="H122" s="44" t="s">
        <v>36</v>
      </c>
      <c r="I122" s="44" t="s">
        <v>32</v>
      </c>
      <c r="J122" s="45" t="s">
        <v>33</v>
      </c>
      <c r="K122" s="47"/>
      <c r="L122" s="47">
        <v>6000</v>
      </c>
      <c r="M122" s="47"/>
      <c r="N122" s="47"/>
      <c r="O122" s="47"/>
      <c r="P122" s="47"/>
      <c r="Q122" s="99" t="s">
        <v>240</v>
      </c>
      <c r="R122" s="100"/>
      <c r="S122" s="100"/>
      <c r="T122" s="102"/>
      <c r="U122" s="101"/>
      <c r="V122" s="101"/>
      <c r="W122" s="101"/>
      <c r="X122" s="15"/>
    </row>
    <row r="123" spans="1:24" ht="15.75" customHeight="1" x14ac:dyDescent="0.2">
      <c r="A123" s="15"/>
      <c r="B123" s="16"/>
      <c r="C123" s="120" t="s">
        <v>192</v>
      </c>
      <c r="D123" s="81"/>
      <c r="E123" s="83"/>
      <c r="F123" s="42">
        <v>701</v>
      </c>
      <c r="G123" s="43" t="s">
        <v>9</v>
      </c>
      <c r="H123" s="44" t="s">
        <v>36</v>
      </c>
      <c r="I123" s="44" t="s">
        <v>32</v>
      </c>
      <c r="J123" s="45" t="s">
        <v>33</v>
      </c>
      <c r="K123" s="47"/>
      <c r="L123" s="47">
        <v>4200</v>
      </c>
      <c r="M123" s="47"/>
      <c r="N123" s="47"/>
      <c r="O123" s="47"/>
      <c r="P123" s="47"/>
      <c r="Q123" s="77" t="s">
        <v>242</v>
      </c>
      <c r="R123" s="78"/>
      <c r="S123" s="78"/>
      <c r="T123" s="79"/>
      <c r="U123" s="80"/>
      <c r="V123" s="80"/>
      <c r="W123" s="80"/>
      <c r="X123" s="15"/>
    </row>
    <row r="124" spans="1:24" ht="15.75" customHeight="1" x14ac:dyDescent="0.2">
      <c r="A124" s="15"/>
      <c r="B124" s="16"/>
      <c r="C124" s="120" t="s">
        <v>200</v>
      </c>
      <c r="D124" s="81"/>
      <c r="E124" s="83"/>
      <c r="F124" s="42">
        <v>701</v>
      </c>
      <c r="G124" s="43" t="s">
        <v>9</v>
      </c>
      <c r="H124" s="44" t="s">
        <v>36</v>
      </c>
      <c r="I124" s="44" t="s">
        <v>32</v>
      </c>
      <c r="J124" s="45" t="s">
        <v>33</v>
      </c>
      <c r="K124" s="134"/>
      <c r="L124" s="47">
        <v>3600</v>
      </c>
      <c r="M124" s="47"/>
      <c r="N124" s="47"/>
      <c r="O124" s="47"/>
      <c r="P124" s="47"/>
      <c r="Q124" s="77" t="s">
        <v>201</v>
      </c>
      <c r="R124" s="78"/>
      <c r="S124" s="78"/>
      <c r="T124" s="79"/>
      <c r="U124" s="80"/>
      <c r="V124" s="80"/>
      <c r="W124" s="80"/>
      <c r="X124" s="15"/>
    </row>
    <row r="125" spans="1:24" ht="15.75" customHeight="1" x14ac:dyDescent="0.2">
      <c r="A125" s="15"/>
      <c r="B125" s="16"/>
      <c r="C125" s="120" t="s">
        <v>193</v>
      </c>
      <c r="D125" s="81"/>
      <c r="E125" s="83"/>
      <c r="F125" s="42">
        <v>701</v>
      </c>
      <c r="G125" s="43" t="s">
        <v>9</v>
      </c>
      <c r="H125" s="44" t="s">
        <v>36</v>
      </c>
      <c r="I125" s="44" t="s">
        <v>32</v>
      </c>
      <c r="J125" s="45" t="s">
        <v>33</v>
      </c>
      <c r="K125" s="134"/>
      <c r="L125" s="47">
        <v>10000</v>
      </c>
      <c r="M125" s="47"/>
      <c r="N125" s="47"/>
      <c r="O125" s="47"/>
      <c r="P125" s="47"/>
      <c r="Q125" s="77" t="s">
        <v>309</v>
      </c>
      <c r="R125" s="78"/>
      <c r="S125" s="78"/>
      <c r="T125" s="79"/>
      <c r="U125" s="80"/>
      <c r="V125" s="80"/>
      <c r="W125" s="80"/>
      <c r="X125" s="15"/>
    </row>
    <row r="126" spans="1:24" ht="15.75" customHeight="1" x14ac:dyDescent="0.2">
      <c r="A126" s="15"/>
      <c r="B126" s="16"/>
      <c r="C126" s="120" t="s">
        <v>202</v>
      </c>
      <c r="D126" s="81"/>
      <c r="E126" s="83"/>
      <c r="F126" s="42">
        <v>701</v>
      </c>
      <c r="G126" s="43" t="s">
        <v>9</v>
      </c>
      <c r="H126" s="44" t="s">
        <v>36</v>
      </c>
      <c r="I126" s="44" t="s">
        <v>32</v>
      </c>
      <c r="J126" s="45" t="s">
        <v>33</v>
      </c>
      <c r="K126" s="134"/>
      <c r="L126" s="47">
        <v>9000</v>
      </c>
      <c r="M126" s="47"/>
      <c r="N126" s="47"/>
      <c r="O126" s="47"/>
      <c r="P126" s="47"/>
      <c r="Q126" s="77" t="s">
        <v>249</v>
      </c>
      <c r="R126" s="78"/>
      <c r="S126" s="78"/>
      <c r="T126" s="79"/>
      <c r="U126" s="80"/>
      <c r="V126" s="80"/>
      <c r="W126" s="80"/>
      <c r="X126" s="15"/>
    </row>
    <row r="127" spans="1:24" ht="15.75" customHeight="1" x14ac:dyDescent="0.2">
      <c r="A127" s="15"/>
      <c r="B127" s="16"/>
      <c r="C127" s="120" t="s">
        <v>203</v>
      </c>
      <c r="D127" s="81"/>
      <c r="E127" s="83"/>
      <c r="F127" s="42">
        <v>701</v>
      </c>
      <c r="G127" s="43" t="s">
        <v>9</v>
      </c>
      <c r="H127" s="44" t="s">
        <v>36</v>
      </c>
      <c r="I127" s="44" t="s">
        <v>32</v>
      </c>
      <c r="J127" s="45" t="s">
        <v>33</v>
      </c>
      <c r="K127" s="134"/>
      <c r="L127" s="47">
        <v>600</v>
      </c>
      <c r="M127" s="47"/>
      <c r="N127" s="47"/>
      <c r="O127" s="47"/>
      <c r="P127" s="47"/>
      <c r="Q127" s="77" t="s">
        <v>204</v>
      </c>
      <c r="R127" s="78"/>
      <c r="S127" s="78"/>
      <c r="T127" s="79"/>
      <c r="U127" s="80"/>
      <c r="V127" s="80"/>
      <c r="W127" s="80"/>
      <c r="X127" s="15"/>
    </row>
    <row r="128" spans="1:24" ht="24" customHeight="1" x14ac:dyDescent="0.2">
      <c r="A128" s="15"/>
      <c r="B128" s="16"/>
      <c r="C128" s="120" t="s">
        <v>246</v>
      </c>
      <c r="D128" s="105"/>
      <c r="E128" s="107"/>
      <c r="F128" s="42">
        <v>701</v>
      </c>
      <c r="G128" s="43" t="s">
        <v>9</v>
      </c>
      <c r="H128" s="44" t="s">
        <v>36</v>
      </c>
      <c r="I128" s="44" t="s">
        <v>32</v>
      </c>
      <c r="J128" s="45" t="s">
        <v>33</v>
      </c>
      <c r="K128" s="134"/>
      <c r="L128" s="47">
        <v>55000</v>
      </c>
      <c r="M128" s="47"/>
      <c r="N128" s="47"/>
      <c r="O128" s="47"/>
      <c r="P128" s="47"/>
      <c r="Q128" s="149" t="s">
        <v>248</v>
      </c>
      <c r="R128" s="150"/>
      <c r="S128" s="150"/>
      <c r="T128" s="102"/>
      <c r="U128" s="101"/>
      <c r="V128" s="101"/>
      <c r="W128" s="101"/>
      <c r="X128" s="15"/>
    </row>
    <row r="129" spans="1:24" ht="16.5" customHeight="1" x14ac:dyDescent="0.2">
      <c r="A129" s="15"/>
      <c r="B129" s="16"/>
      <c r="C129" s="120" t="s">
        <v>250</v>
      </c>
      <c r="D129" s="105"/>
      <c r="E129" s="107"/>
      <c r="F129" s="42">
        <v>701</v>
      </c>
      <c r="G129" s="43" t="s">
        <v>9</v>
      </c>
      <c r="H129" s="44" t="s">
        <v>36</v>
      </c>
      <c r="I129" s="44" t="s">
        <v>32</v>
      </c>
      <c r="J129" s="45" t="s">
        <v>33</v>
      </c>
      <c r="K129" s="134"/>
      <c r="L129" s="47">
        <v>2600</v>
      </c>
      <c r="M129" s="47"/>
      <c r="N129" s="47"/>
      <c r="O129" s="47"/>
      <c r="P129" s="47"/>
      <c r="Q129" s="99" t="s">
        <v>251</v>
      </c>
      <c r="R129" s="109"/>
      <c r="S129" s="109"/>
      <c r="T129" s="102"/>
      <c r="U129" s="101"/>
      <c r="V129" s="101"/>
      <c r="W129" s="101"/>
      <c r="X129" s="15"/>
    </row>
    <row r="130" spans="1:24" ht="16.5" customHeight="1" x14ac:dyDescent="0.2">
      <c r="A130" s="15"/>
      <c r="B130" s="16"/>
      <c r="C130" s="120" t="s">
        <v>252</v>
      </c>
      <c r="D130" s="105"/>
      <c r="E130" s="107"/>
      <c r="F130" s="42">
        <v>701</v>
      </c>
      <c r="G130" s="43" t="s">
        <v>9</v>
      </c>
      <c r="H130" s="44" t="s">
        <v>36</v>
      </c>
      <c r="I130" s="44" t="s">
        <v>32</v>
      </c>
      <c r="J130" s="45" t="s">
        <v>33</v>
      </c>
      <c r="K130" s="47"/>
      <c r="L130" s="47">
        <v>2000</v>
      </c>
      <c r="M130" s="47"/>
      <c r="N130" s="47"/>
      <c r="O130" s="47"/>
      <c r="P130" s="47"/>
      <c r="Q130" s="99" t="s">
        <v>206</v>
      </c>
      <c r="R130" s="109"/>
      <c r="S130" s="109"/>
      <c r="T130" s="102"/>
      <c r="U130" s="101"/>
      <c r="V130" s="101"/>
      <c r="W130" s="101"/>
      <c r="X130" s="15"/>
    </row>
    <row r="131" spans="1:24" ht="15.75" customHeight="1" x14ac:dyDescent="0.2">
      <c r="A131" s="15"/>
      <c r="B131" s="16"/>
      <c r="C131" s="120" t="s">
        <v>205</v>
      </c>
      <c r="D131" s="81"/>
      <c r="E131" s="83"/>
      <c r="F131" s="42">
        <v>701</v>
      </c>
      <c r="G131" s="43" t="s">
        <v>9</v>
      </c>
      <c r="H131" s="44" t="s">
        <v>36</v>
      </c>
      <c r="I131" s="44" t="s">
        <v>32</v>
      </c>
      <c r="J131" s="45" t="s">
        <v>33</v>
      </c>
      <c r="K131" s="47"/>
      <c r="L131" s="47">
        <v>2000</v>
      </c>
      <c r="M131" s="47"/>
      <c r="N131" s="47"/>
      <c r="O131" s="47"/>
      <c r="P131" s="47"/>
      <c r="Q131" s="77" t="s">
        <v>206</v>
      </c>
      <c r="R131" s="78"/>
      <c r="S131" s="78"/>
      <c r="T131" s="79"/>
      <c r="U131" s="80"/>
      <c r="V131" s="80"/>
      <c r="W131" s="80"/>
      <c r="X131" s="15"/>
    </row>
    <row r="132" spans="1:24" ht="21" customHeight="1" x14ac:dyDescent="0.2">
      <c r="A132" s="15"/>
      <c r="B132" s="16"/>
      <c r="C132" s="120" t="s">
        <v>263</v>
      </c>
      <c r="D132" s="105"/>
      <c r="E132" s="107"/>
      <c r="F132" s="42">
        <v>701</v>
      </c>
      <c r="G132" s="43" t="s">
        <v>9</v>
      </c>
      <c r="H132" s="44" t="s">
        <v>36</v>
      </c>
      <c r="I132" s="44" t="s">
        <v>32</v>
      </c>
      <c r="J132" s="45" t="s">
        <v>33</v>
      </c>
      <c r="K132" s="47"/>
      <c r="L132" s="47">
        <v>30000</v>
      </c>
      <c r="M132" s="47"/>
      <c r="N132" s="47"/>
      <c r="O132" s="47"/>
      <c r="P132" s="47"/>
      <c r="Q132" s="229"/>
      <c r="R132" s="230"/>
      <c r="S132" s="230"/>
      <c r="T132" s="102"/>
      <c r="U132" s="101"/>
      <c r="V132" s="101"/>
      <c r="W132" s="101"/>
      <c r="X132" s="15"/>
    </row>
    <row r="133" spans="1:24" ht="21" customHeight="1" x14ac:dyDescent="0.2">
      <c r="A133" s="15"/>
      <c r="B133" s="16"/>
      <c r="C133" s="120" t="s">
        <v>264</v>
      </c>
      <c r="D133" s="105"/>
      <c r="E133" s="107"/>
      <c r="F133" s="42">
        <v>701</v>
      </c>
      <c r="G133" s="43" t="s">
        <v>9</v>
      </c>
      <c r="H133" s="44" t="s">
        <v>36</v>
      </c>
      <c r="I133" s="44" t="s">
        <v>32</v>
      </c>
      <c r="J133" s="45" t="s">
        <v>33</v>
      </c>
      <c r="K133" s="47"/>
      <c r="L133" s="47">
        <v>30000</v>
      </c>
      <c r="M133" s="47"/>
      <c r="N133" s="47"/>
      <c r="O133" s="47"/>
      <c r="P133" s="47"/>
      <c r="Q133" s="152" t="s">
        <v>265</v>
      </c>
      <c r="R133" s="153"/>
      <c r="S133" s="153"/>
      <c r="T133" s="102"/>
      <c r="U133" s="101"/>
      <c r="V133" s="101"/>
      <c r="W133" s="101"/>
      <c r="X133" s="15"/>
    </row>
    <row r="134" spans="1:24" ht="25.5" customHeight="1" x14ac:dyDescent="0.2">
      <c r="A134" s="15"/>
      <c r="B134" s="16">
        <v>723</v>
      </c>
      <c r="C134" s="177" t="s">
        <v>115</v>
      </c>
      <c r="D134" s="178"/>
      <c r="E134" s="179"/>
      <c r="F134" s="42">
        <v>701</v>
      </c>
      <c r="G134" s="43" t="s">
        <v>9</v>
      </c>
      <c r="H134" s="44" t="s">
        <v>36</v>
      </c>
      <c r="I134" s="44" t="s">
        <v>51</v>
      </c>
      <c r="J134" s="45" t="s">
        <v>52</v>
      </c>
      <c r="K134" s="46">
        <v>4000</v>
      </c>
      <c r="L134" s="46"/>
      <c r="M134" s="46">
        <v>4000</v>
      </c>
      <c r="N134" s="46"/>
      <c r="O134" s="46">
        <v>4000</v>
      </c>
      <c r="P134" s="47"/>
      <c r="Q134" s="160"/>
      <c r="R134" s="160"/>
      <c r="S134" s="160"/>
      <c r="T134" s="160"/>
      <c r="U134" s="160"/>
      <c r="V134" s="160"/>
      <c r="W134" s="160"/>
      <c r="X134" s="15" t="s">
        <v>2</v>
      </c>
    </row>
    <row r="135" spans="1:24" ht="24.75" customHeight="1" x14ac:dyDescent="0.2">
      <c r="A135" s="15"/>
      <c r="B135" s="16">
        <v>723</v>
      </c>
      <c r="C135" s="163" t="s">
        <v>116</v>
      </c>
      <c r="D135" s="164"/>
      <c r="E135" s="165"/>
      <c r="F135" s="42">
        <v>701</v>
      </c>
      <c r="G135" s="43" t="s">
        <v>9</v>
      </c>
      <c r="H135" s="44" t="s">
        <v>36</v>
      </c>
      <c r="I135" s="44" t="s">
        <v>51</v>
      </c>
      <c r="J135" s="45" t="s">
        <v>53</v>
      </c>
      <c r="K135" s="46">
        <v>2000</v>
      </c>
      <c r="L135" s="46"/>
      <c r="M135" s="46">
        <v>2000</v>
      </c>
      <c r="N135" s="46"/>
      <c r="O135" s="46">
        <v>2000</v>
      </c>
      <c r="P135" s="47"/>
      <c r="Q135" s="160"/>
      <c r="R135" s="160"/>
      <c r="S135" s="160"/>
      <c r="T135" s="160"/>
      <c r="U135" s="160"/>
      <c r="V135" s="160"/>
      <c r="W135" s="160"/>
      <c r="X135" s="15" t="s">
        <v>2</v>
      </c>
    </row>
    <row r="136" spans="1:24" ht="12.75" customHeight="1" x14ac:dyDescent="0.2">
      <c r="A136" s="15"/>
      <c r="B136" s="16">
        <v>723</v>
      </c>
      <c r="C136" s="166" t="s">
        <v>117</v>
      </c>
      <c r="D136" s="167"/>
      <c r="E136" s="168"/>
      <c r="F136" s="42">
        <v>701</v>
      </c>
      <c r="G136" s="43" t="s">
        <v>9</v>
      </c>
      <c r="H136" s="44" t="s">
        <v>54</v>
      </c>
      <c r="I136" s="44" t="s">
        <v>55</v>
      </c>
      <c r="J136" s="45" t="s">
        <v>56</v>
      </c>
      <c r="K136" s="46">
        <v>19000</v>
      </c>
      <c r="L136" s="46"/>
      <c r="M136" s="46">
        <v>19000</v>
      </c>
      <c r="N136" s="46"/>
      <c r="O136" s="46">
        <v>19000</v>
      </c>
      <c r="P136" s="47"/>
      <c r="Q136" s="160"/>
      <c r="R136" s="160"/>
      <c r="S136" s="160"/>
      <c r="T136" s="160"/>
      <c r="U136" s="160"/>
      <c r="V136" s="160"/>
      <c r="W136" s="160"/>
      <c r="X136" s="15" t="s">
        <v>2</v>
      </c>
    </row>
    <row r="137" spans="1:24" ht="12.75" customHeight="1" x14ac:dyDescent="0.2">
      <c r="A137" s="15"/>
      <c r="B137" s="16">
        <v>723</v>
      </c>
      <c r="C137" s="163" t="s">
        <v>118</v>
      </c>
      <c r="D137" s="164"/>
      <c r="E137" s="165"/>
      <c r="F137" s="42">
        <v>701</v>
      </c>
      <c r="G137" s="43" t="s">
        <v>9</v>
      </c>
      <c r="H137" s="44" t="s">
        <v>57</v>
      </c>
      <c r="I137" s="44" t="s">
        <v>58</v>
      </c>
      <c r="J137" s="45" t="s">
        <v>59</v>
      </c>
      <c r="K137" s="46">
        <v>18000</v>
      </c>
      <c r="L137" s="46"/>
      <c r="M137" s="46">
        <v>18000</v>
      </c>
      <c r="N137" s="46"/>
      <c r="O137" s="46">
        <v>0</v>
      </c>
      <c r="P137" s="47"/>
      <c r="Q137" s="160"/>
      <c r="R137" s="160"/>
      <c r="S137" s="160"/>
      <c r="T137" s="160"/>
      <c r="U137" s="160"/>
      <c r="V137" s="160"/>
      <c r="W137" s="160"/>
      <c r="X137" s="15" t="s">
        <v>2</v>
      </c>
    </row>
    <row r="138" spans="1:24" ht="12.75" customHeight="1" x14ac:dyDescent="0.2">
      <c r="A138" s="15"/>
      <c r="B138" s="16"/>
      <c r="C138" s="175" t="s">
        <v>145</v>
      </c>
      <c r="D138" s="180"/>
      <c r="E138" s="181"/>
      <c r="F138" s="42">
        <v>701</v>
      </c>
      <c r="G138" s="43" t="s">
        <v>9</v>
      </c>
      <c r="H138" s="44" t="s">
        <v>57</v>
      </c>
      <c r="I138" s="44" t="s">
        <v>58</v>
      </c>
      <c r="J138" s="45" t="s">
        <v>146</v>
      </c>
      <c r="K138" s="46">
        <v>5300</v>
      </c>
      <c r="L138" s="47"/>
      <c r="M138" s="46">
        <v>5300</v>
      </c>
      <c r="N138" s="47"/>
      <c r="O138" s="46">
        <v>5300</v>
      </c>
      <c r="P138" s="47"/>
      <c r="Q138" s="218"/>
      <c r="R138" s="219"/>
      <c r="S138" s="220"/>
      <c r="T138" s="37"/>
      <c r="U138" s="37"/>
      <c r="V138" s="37"/>
      <c r="W138" s="37"/>
      <c r="X138" s="15"/>
    </row>
    <row r="139" spans="1:24" ht="12.75" customHeight="1" x14ac:dyDescent="0.2">
      <c r="A139" s="15"/>
      <c r="B139" s="16">
        <v>723</v>
      </c>
      <c r="C139" s="145" t="s">
        <v>119</v>
      </c>
      <c r="D139" s="145"/>
      <c r="E139" s="146"/>
      <c r="F139" s="42">
        <v>701</v>
      </c>
      <c r="G139" s="43" t="s">
        <v>9</v>
      </c>
      <c r="H139" s="44" t="s">
        <v>60</v>
      </c>
      <c r="I139" s="44" t="s">
        <v>58</v>
      </c>
      <c r="J139" s="45" t="s">
        <v>61</v>
      </c>
      <c r="K139" s="46">
        <v>5000</v>
      </c>
      <c r="L139" s="46"/>
      <c r="M139" s="46">
        <v>5000</v>
      </c>
      <c r="N139" s="46"/>
      <c r="O139" s="46">
        <v>5000</v>
      </c>
      <c r="P139" s="47"/>
      <c r="Q139" s="160"/>
      <c r="R139" s="160"/>
      <c r="S139" s="160"/>
      <c r="T139" s="160"/>
      <c r="U139" s="160"/>
      <c r="V139" s="160"/>
      <c r="W139" s="160"/>
      <c r="X139" s="15" t="s">
        <v>2</v>
      </c>
    </row>
    <row r="140" spans="1:24" ht="24" customHeight="1" x14ac:dyDescent="0.2">
      <c r="A140" s="15"/>
      <c r="B140" s="16">
        <v>723</v>
      </c>
      <c r="C140" s="145" t="s">
        <v>120</v>
      </c>
      <c r="D140" s="145"/>
      <c r="E140" s="146"/>
      <c r="F140" s="42">
        <v>701</v>
      </c>
      <c r="G140" s="43" t="s">
        <v>9</v>
      </c>
      <c r="H140" s="44" t="s">
        <v>62</v>
      </c>
      <c r="I140" s="44" t="s">
        <v>63</v>
      </c>
      <c r="J140" s="45" t="s">
        <v>64</v>
      </c>
      <c r="K140" s="46">
        <v>5000</v>
      </c>
      <c r="L140" s="46"/>
      <c r="M140" s="46">
        <v>5000</v>
      </c>
      <c r="N140" s="46"/>
      <c r="O140" s="46">
        <v>5000</v>
      </c>
      <c r="P140" s="47"/>
      <c r="Q140" s="160"/>
      <c r="R140" s="160"/>
      <c r="S140" s="160"/>
      <c r="T140" s="160"/>
      <c r="U140" s="160"/>
      <c r="V140" s="160"/>
      <c r="W140" s="160"/>
      <c r="X140" s="15" t="s">
        <v>2</v>
      </c>
    </row>
    <row r="141" spans="1:24" ht="35.25" customHeight="1" x14ac:dyDescent="0.2">
      <c r="A141" s="15"/>
      <c r="B141" s="16"/>
      <c r="C141" s="221" t="s">
        <v>131</v>
      </c>
      <c r="D141" s="222"/>
      <c r="E141" s="223"/>
      <c r="F141" s="42"/>
      <c r="G141" s="61" t="s">
        <v>65</v>
      </c>
      <c r="H141" s="44"/>
      <c r="I141" s="44"/>
      <c r="J141" s="45"/>
      <c r="K141" s="51">
        <f>K142+K143+K144</f>
        <v>765000</v>
      </c>
      <c r="L141" s="51">
        <f>L142+L143+L144</f>
        <v>0</v>
      </c>
      <c r="M141" s="51">
        <f>M142+M143+M144</f>
        <v>765000</v>
      </c>
      <c r="N141" s="51">
        <f>N142+N143+N144</f>
        <v>0</v>
      </c>
      <c r="O141" s="51">
        <f>O142+O143+O144</f>
        <v>765000</v>
      </c>
      <c r="P141" s="51"/>
      <c r="Q141" s="160"/>
      <c r="R141" s="160"/>
      <c r="S141" s="160"/>
      <c r="T141" s="160"/>
      <c r="U141" s="160"/>
      <c r="V141" s="160"/>
      <c r="W141" s="160"/>
      <c r="X141" s="15"/>
    </row>
    <row r="142" spans="1:24" ht="12.75" customHeight="1" x14ac:dyDescent="0.2">
      <c r="A142" s="15"/>
      <c r="B142" s="16">
        <v>723</v>
      </c>
      <c r="C142" s="145" t="s">
        <v>113</v>
      </c>
      <c r="D142" s="145"/>
      <c r="E142" s="146"/>
      <c r="F142" s="42">
        <v>701</v>
      </c>
      <c r="G142" s="43" t="s">
        <v>65</v>
      </c>
      <c r="H142" s="44" t="s">
        <v>36</v>
      </c>
      <c r="I142" s="44" t="s">
        <v>47</v>
      </c>
      <c r="J142" s="45" t="s">
        <v>48</v>
      </c>
      <c r="K142" s="47">
        <v>765000</v>
      </c>
      <c r="L142" s="47"/>
      <c r="M142" s="47">
        <v>765000</v>
      </c>
      <c r="N142" s="47"/>
      <c r="O142" s="47">
        <v>765000</v>
      </c>
      <c r="P142" s="47"/>
      <c r="Q142" s="160"/>
      <c r="R142" s="160"/>
      <c r="S142" s="160"/>
      <c r="T142" s="160"/>
      <c r="U142" s="160"/>
      <c r="V142" s="160"/>
      <c r="W142" s="160"/>
      <c r="X142" s="15" t="s">
        <v>2</v>
      </c>
    </row>
    <row r="143" spans="1:24" ht="12.75" customHeight="1" x14ac:dyDescent="0.2">
      <c r="A143" s="15"/>
      <c r="B143" s="16">
        <v>723</v>
      </c>
      <c r="C143" s="145" t="s">
        <v>114</v>
      </c>
      <c r="D143" s="145"/>
      <c r="E143" s="162"/>
      <c r="F143" s="42">
        <v>701</v>
      </c>
      <c r="G143" s="43" t="s">
        <v>65</v>
      </c>
      <c r="H143" s="44" t="s">
        <v>36</v>
      </c>
      <c r="I143" s="44" t="s">
        <v>49</v>
      </c>
      <c r="J143" s="45" t="s">
        <v>50</v>
      </c>
      <c r="K143" s="47">
        <v>0</v>
      </c>
      <c r="L143" s="47"/>
      <c r="M143" s="47">
        <v>0</v>
      </c>
      <c r="N143" s="47"/>
      <c r="O143" s="47">
        <v>0</v>
      </c>
      <c r="P143" s="47"/>
      <c r="Q143" s="160"/>
      <c r="R143" s="160"/>
      <c r="S143" s="160"/>
      <c r="T143" s="160"/>
      <c r="U143" s="160"/>
      <c r="V143" s="160"/>
      <c r="W143" s="160"/>
      <c r="X143" s="15" t="s">
        <v>2</v>
      </c>
    </row>
    <row r="144" spans="1:24" ht="12.75" customHeight="1" x14ac:dyDescent="0.2">
      <c r="A144" s="15"/>
      <c r="B144" s="16">
        <v>723</v>
      </c>
      <c r="C144" s="145" t="s">
        <v>97</v>
      </c>
      <c r="D144" s="145"/>
      <c r="E144" s="146"/>
      <c r="F144" s="42">
        <v>701</v>
      </c>
      <c r="G144" s="43" t="s">
        <v>65</v>
      </c>
      <c r="H144" s="44" t="s">
        <v>36</v>
      </c>
      <c r="I144" s="44" t="s">
        <v>32</v>
      </c>
      <c r="J144" s="45" t="s">
        <v>33</v>
      </c>
      <c r="K144" s="47">
        <v>0</v>
      </c>
      <c r="L144" s="47"/>
      <c r="M144" s="47">
        <v>0</v>
      </c>
      <c r="N144" s="47"/>
      <c r="O144" s="47">
        <v>0</v>
      </c>
      <c r="P144" s="47"/>
      <c r="Q144" s="160"/>
      <c r="R144" s="160"/>
      <c r="S144" s="160"/>
      <c r="T144" s="160"/>
      <c r="U144" s="160"/>
      <c r="V144" s="160"/>
      <c r="W144" s="160"/>
      <c r="X144" s="15" t="s">
        <v>2</v>
      </c>
    </row>
    <row r="145" spans="1:24" ht="25.5" customHeight="1" x14ac:dyDescent="0.2">
      <c r="A145" s="15"/>
      <c r="B145" s="16"/>
      <c r="C145" s="214" t="s">
        <v>129</v>
      </c>
      <c r="D145" s="215"/>
      <c r="E145" s="216"/>
      <c r="F145" s="42"/>
      <c r="G145" s="61" t="s">
        <v>66</v>
      </c>
      <c r="H145" s="44"/>
      <c r="I145" s="44"/>
      <c r="J145" s="45"/>
      <c r="K145" s="51">
        <f>K146+K147+K148</f>
        <v>385000</v>
      </c>
      <c r="L145" s="51">
        <f>L146+L147+L148</f>
        <v>307000</v>
      </c>
      <c r="M145" s="51">
        <f>M146+M147+M148</f>
        <v>315000</v>
      </c>
      <c r="N145" s="51"/>
      <c r="O145" s="51">
        <f>O146+O147+O148</f>
        <v>175000</v>
      </c>
      <c r="P145" s="47"/>
      <c r="Q145" s="160"/>
      <c r="R145" s="160"/>
      <c r="S145" s="160"/>
      <c r="T145" s="160"/>
      <c r="U145" s="160"/>
      <c r="V145" s="160"/>
      <c r="W145" s="160"/>
      <c r="X145" s="15"/>
    </row>
    <row r="146" spans="1:24" ht="26.25" customHeight="1" x14ac:dyDescent="0.2">
      <c r="A146" s="15"/>
      <c r="B146" s="16">
        <v>723</v>
      </c>
      <c r="C146" s="166" t="s">
        <v>102</v>
      </c>
      <c r="D146" s="167"/>
      <c r="E146" s="168"/>
      <c r="F146" s="42">
        <v>701</v>
      </c>
      <c r="G146" s="43" t="s">
        <v>66</v>
      </c>
      <c r="H146" s="44" t="s">
        <v>36</v>
      </c>
      <c r="I146" s="44" t="s">
        <v>27</v>
      </c>
      <c r="J146" s="45" t="s">
        <v>42</v>
      </c>
      <c r="K146" s="47"/>
      <c r="L146" s="46">
        <v>115000</v>
      </c>
      <c r="M146" s="47">
        <v>0</v>
      </c>
      <c r="N146" s="47"/>
      <c r="O146" s="47"/>
      <c r="P146" s="47"/>
      <c r="Q146" s="152" t="s">
        <v>341</v>
      </c>
      <c r="R146" s="153"/>
      <c r="S146" s="153"/>
      <c r="T146" s="153"/>
      <c r="U146" s="153"/>
      <c r="V146" s="153"/>
      <c r="W146" s="154"/>
      <c r="X146" s="15" t="s">
        <v>2</v>
      </c>
    </row>
    <row r="147" spans="1:24" ht="12.75" customHeight="1" x14ac:dyDescent="0.2">
      <c r="A147" s="15"/>
      <c r="B147" s="16">
        <v>723</v>
      </c>
      <c r="C147" s="163" t="s">
        <v>121</v>
      </c>
      <c r="D147" s="164"/>
      <c r="E147" s="165"/>
      <c r="F147" s="42">
        <v>701</v>
      </c>
      <c r="G147" s="43" t="s">
        <v>66</v>
      </c>
      <c r="H147" s="44" t="s">
        <v>36</v>
      </c>
      <c r="I147" s="44" t="s">
        <v>27</v>
      </c>
      <c r="J147" s="45" t="s">
        <v>67</v>
      </c>
      <c r="K147" s="47"/>
      <c r="L147" s="47"/>
      <c r="M147" s="47"/>
      <c r="N147" s="47"/>
      <c r="O147" s="47"/>
      <c r="P147" s="47"/>
      <c r="Q147" s="160"/>
      <c r="R147" s="160"/>
      <c r="S147" s="160"/>
      <c r="T147" s="160"/>
      <c r="U147" s="160"/>
      <c r="V147" s="160"/>
      <c r="W147" s="160"/>
      <c r="X147" s="15" t="s">
        <v>2</v>
      </c>
    </row>
    <row r="148" spans="1:24" ht="12.75" customHeight="1" x14ac:dyDescent="0.2">
      <c r="A148" s="15"/>
      <c r="B148" s="16">
        <v>723</v>
      </c>
      <c r="C148" s="145" t="s">
        <v>141</v>
      </c>
      <c r="D148" s="145"/>
      <c r="E148" s="162"/>
      <c r="F148" s="42">
        <v>701</v>
      </c>
      <c r="G148" s="43" t="s">
        <v>66</v>
      </c>
      <c r="H148" s="44" t="s">
        <v>36</v>
      </c>
      <c r="I148" s="44" t="s">
        <v>68</v>
      </c>
      <c r="J148" s="45" t="s">
        <v>69</v>
      </c>
      <c r="K148" s="51">
        <f>SUM(K149:K159)</f>
        <v>385000</v>
      </c>
      <c r="L148" s="51">
        <f>SUM(L149:L159)</f>
        <v>192000</v>
      </c>
      <c r="M148" s="51">
        <f>SUM(M149:M159)</f>
        <v>315000</v>
      </c>
      <c r="N148" s="51"/>
      <c r="O148" s="51">
        <f>SUM(O149:O159)</f>
        <v>175000</v>
      </c>
      <c r="P148" s="51"/>
      <c r="Q148" s="160"/>
      <c r="R148" s="160"/>
      <c r="S148" s="160"/>
      <c r="T148" s="160"/>
      <c r="U148" s="160"/>
      <c r="V148" s="160"/>
      <c r="W148" s="160"/>
      <c r="X148" s="15" t="s">
        <v>2</v>
      </c>
    </row>
    <row r="149" spans="1:24" ht="12.75" customHeight="1" x14ac:dyDescent="0.2">
      <c r="A149" s="15"/>
      <c r="B149" s="16"/>
      <c r="C149" s="144" t="s">
        <v>239</v>
      </c>
      <c r="D149" s="145"/>
      <c r="E149" s="146"/>
      <c r="F149" s="42">
        <v>701</v>
      </c>
      <c r="G149" s="43" t="s">
        <v>66</v>
      </c>
      <c r="H149" s="44" t="s">
        <v>36</v>
      </c>
      <c r="I149" s="44" t="s">
        <v>68</v>
      </c>
      <c r="J149" s="45" t="s">
        <v>69</v>
      </c>
      <c r="K149" s="62">
        <v>140000</v>
      </c>
      <c r="L149" s="51"/>
      <c r="M149" s="51"/>
      <c r="N149" s="51"/>
      <c r="O149" s="51"/>
      <c r="P149" s="51"/>
      <c r="Q149" s="159" t="s">
        <v>294</v>
      </c>
      <c r="R149" s="155"/>
      <c r="S149" s="156"/>
      <c r="T149" s="30"/>
      <c r="U149" s="30"/>
      <c r="V149" s="30"/>
      <c r="W149" s="30"/>
      <c r="X149" s="15"/>
    </row>
    <row r="150" spans="1:24" ht="60.75" customHeight="1" x14ac:dyDescent="0.2">
      <c r="A150" s="15"/>
      <c r="B150" s="16"/>
      <c r="C150" s="120" t="s">
        <v>323</v>
      </c>
      <c r="D150" s="121"/>
      <c r="E150" s="122"/>
      <c r="F150" s="42">
        <v>701</v>
      </c>
      <c r="G150" s="43" t="s">
        <v>66</v>
      </c>
      <c r="H150" s="44" t="s">
        <v>36</v>
      </c>
      <c r="I150" s="44" t="s">
        <v>68</v>
      </c>
      <c r="J150" s="45" t="s">
        <v>69</v>
      </c>
      <c r="K150" s="62">
        <v>25000</v>
      </c>
      <c r="L150" s="51"/>
      <c r="M150" s="51"/>
      <c r="N150" s="51"/>
      <c r="O150" s="51"/>
      <c r="P150" s="51"/>
      <c r="Q150" s="152" t="s">
        <v>330</v>
      </c>
      <c r="R150" s="153"/>
      <c r="S150" s="154"/>
      <c r="T150" s="101"/>
      <c r="U150" s="101"/>
      <c r="V150" s="101"/>
      <c r="W150" s="101"/>
      <c r="X150" s="15"/>
    </row>
    <row r="151" spans="1:24" ht="70.5" customHeight="1" x14ac:dyDescent="0.2">
      <c r="A151" s="15"/>
      <c r="B151" s="16"/>
      <c r="C151" s="144" t="s">
        <v>267</v>
      </c>
      <c r="D151" s="145"/>
      <c r="E151" s="146"/>
      <c r="F151" s="42">
        <v>701</v>
      </c>
      <c r="G151" s="43" t="s">
        <v>66</v>
      </c>
      <c r="H151" s="44" t="s">
        <v>36</v>
      </c>
      <c r="I151" s="44" t="s">
        <v>68</v>
      </c>
      <c r="J151" s="45" t="s">
        <v>69</v>
      </c>
      <c r="K151" s="62">
        <v>100000</v>
      </c>
      <c r="L151" s="51"/>
      <c r="M151" s="47">
        <v>100000</v>
      </c>
      <c r="N151" s="47"/>
      <c r="O151" s="47">
        <v>100000</v>
      </c>
      <c r="P151" s="51"/>
      <c r="Q151" s="152" t="s">
        <v>268</v>
      </c>
      <c r="R151" s="153"/>
      <c r="S151" s="154"/>
      <c r="T151" s="101"/>
      <c r="U151" s="101"/>
      <c r="V151" s="101"/>
      <c r="W151" s="101"/>
      <c r="X151" s="15"/>
    </row>
    <row r="152" spans="1:24" ht="34.5" customHeight="1" x14ac:dyDescent="0.2">
      <c r="A152" s="15"/>
      <c r="B152" s="16"/>
      <c r="C152" s="120" t="s">
        <v>269</v>
      </c>
      <c r="D152" s="121"/>
      <c r="E152" s="122"/>
      <c r="F152" s="42">
        <v>701</v>
      </c>
      <c r="G152" s="43" t="s">
        <v>66</v>
      </c>
      <c r="H152" s="44" t="s">
        <v>36</v>
      </c>
      <c r="I152" s="44" t="s">
        <v>68</v>
      </c>
      <c r="J152" s="45" t="s">
        <v>69</v>
      </c>
      <c r="K152" s="62">
        <v>15000</v>
      </c>
      <c r="L152" s="51"/>
      <c r="M152" s="47">
        <v>15000</v>
      </c>
      <c r="N152" s="47"/>
      <c r="O152" s="47">
        <v>20000</v>
      </c>
      <c r="P152" s="51"/>
      <c r="Q152" s="152" t="s">
        <v>270</v>
      </c>
      <c r="R152" s="153"/>
      <c r="S152" s="154"/>
      <c r="T152" s="101"/>
      <c r="U152" s="101"/>
      <c r="V152" s="101"/>
      <c r="W152" s="101"/>
      <c r="X152" s="15"/>
    </row>
    <row r="153" spans="1:24" ht="47.25" customHeight="1" x14ac:dyDescent="0.2">
      <c r="A153" s="15"/>
      <c r="B153" s="16"/>
      <c r="C153" s="144" t="s">
        <v>324</v>
      </c>
      <c r="D153" s="145"/>
      <c r="E153" s="146"/>
      <c r="F153" s="42">
        <v>701</v>
      </c>
      <c r="G153" s="43" t="s">
        <v>66</v>
      </c>
      <c r="H153" s="44" t="s">
        <v>36</v>
      </c>
      <c r="I153" s="44" t="s">
        <v>68</v>
      </c>
      <c r="J153" s="45" t="s">
        <v>69</v>
      </c>
      <c r="K153" s="47">
        <v>30000</v>
      </c>
      <c r="L153" s="51"/>
      <c r="M153" s="47">
        <v>30000</v>
      </c>
      <c r="N153" s="51"/>
      <c r="O153" s="47">
        <v>50000</v>
      </c>
      <c r="P153" s="51"/>
      <c r="Q153" s="149" t="s">
        <v>271</v>
      </c>
      <c r="R153" s="150"/>
      <c r="S153" s="151"/>
      <c r="T153" s="30"/>
      <c r="U153" s="30"/>
      <c r="V153" s="30"/>
      <c r="W153" s="30"/>
      <c r="X153" s="15"/>
    </row>
    <row r="154" spans="1:24" ht="39.75" customHeight="1" x14ac:dyDescent="0.2">
      <c r="A154" s="15"/>
      <c r="B154" s="16"/>
      <c r="C154" s="144" t="s">
        <v>187</v>
      </c>
      <c r="D154" s="145"/>
      <c r="E154" s="146"/>
      <c r="F154" s="42">
        <v>701</v>
      </c>
      <c r="G154" s="43" t="s">
        <v>66</v>
      </c>
      <c r="H154" s="44" t="s">
        <v>36</v>
      </c>
      <c r="I154" s="44" t="s">
        <v>68</v>
      </c>
      <c r="J154" s="45" t="s">
        <v>69</v>
      </c>
      <c r="K154" s="47">
        <v>45000</v>
      </c>
      <c r="L154" s="47"/>
      <c r="M154" s="47"/>
      <c r="N154" s="47"/>
      <c r="O154" s="47"/>
      <c r="P154" s="47"/>
      <c r="Q154" s="149" t="s">
        <v>322</v>
      </c>
      <c r="R154" s="150"/>
      <c r="S154" s="150"/>
      <c r="T154" s="150"/>
      <c r="U154" s="150"/>
      <c r="V154" s="150"/>
      <c r="W154" s="151"/>
      <c r="X154" s="15"/>
    </row>
    <row r="155" spans="1:24" ht="46.5" customHeight="1" x14ac:dyDescent="0.2">
      <c r="A155" s="15"/>
      <c r="B155" s="16"/>
      <c r="C155" s="144" t="s">
        <v>315</v>
      </c>
      <c r="D155" s="145"/>
      <c r="E155" s="146"/>
      <c r="F155" s="42">
        <v>701</v>
      </c>
      <c r="G155" s="43" t="s">
        <v>66</v>
      </c>
      <c r="H155" s="44" t="s">
        <v>36</v>
      </c>
      <c r="I155" s="44" t="s">
        <v>68</v>
      </c>
      <c r="J155" s="45" t="s">
        <v>69</v>
      </c>
      <c r="K155" s="47">
        <v>2000</v>
      </c>
      <c r="L155" s="47"/>
      <c r="M155" s="47">
        <v>2000</v>
      </c>
      <c r="N155" s="47"/>
      <c r="O155" s="47">
        <v>5000</v>
      </c>
      <c r="P155" s="47"/>
      <c r="Q155" s="152" t="s">
        <v>262</v>
      </c>
      <c r="R155" s="153"/>
      <c r="S155" s="153"/>
      <c r="T155" s="153"/>
      <c r="U155" s="153"/>
      <c r="V155" s="153"/>
      <c r="W155" s="154"/>
      <c r="X155" s="15"/>
    </row>
    <row r="156" spans="1:24" ht="75.75" customHeight="1" x14ac:dyDescent="0.2">
      <c r="A156" s="15"/>
      <c r="B156" s="16"/>
      <c r="C156" s="120" t="s">
        <v>297</v>
      </c>
      <c r="D156" s="121"/>
      <c r="E156" s="122"/>
      <c r="F156" s="42">
        <v>701</v>
      </c>
      <c r="G156" s="43" t="s">
        <v>66</v>
      </c>
      <c r="H156" s="44" t="s">
        <v>36</v>
      </c>
      <c r="I156" s="44" t="s">
        <v>68</v>
      </c>
      <c r="J156" s="45" t="s">
        <v>69</v>
      </c>
      <c r="K156" s="47">
        <v>28000</v>
      </c>
      <c r="L156" s="47">
        <v>122000</v>
      </c>
      <c r="M156" s="47"/>
      <c r="N156" s="47"/>
      <c r="O156" s="47"/>
      <c r="P156" s="47"/>
      <c r="Q156" s="152" t="s">
        <v>268</v>
      </c>
      <c r="R156" s="153"/>
      <c r="S156" s="154"/>
      <c r="T156" s="125"/>
      <c r="U156" s="125"/>
      <c r="V156" s="125"/>
      <c r="W156" s="126"/>
      <c r="X156" s="15"/>
    </row>
    <row r="157" spans="1:24" ht="27" customHeight="1" x14ac:dyDescent="0.2">
      <c r="A157" s="15"/>
      <c r="B157" s="16"/>
      <c r="C157" s="144" t="s">
        <v>325</v>
      </c>
      <c r="D157" s="145"/>
      <c r="E157" s="146"/>
      <c r="F157" s="42">
        <v>701</v>
      </c>
      <c r="G157" s="43" t="s">
        <v>66</v>
      </c>
      <c r="H157" s="44" t="s">
        <v>36</v>
      </c>
      <c r="I157" s="44" t="s">
        <v>68</v>
      </c>
      <c r="J157" s="45" t="s">
        <v>69</v>
      </c>
      <c r="K157" s="47"/>
      <c r="L157" s="47">
        <v>70000</v>
      </c>
      <c r="M157" s="47"/>
      <c r="N157" s="47"/>
      <c r="O157" s="47"/>
      <c r="P157" s="47"/>
      <c r="Q157" s="157" t="s">
        <v>326</v>
      </c>
      <c r="R157" s="158"/>
      <c r="S157" s="158"/>
      <c r="T157" s="100"/>
      <c r="U157" s="100"/>
      <c r="V157" s="100"/>
      <c r="W157" s="102"/>
      <c r="X157" s="15"/>
    </row>
    <row r="158" spans="1:24" ht="12.75" customHeight="1" x14ac:dyDescent="0.2">
      <c r="A158" s="15"/>
      <c r="B158" s="16"/>
      <c r="C158" s="68" t="s">
        <v>155</v>
      </c>
      <c r="D158" s="68"/>
      <c r="E158" s="69"/>
      <c r="F158" s="42">
        <v>701</v>
      </c>
      <c r="G158" s="43" t="s">
        <v>66</v>
      </c>
      <c r="H158" s="44" t="s">
        <v>36</v>
      </c>
      <c r="I158" s="44" t="s">
        <v>68</v>
      </c>
      <c r="J158" s="45" t="s">
        <v>69</v>
      </c>
      <c r="K158" s="47"/>
      <c r="L158" s="47"/>
      <c r="M158" s="47"/>
      <c r="N158" s="47"/>
      <c r="O158" s="47"/>
      <c r="P158" s="47"/>
      <c r="Q158" s="65"/>
      <c r="R158" s="66"/>
      <c r="S158" s="66"/>
      <c r="T158" s="66"/>
      <c r="U158" s="66"/>
      <c r="V158" s="66"/>
      <c r="W158" s="67"/>
      <c r="X158" s="15"/>
    </row>
    <row r="159" spans="1:24" ht="12.75" customHeight="1" x14ac:dyDescent="0.2">
      <c r="A159" s="15"/>
      <c r="B159" s="16"/>
      <c r="C159" s="68" t="s">
        <v>156</v>
      </c>
      <c r="D159" s="68"/>
      <c r="E159" s="69"/>
      <c r="F159" s="42">
        <v>701</v>
      </c>
      <c r="G159" s="43" t="s">
        <v>66</v>
      </c>
      <c r="H159" s="44" t="s">
        <v>36</v>
      </c>
      <c r="I159" s="44" t="s">
        <v>68</v>
      </c>
      <c r="J159" s="45" t="s">
        <v>69</v>
      </c>
      <c r="K159" s="47"/>
      <c r="L159" s="47"/>
      <c r="M159" s="47">
        <v>168000</v>
      </c>
      <c r="N159" s="47"/>
      <c r="O159" s="47"/>
      <c r="P159" s="47"/>
      <c r="Q159" s="65"/>
      <c r="R159" s="66"/>
      <c r="S159" s="66"/>
      <c r="T159" s="66"/>
      <c r="U159" s="66"/>
      <c r="V159" s="66"/>
      <c r="W159" s="67"/>
      <c r="X159" s="15"/>
    </row>
    <row r="160" spans="1:24" ht="22.5" customHeight="1" x14ac:dyDescent="0.2">
      <c r="A160" s="15"/>
      <c r="B160" s="16"/>
      <c r="C160" s="221" t="s">
        <v>132</v>
      </c>
      <c r="D160" s="222"/>
      <c r="E160" s="223"/>
      <c r="F160" s="42"/>
      <c r="G160" s="61" t="s">
        <v>70</v>
      </c>
      <c r="H160" s="44"/>
      <c r="I160" s="44"/>
      <c r="J160" s="45"/>
      <c r="K160" s="51">
        <f>SUM(K161:K165)</f>
        <v>7543200</v>
      </c>
      <c r="L160" s="51">
        <f>SUM(L161:L165)</f>
        <v>1780400</v>
      </c>
      <c r="M160" s="51">
        <f>SUM(M161:M165)</f>
        <v>7543200</v>
      </c>
      <c r="N160" s="51">
        <f>SUM(N161:N165)</f>
        <v>2028900</v>
      </c>
      <c r="O160" s="51">
        <f>SUM(O161:O165)</f>
        <v>9577500</v>
      </c>
      <c r="P160" s="47"/>
      <c r="Q160" s="160"/>
      <c r="R160" s="160"/>
      <c r="S160" s="160"/>
      <c r="T160" s="160"/>
      <c r="U160" s="160"/>
      <c r="V160" s="160"/>
      <c r="W160" s="160"/>
      <c r="X160" s="15"/>
    </row>
    <row r="161" spans="1:24" ht="24.75" customHeight="1" x14ac:dyDescent="0.2">
      <c r="A161" s="15"/>
      <c r="B161" s="16">
        <v>723</v>
      </c>
      <c r="C161" s="175" t="s">
        <v>87</v>
      </c>
      <c r="D161" s="180"/>
      <c r="E161" s="181"/>
      <c r="F161" s="42">
        <v>701</v>
      </c>
      <c r="G161" s="43" t="s">
        <v>70</v>
      </c>
      <c r="H161" s="44" t="s">
        <v>10</v>
      </c>
      <c r="I161" s="44" t="s">
        <v>11</v>
      </c>
      <c r="J161" s="45" t="s">
        <v>12</v>
      </c>
      <c r="K161" s="47">
        <v>5755200</v>
      </c>
      <c r="L161" s="47">
        <v>1367400</v>
      </c>
      <c r="M161" s="47">
        <v>5755200</v>
      </c>
      <c r="N161" s="47">
        <v>1444800</v>
      </c>
      <c r="O161" s="47">
        <v>7279200</v>
      </c>
      <c r="P161" s="47"/>
      <c r="Q161" s="152" t="s">
        <v>290</v>
      </c>
      <c r="R161" s="153"/>
      <c r="S161" s="153"/>
      <c r="T161" s="153"/>
      <c r="U161" s="153"/>
      <c r="V161" s="153"/>
      <c r="W161" s="154"/>
      <c r="X161" s="15" t="s">
        <v>2</v>
      </c>
    </row>
    <row r="162" spans="1:24" ht="12.75" customHeight="1" x14ac:dyDescent="0.2">
      <c r="A162" s="15"/>
      <c r="B162" s="16">
        <v>723</v>
      </c>
      <c r="C162" s="175" t="s">
        <v>88</v>
      </c>
      <c r="D162" s="180"/>
      <c r="E162" s="181"/>
      <c r="F162" s="42">
        <v>701</v>
      </c>
      <c r="G162" s="43" t="s">
        <v>70</v>
      </c>
      <c r="H162" s="44" t="s">
        <v>10</v>
      </c>
      <c r="I162" s="44" t="s">
        <v>13</v>
      </c>
      <c r="J162" s="45" t="s">
        <v>14</v>
      </c>
      <c r="K162" s="47"/>
      <c r="L162" s="47"/>
      <c r="M162" s="47"/>
      <c r="N162" s="47"/>
      <c r="O162" s="47"/>
      <c r="P162" s="47"/>
      <c r="Q162" s="160"/>
      <c r="R162" s="160"/>
      <c r="S162" s="160"/>
      <c r="T162" s="160"/>
      <c r="U162" s="160"/>
      <c r="V162" s="160"/>
      <c r="W162" s="160"/>
      <c r="X162" s="15" t="s">
        <v>2</v>
      </c>
    </row>
    <row r="163" spans="1:24" ht="12.75" customHeight="1" x14ac:dyDescent="0.2">
      <c r="A163" s="15"/>
      <c r="B163" s="16">
        <v>723</v>
      </c>
      <c r="C163" s="163" t="s">
        <v>92</v>
      </c>
      <c r="D163" s="164"/>
      <c r="E163" s="165"/>
      <c r="F163" s="42">
        <v>701</v>
      </c>
      <c r="G163" s="43" t="s">
        <v>70</v>
      </c>
      <c r="H163" s="44" t="s">
        <v>21</v>
      </c>
      <c r="I163" s="44" t="s">
        <v>22</v>
      </c>
      <c r="J163" s="45" t="s">
        <v>23</v>
      </c>
      <c r="K163" s="47">
        <v>1738000</v>
      </c>
      <c r="L163" s="47">
        <v>413000</v>
      </c>
      <c r="M163" s="47">
        <v>1738000</v>
      </c>
      <c r="N163" s="47">
        <v>584100</v>
      </c>
      <c r="O163" s="47">
        <v>2198300</v>
      </c>
      <c r="P163" s="47"/>
      <c r="Q163" s="160"/>
      <c r="R163" s="160"/>
      <c r="S163" s="160"/>
      <c r="T163" s="160"/>
      <c r="U163" s="160"/>
      <c r="V163" s="160"/>
      <c r="W163" s="160"/>
      <c r="X163" s="15" t="s">
        <v>2</v>
      </c>
    </row>
    <row r="164" spans="1:24" ht="12.75" customHeight="1" x14ac:dyDescent="0.2">
      <c r="A164" s="15"/>
      <c r="B164" s="16">
        <v>723</v>
      </c>
      <c r="C164" s="224" t="s">
        <v>123</v>
      </c>
      <c r="D164" s="225"/>
      <c r="E164" s="226"/>
      <c r="F164" s="42">
        <v>701</v>
      </c>
      <c r="G164" s="43" t="s">
        <v>70</v>
      </c>
      <c r="H164" s="44" t="s">
        <v>60</v>
      </c>
      <c r="I164" s="44" t="s">
        <v>63</v>
      </c>
      <c r="J164" s="45" t="s">
        <v>64</v>
      </c>
      <c r="K164" s="47"/>
      <c r="L164" s="47"/>
      <c r="M164" s="47"/>
      <c r="N164" s="47"/>
      <c r="O164" s="47"/>
      <c r="P164" s="47"/>
      <c r="Q164" s="160"/>
      <c r="R164" s="160"/>
      <c r="S164" s="160"/>
      <c r="T164" s="160"/>
      <c r="U164" s="160"/>
      <c r="V164" s="160"/>
      <c r="W164" s="160"/>
      <c r="X164" s="15" t="s">
        <v>2</v>
      </c>
    </row>
    <row r="165" spans="1:24" ht="26.25" customHeight="1" x14ac:dyDescent="0.2">
      <c r="A165" s="15"/>
      <c r="B165" s="16">
        <v>723</v>
      </c>
      <c r="C165" s="145" t="s">
        <v>120</v>
      </c>
      <c r="D165" s="145"/>
      <c r="E165" s="146"/>
      <c r="F165" s="42">
        <v>701</v>
      </c>
      <c r="G165" s="43" t="s">
        <v>70</v>
      </c>
      <c r="H165" s="44" t="s">
        <v>62</v>
      </c>
      <c r="I165" s="44" t="s">
        <v>63</v>
      </c>
      <c r="J165" s="45" t="s">
        <v>64</v>
      </c>
      <c r="K165" s="47">
        <v>50000</v>
      </c>
      <c r="L165" s="47"/>
      <c r="M165" s="47">
        <v>50000</v>
      </c>
      <c r="N165" s="47"/>
      <c r="O165" s="47">
        <v>100000</v>
      </c>
      <c r="P165" s="47"/>
      <c r="Q165" s="160"/>
      <c r="R165" s="160"/>
      <c r="S165" s="160"/>
      <c r="T165" s="160"/>
      <c r="U165" s="160"/>
      <c r="V165" s="160"/>
      <c r="W165" s="160"/>
      <c r="X165" s="15" t="s">
        <v>2</v>
      </c>
    </row>
    <row r="166" spans="1:24" ht="63" customHeight="1" x14ac:dyDescent="0.2">
      <c r="A166" s="15"/>
      <c r="B166" s="16"/>
      <c r="C166" s="211" t="s">
        <v>124</v>
      </c>
      <c r="D166" s="212"/>
      <c r="E166" s="213"/>
      <c r="F166" s="42"/>
      <c r="G166" s="43"/>
      <c r="H166" s="44"/>
      <c r="I166" s="44"/>
      <c r="J166" s="45"/>
      <c r="K166" s="47"/>
      <c r="L166" s="47"/>
      <c r="M166" s="47"/>
      <c r="N166" s="47"/>
      <c r="O166" s="47"/>
      <c r="P166" s="47"/>
      <c r="Q166" s="160"/>
      <c r="R166" s="160"/>
      <c r="S166" s="160"/>
      <c r="T166" s="160"/>
      <c r="U166" s="160"/>
      <c r="V166" s="160"/>
      <c r="W166" s="160"/>
      <c r="X166" s="15"/>
    </row>
    <row r="167" spans="1:24" ht="24.75" customHeight="1" x14ac:dyDescent="0.2">
      <c r="A167" s="15"/>
      <c r="B167" s="16">
        <v>723</v>
      </c>
      <c r="C167" s="145" t="s">
        <v>122</v>
      </c>
      <c r="D167" s="145"/>
      <c r="E167" s="162"/>
      <c r="F167" s="42">
        <v>701</v>
      </c>
      <c r="G167" s="43" t="s">
        <v>71</v>
      </c>
      <c r="H167" s="44" t="s">
        <v>36</v>
      </c>
      <c r="I167" s="44">
        <v>310</v>
      </c>
      <c r="J167" s="45" t="s">
        <v>31</v>
      </c>
      <c r="K167" s="51">
        <f>SUM(K168:K175)</f>
        <v>715000</v>
      </c>
      <c r="L167" s="51">
        <f>SUM(L168:L175)</f>
        <v>13086000</v>
      </c>
      <c r="M167" s="51">
        <f>SUM(M168:M175)</f>
        <v>100000</v>
      </c>
      <c r="N167" s="51">
        <f>SUM(N168:N175)</f>
        <v>0</v>
      </c>
      <c r="O167" s="51">
        <f>SUM(O168:O175)</f>
        <v>0</v>
      </c>
      <c r="P167" s="46"/>
      <c r="Q167" s="152"/>
      <c r="R167" s="153"/>
      <c r="S167" s="153"/>
      <c r="T167" s="153"/>
      <c r="U167" s="153"/>
      <c r="V167" s="153"/>
      <c r="W167" s="154"/>
      <c r="X167" s="15" t="s">
        <v>2</v>
      </c>
    </row>
    <row r="168" spans="1:24" ht="12.75" customHeight="1" x14ac:dyDescent="0.2">
      <c r="A168" s="15"/>
      <c r="B168" s="16"/>
      <c r="C168" s="144" t="s">
        <v>208</v>
      </c>
      <c r="D168" s="145"/>
      <c r="E168" s="146"/>
      <c r="F168" s="42">
        <v>701</v>
      </c>
      <c r="G168" s="43" t="s">
        <v>71</v>
      </c>
      <c r="H168" s="44" t="s">
        <v>36</v>
      </c>
      <c r="I168" s="50">
        <v>310</v>
      </c>
      <c r="J168" s="45" t="s">
        <v>31</v>
      </c>
      <c r="K168" s="47">
        <v>45000</v>
      </c>
      <c r="L168" s="46"/>
      <c r="M168" s="47"/>
      <c r="N168" s="47"/>
      <c r="O168" s="47"/>
      <c r="P168" s="47"/>
      <c r="Q168" s="159" t="s">
        <v>334</v>
      </c>
      <c r="R168" s="155"/>
      <c r="S168" s="155"/>
      <c r="T168" s="155"/>
      <c r="U168" s="155"/>
      <c r="V168" s="155"/>
      <c r="W168" s="156"/>
      <c r="X168" s="15"/>
    </row>
    <row r="169" spans="1:24" ht="12.75" customHeight="1" x14ac:dyDescent="0.2">
      <c r="A169" s="15"/>
      <c r="B169" s="16"/>
      <c r="C169" s="144" t="s">
        <v>208</v>
      </c>
      <c r="D169" s="145"/>
      <c r="E169" s="146"/>
      <c r="F169" s="42">
        <v>701</v>
      </c>
      <c r="G169" s="43" t="s">
        <v>71</v>
      </c>
      <c r="H169" s="44" t="s">
        <v>36</v>
      </c>
      <c r="I169" s="50">
        <v>310</v>
      </c>
      <c r="J169" s="45" t="s">
        <v>31</v>
      </c>
      <c r="K169" s="47">
        <v>30000</v>
      </c>
      <c r="L169" s="46"/>
      <c r="M169" s="47"/>
      <c r="N169" s="47"/>
      <c r="O169" s="47"/>
      <c r="P169" s="47"/>
      <c r="Q169" s="159" t="s">
        <v>310</v>
      </c>
      <c r="R169" s="155"/>
      <c r="S169" s="155"/>
      <c r="T169" s="155"/>
      <c r="U169" s="155"/>
      <c r="V169" s="155"/>
      <c r="W169" s="156"/>
      <c r="X169" s="15"/>
    </row>
    <row r="170" spans="1:24" ht="12.75" customHeight="1" x14ac:dyDescent="0.2">
      <c r="A170" s="15"/>
      <c r="B170" s="16"/>
      <c r="C170" s="121"/>
      <c r="D170" s="121"/>
      <c r="E170" s="121"/>
      <c r="F170" s="137">
        <v>701</v>
      </c>
      <c r="G170" s="138" t="s">
        <v>71</v>
      </c>
      <c r="H170" s="139" t="s">
        <v>36</v>
      </c>
      <c r="I170" s="140">
        <v>310</v>
      </c>
      <c r="J170" s="141" t="s">
        <v>31</v>
      </c>
      <c r="K170" s="136">
        <v>640000</v>
      </c>
      <c r="L170" s="142"/>
      <c r="M170" s="136"/>
      <c r="N170" s="136"/>
      <c r="O170" s="136"/>
      <c r="P170" s="136"/>
      <c r="Q170" s="143" t="s">
        <v>275</v>
      </c>
      <c r="R170" s="118"/>
      <c r="S170" s="118"/>
      <c r="T170" s="118"/>
      <c r="U170" s="118"/>
      <c r="V170" s="118"/>
      <c r="W170" s="119"/>
      <c r="X170" s="15"/>
    </row>
    <row r="171" spans="1:24" ht="12.75" customHeight="1" x14ac:dyDescent="0.2">
      <c r="A171" s="15"/>
      <c r="B171" s="16"/>
      <c r="C171" s="121" t="s">
        <v>209</v>
      </c>
      <c r="D171" s="121"/>
      <c r="E171" s="121"/>
      <c r="F171" s="42">
        <v>701</v>
      </c>
      <c r="G171" s="43" t="s">
        <v>71</v>
      </c>
      <c r="H171" s="44" t="s">
        <v>36</v>
      </c>
      <c r="I171" s="50">
        <v>346</v>
      </c>
      <c r="J171" s="45" t="s">
        <v>33</v>
      </c>
      <c r="K171" s="47"/>
      <c r="L171" s="47">
        <v>5000</v>
      </c>
      <c r="M171" s="47">
        <v>5000</v>
      </c>
      <c r="N171" s="47"/>
      <c r="O171" s="47"/>
      <c r="P171" s="47"/>
      <c r="Q171" s="149" t="s">
        <v>233</v>
      </c>
      <c r="R171" s="150"/>
      <c r="S171" s="151"/>
      <c r="T171" s="118"/>
      <c r="U171" s="118"/>
      <c r="V171" s="118"/>
      <c r="W171" s="119"/>
      <c r="X171" s="15"/>
    </row>
    <row r="172" spans="1:24" ht="12.75" customHeight="1" x14ac:dyDescent="0.2">
      <c r="A172" s="15"/>
      <c r="B172" s="16"/>
      <c r="C172" s="121" t="s">
        <v>319</v>
      </c>
      <c r="D172" s="121"/>
      <c r="E172" s="121"/>
      <c r="F172" s="42">
        <v>701</v>
      </c>
      <c r="G172" s="43" t="s">
        <v>71</v>
      </c>
      <c r="H172" s="44" t="s">
        <v>36</v>
      </c>
      <c r="I172" s="50">
        <v>346</v>
      </c>
      <c r="J172" s="45" t="s">
        <v>33</v>
      </c>
      <c r="K172" s="47"/>
      <c r="L172" s="47">
        <v>81000</v>
      </c>
      <c r="M172" s="47">
        <v>95000</v>
      </c>
      <c r="N172" s="47"/>
      <c r="O172" s="47"/>
      <c r="P172" s="47"/>
      <c r="Q172" s="117" t="s">
        <v>320</v>
      </c>
      <c r="R172" s="127"/>
      <c r="S172" s="128"/>
      <c r="T172" s="118"/>
      <c r="U172" s="118"/>
      <c r="V172" s="118"/>
      <c r="W172" s="119"/>
      <c r="X172" s="15"/>
    </row>
    <row r="173" spans="1:24" ht="68.25" customHeight="1" x14ac:dyDescent="0.2">
      <c r="A173" s="15"/>
      <c r="B173" s="16"/>
      <c r="C173" s="144" t="s">
        <v>327</v>
      </c>
      <c r="D173" s="145"/>
      <c r="E173" s="146"/>
      <c r="F173" s="42">
        <v>701</v>
      </c>
      <c r="G173" s="43" t="s">
        <v>71</v>
      </c>
      <c r="H173" s="44">
        <v>243</v>
      </c>
      <c r="I173" s="50">
        <v>226</v>
      </c>
      <c r="J173" s="45" t="s">
        <v>20</v>
      </c>
      <c r="K173" s="47"/>
      <c r="L173" s="46">
        <v>6000000</v>
      </c>
      <c r="M173" s="47"/>
      <c r="N173" s="47"/>
      <c r="O173" s="47"/>
      <c r="P173" s="47"/>
      <c r="Q173" s="152" t="s">
        <v>317</v>
      </c>
      <c r="R173" s="153"/>
      <c r="S173" s="153"/>
      <c r="T173" s="100"/>
      <c r="U173" s="100"/>
      <c r="V173" s="100"/>
      <c r="W173" s="102"/>
      <c r="X173" s="15"/>
    </row>
    <row r="174" spans="1:24" ht="27.75" customHeight="1" x14ac:dyDescent="0.2">
      <c r="A174" s="15"/>
      <c r="B174" s="16"/>
      <c r="C174" s="144" t="s">
        <v>328</v>
      </c>
      <c r="D174" s="145"/>
      <c r="E174" s="146"/>
      <c r="F174" s="42">
        <v>701</v>
      </c>
      <c r="G174" s="43" t="s">
        <v>71</v>
      </c>
      <c r="H174" s="44">
        <v>243</v>
      </c>
      <c r="I174" s="50">
        <v>226</v>
      </c>
      <c r="J174" s="45" t="s">
        <v>20</v>
      </c>
      <c r="K174" s="47"/>
      <c r="L174" s="46">
        <v>7000000</v>
      </c>
      <c r="M174" s="47"/>
      <c r="N174" s="47"/>
      <c r="O174" s="47"/>
      <c r="P174" s="47"/>
      <c r="Q174" s="152" t="s">
        <v>318</v>
      </c>
      <c r="R174" s="153"/>
      <c r="S174" s="153"/>
      <c r="T174" s="118"/>
      <c r="U174" s="118"/>
      <c r="V174" s="118"/>
      <c r="W174" s="119"/>
      <c r="X174" s="15"/>
    </row>
    <row r="175" spans="1:24" ht="57.75" customHeight="1" x14ac:dyDescent="0.2">
      <c r="A175" s="15"/>
      <c r="B175" s="16"/>
      <c r="C175" s="63" t="s">
        <v>125</v>
      </c>
      <c r="D175" s="48"/>
      <c r="E175" s="48"/>
      <c r="F175" s="42"/>
      <c r="G175" s="43"/>
      <c r="H175" s="44"/>
      <c r="I175" s="44"/>
      <c r="J175" s="45"/>
      <c r="K175" s="47"/>
      <c r="L175" s="47"/>
      <c r="M175" s="47"/>
      <c r="N175" s="47"/>
      <c r="O175" s="47"/>
      <c r="P175" s="47"/>
      <c r="Q175" s="160"/>
      <c r="R175" s="160"/>
      <c r="S175" s="160"/>
      <c r="T175" s="160"/>
      <c r="U175" s="160"/>
      <c r="V175" s="160"/>
      <c r="W175" s="160"/>
      <c r="X175" s="15"/>
    </row>
    <row r="176" spans="1:24" ht="51.75" customHeight="1" x14ac:dyDescent="0.2">
      <c r="A176" s="15"/>
      <c r="B176" s="16"/>
      <c r="C176" s="211" t="s">
        <v>126</v>
      </c>
      <c r="D176" s="212"/>
      <c r="E176" s="213"/>
      <c r="F176" s="42"/>
      <c r="G176" s="43"/>
      <c r="H176" s="44"/>
      <c r="I176" s="44"/>
      <c r="J176" s="45"/>
      <c r="K176" s="51">
        <f>K177+K178</f>
        <v>30600</v>
      </c>
      <c r="L176" s="51">
        <f>L177+L178+L179+L180</f>
        <v>2530000</v>
      </c>
      <c r="M176" s="51">
        <f>M177+M178</f>
        <v>30600</v>
      </c>
      <c r="N176" s="51">
        <f>N177</f>
        <v>0</v>
      </c>
      <c r="O176" s="51">
        <f>O177</f>
        <v>30600</v>
      </c>
      <c r="P176" s="47"/>
      <c r="Q176" s="160"/>
      <c r="R176" s="160"/>
      <c r="S176" s="160"/>
      <c r="T176" s="160"/>
      <c r="U176" s="160"/>
      <c r="V176" s="160"/>
      <c r="W176" s="160"/>
      <c r="X176" s="15"/>
    </row>
    <row r="177" spans="1:24" ht="12.75" customHeight="1" x14ac:dyDescent="0.2">
      <c r="A177" s="15"/>
      <c r="B177" s="16">
        <v>723</v>
      </c>
      <c r="C177" s="163" t="s">
        <v>127</v>
      </c>
      <c r="D177" s="164"/>
      <c r="E177" s="165"/>
      <c r="F177" s="42">
        <v>701</v>
      </c>
      <c r="G177" s="43" t="s">
        <v>72</v>
      </c>
      <c r="H177" s="44" t="s">
        <v>36</v>
      </c>
      <c r="I177" s="44" t="s">
        <v>18</v>
      </c>
      <c r="J177" s="45" t="s">
        <v>73</v>
      </c>
      <c r="K177" s="47">
        <v>30600</v>
      </c>
      <c r="L177" s="47"/>
      <c r="M177" s="47">
        <v>30600</v>
      </c>
      <c r="N177" s="47"/>
      <c r="O177" s="47">
        <v>30600</v>
      </c>
      <c r="P177" s="47"/>
      <c r="Q177" s="205"/>
      <c r="R177" s="206"/>
      <c r="S177" s="206"/>
      <c r="T177" s="206"/>
      <c r="U177" s="206"/>
      <c r="V177" s="206"/>
      <c r="W177" s="207"/>
      <c r="X177" s="15" t="s">
        <v>2</v>
      </c>
    </row>
    <row r="178" spans="1:24" ht="21.75" customHeight="1" x14ac:dyDescent="0.2">
      <c r="A178" s="15"/>
      <c r="B178" s="16"/>
      <c r="C178" s="175" t="s">
        <v>335</v>
      </c>
      <c r="D178" s="164"/>
      <c r="E178" s="165"/>
      <c r="F178" s="42">
        <v>701</v>
      </c>
      <c r="G178" s="43" t="s">
        <v>72</v>
      </c>
      <c r="H178" s="44" t="s">
        <v>36</v>
      </c>
      <c r="I178" s="44" t="s">
        <v>18</v>
      </c>
      <c r="J178" s="45" t="s">
        <v>20</v>
      </c>
      <c r="K178" s="47"/>
      <c r="L178" s="47">
        <v>30000</v>
      </c>
      <c r="M178" s="47"/>
      <c r="N178" s="47"/>
      <c r="O178" s="47"/>
      <c r="P178" s="47"/>
      <c r="Q178" s="74" t="s">
        <v>336</v>
      </c>
      <c r="R178" s="75"/>
      <c r="S178" s="75"/>
      <c r="T178" s="75"/>
      <c r="U178" s="75"/>
      <c r="V178" s="75"/>
      <c r="W178" s="76"/>
      <c r="X178" s="15"/>
    </row>
    <row r="179" spans="1:24" ht="23.25" customHeight="1" x14ac:dyDescent="0.2">
      <c r="A179" s="15"/>
      <c r="B179" s="16">
        <v>723</v>
      </c>
      <c r="C179" s="145" t="s">
        <v>274</v>
      </c>
      <c r="D179" s="145"/>
      <c r="E179" s="162"/>
      <c r="F179" s="42">
        <v>701</v>
      </c>
      <c r="G179" s="43" t="s">
        <v>72</v>
      </c>
      <c r="H179" s="44" t="s">
        <v>36</v>
      </c>
      <c r="I179" s="50">
        <v>346</v>
      </c>
      <c r="J179" s="45" t="s">
        <v>33</v>
      </c>
      <c r="K179" s="47"/>
      <c r="L179" s="47"/>
      <c r="M179" s="47"/>
      <c r="N179" s="47"/>
      <c r="O179" s="47"/>
      <c r="P179" s="47"/>
      <c r="Q179" s="152" t="s">
        <v>276</v>
      </c>
      <c r="R179" s="153"/>
      <c r="S179" s="153"/>
      <c r="T179" s="153"/>
      <c r="U179" s="153"/>
      <c r="V179" s="153"/>
      <c r="W179" s="154"/>
      <c r="X179" s="15" t="s">
        <v>2</v>
      </c>
    </row>
    <row r="180" spans="1:24" ht="139.5" customHeight="1" x14ac:dyDescent="0.2">
      <c r="A180" s="15"/>
      <c r="B180" s="16"/>
      <c r="C180" s="144" t="s">
        <v>313</v>
      </c>
      <c r="D180" s="145"/>
      <c r="E180" s="146"/>
      <c r="F180" s="42">
        <v>701</v>
      </c>
      <c r="G180" s="43" t="s">
        <v>72</v>
      </c>
      <c r="H180" s="44" t="s">
        <v>36</v>
      </c>
      <c r="I180" s="50">
        <v>344</v>
      </c>
      <c r="J180" s="45" t="s">
        <v>69</v>
      </c>
      <c r="K180" s="47"/>
      <c r="L180" s="46">
        <v>2500000</v>
      </c>
      <c r="M180" s="47"/>
      <c r="N180" s="47"/>
      <c r="O180" s="47"/>
      <c r="P180" s="47"/>
      <c r="Q180" s="147" t="s">
        <v>277</v>
      </c>
      <c r="R180" s="148"/>
      <c r="S180" s="148"/>
      <c r="T180" s="110"/>
      <c r="U180" s="110"/>
      <c r="V180" s="110"/>
      <c r="W180" s="111"/>
      <c r="X180" s="15"/>
    </row>
    <row r="181" spans="1:24" ht="24.75" customHeight="1" x14ac:dyDescent="0.2">
      <c r="A181" s="15"/>
      <c r="B181" s="16"/>
      <c r="C181" s="214" t="s">
        <v>130</v>
      </c>
      <c r="D181" s="215"/>
      <c r="E181" s="216"/>
      <c r="F181" s="42"/>
      <c r="G181" s="61" t="s">
        <v>76</v>
      </c>
      <c r="H181" s="44"/>
      <c r="I181" s="44"/>
      <c r="J181" s="45"/>
      <c r="K181" s="51">
        <f>K182+K183</f>
        <v>477000</v>
      </c>
      <c r="L181" s="51"/>
      <c r="M181" s="51">
        <f>M182+M183</f>
        <v>477000</v>
      </c>
      <c r="N181" s="51"/>
      <c r="O181" s="51">
        <f>O182+O183</f>
        <v>477000</v>
      </c>
      <c r="P181" s="47"/>
      <c r="Q181" s="160"/>
      <c r="R181" s="160"/>
      <c r="S181" s="160"/>
      <c r="T181" s="160"/>
      <c r="U181" s="160"/>
      <c r="V181" s="160"/>
      <c r="W181" s="160"/>
      <c r="X181" s="15"/>
    </row>
    <row r="182" spans="1:24" ht="12.75" customHeight="1" x14ac:dyDescent="0.2">
      <c r="A182" s="15"/>
      <c r="B182" s="16">
        <v>723</v>
      </c>
      <c r="C182" s="163" t="s">
        <v>91</v>
      </c>
      <c r="D182" s="164"/>
      <c r="E182" s="165"/>
      <c r="F182" s="42">
        <v>1004</v>
      </c>
      <c r="G182" s="43" t="s">
        <v>76</v>
      </c>
      <c r="H182" s="44" t="s">
        <v>36</v>
      </c>
      <c r="I182" s="44" t="s">
        <v>18</v>
      </c>
      <c r="J182" s="45" t="s">
        <v>20</v>
      </c>
      <c r="K182" s="47">
        <v>7000</v>
      </c>
      <c r="L182" s="47"/>
      <c r="M182" s="47">
        <v>7000</v>
      </c>
      <c r="N182" s="47"/>
      <c r="O182" s="47">
        <v>7000</v>
      </c>
      <c r="P182" s="47"/>
      <c r="Q182" s="160"/>
      <c r="R182" s="160"/>
      <c r="S182" s="160"/>
      <c r="T182" s="160"/>
      <c r="U182" s="160"/>
      <c r="V182" s="160"/>
      <c r="W182" s="160"/>
      <c r="X182" s="15" t="s">
        <v>2</v>
      </c>
    </row>
    <row r="183" spans="1:24" ht="12.75" customHeight="1" x14ac:dyDescent="0.2">
      <c r="A183" s="15"/>
      <c r="B183" s="16">
        <v>723</v>
      </c>
      <c r="C183" s="166" t="s">
        <v>128</v>
      </c>
      <c r="D183" s="167"/>
      <c r="E183" s="168"/>
      <c r="F183" s="42">
        <v>1004</v>
      </c>
      <c r="G183" s="43" t="s">
        <v>76</v>
      </c>
      <c r="H183" s="44" t="s">
        <v>77</v>
      </c>
      <c r="I183" s="44" t="s">
        <v>74</v>
      </c>
      <c r="J183" s="45" t="s">
        <v>75</v>
      </c>
      <c r="K183" s="47">
        <v>470000</v>
      </c>
      <c r="L183" s="47"/>
      <c r="M183" s="47">
        <v>470000</v>
      </c>
      <c r="N183" s="47"/>
      <c r="O183" s="47">
        <v>470000</v>
      </c>
      <c r="P183" s="47"/>
      <c r="Q183" s="160"/>
      <c r="R183" s="160"/>
      <c r="S183" s="160"/>
      <c r="T183" s="160"/>
      <c r="U183" s="160"/>
      <c r="V183" s="160"/>
      <c r="W183" s="160"/>
      <c r="X183" s="15" t="s">
        <v>2</v>
      </c>
    </row>
    <row r="184" spans="1:24" ht="12.75" customHeight="1" x14ac:dyDescent="0.2">
      <c r="A184" s="15"/>
      <c r="B184" s="217" t="s">
        <v>82</v>
      </c>
      <c r="C184" s="217"/>
      <c r="D184" s="217"/>
      <c r="E184" s="217"/>
      <c r="F184" s="217"/>
      <c r="G184" s="217"/>
      <c r="H184" s="217"/>
      <c r="I184" s="217"/>
      <c r="J184" s="217"/>
      <c r="K184" s="17">
        <f>K17+K18+K19+K20+K22+K23+K24+K27+K28+K29+K32+K33+K34+K35+K36+K37+K38+K41+K44+K51+K64+K97+K98+K99+K100+K101+K109+K134+K135+K136+K137+K138+K139+K140+K141+K145+K160+K167+K176+K181</f>
        <v>15717200</v>
      </c>
      <c r="L184" s="17">
        <f>L17+L22+L23+L27+L31+L32+L33+L34+L41+L44+L100+L101+L109+L145+L160+L167+L176</f>
        <v>18662080</v>
      </c>
      <c r="M184" s="17">
        <f>M17+M18+M19+M20+M22+M23+M24+M27++M28+M29+M30+M31+M32+M33+M34+M35+M36+M37+M38+M41+M44+M51+M64+M97+M98+M99+M100+M101+M109+M134+M135+M136+M137+M138+M139+M140+M141+M145+M160+M167+M176+M181</f>
        <v>15395900</v>
      </c>
      <c r="N184" s="17">
        <f>N17+N22+N23+N27+N32+N33+N34+N41+N100+N109+N160+N176+N64</f>
        <v>2525700</v>
      </c>
      <c r="O184" s="17">
        <f>O17+O18+O19+O20+O22+O23+O24+O27+O28+O32+O33+O34+O35+O36+O37+O38+O41+O44+O51+O64+O97+O98+O99+O100+O101+O109+O134+O135+O136+O137+O138+O139+O140+O141+O145+O160+O167+O176+O181</f>
        <v>17768200</v>
      </c>
      <c r="P184" s="17"/>
      <c r="Q184" s="160"/>
      <c r="R184" s="160"/>
      <c r="S184" s="160"/>
      <c r="T184" s="160"/>
      <c r="U184" s="160"/>
      <c r="V184" s="160"/>
      <c r="W184" s="160"/>
      <c r="X184" s="15" t="s">
        <v>2</v>
      </c>
    </row>
    <row r="185" spans="1:24" ht="12.75" customHeight="1" x14ac:dyDescent="0.2">
      <c r="A185" s="15"/>
      <c r="B185" s="208" t="s">
        <v>2</v>
      </c>
      <c r="C185" s="209"/>
      <c r="D185" s="209"/>
      <c r="E185" s="209"/>
      <c r="F185" s="209"/>
      <c r="G185" s="209"/>
      <c r="H185" s="209"/>
      <c r="I185" s="209"/>
      <c r="J185" s="210"/>
      <c r="K185" s="17"/>
      <c r="L185" s="17"/>
      <c r="M185" s="17"/>
      <c r="N185" s="17"/>
      <c r="O185" s="17"/>
      <c r="P185" s="17"/>
      <c r="Q185" s="160"/>
      <c r="R185" s="160"/>
      <c r="S185" s="160"/>
      <c r="T185" s="160"/>
      <c r="U185" s="160"/>
      <c r="V185" s="160"/>
      <c r="W185" s="160"/>
      <c r="X185" s="15" t="s">
        <v>2</v>
      </c>
    </row>
    <row r="186" spans="1:24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">
      <c r="F187" s="2" t="s">
        <v>133</v>
      </c>
      <c r="H187" s="22"/>
      <c r="I187" s="22"/>
      <c r="J187" s="22"/>
      <c r="K187" s="22"/>
    </row>
    <row r="188" spans="1:24" x14ac:dyDescent="0.2">
      <c r="F188" s="2" t="s">
        <v>85</v>
      </c>
      <c r="H188" s="23"/>
      <c r="I188" s="23"/>
      <c r="J188" s="23"/>
      <c r="K188" s="23"/>
    </row>
  </sheetData>
  <mergeCells count="250">
    <mergeCell ref="C166:E166"/>
    <mergeCell ref="C153:E153"/>
    <mergeCell ref="C154:E154"/>
    <mergeCell ref="C155:E155"/>
    <mergeCell ref="C142:E142"/>
    <mergeCell ref="C164:E164"/>
    <mergeCell ref="C165:E165"/>
    <mergeCell ref="C167:E167"/>
    <mergeCell ref="Q166:W166"/>
    <mergeCell ref="C157:E157"/>
    <mergeCell ref="C151:E151"/>
    <mergeCell ref="Q151:S151"/>
    <mergeCell ref="Q152:S152"/>
    <mergeCell ref="Q153:S153"/>
    <mergeCell ref="C145:E145"/>
    <mergeCell ref="C162:E162"/>
    <mergeCell ref="C163:E163"/>
    <mergeCell ref="C161:E161"/>
    <mergeCell ref="Q128:S128"/>
    <mergeCell ref="Q109:W109"/>
    <mergeCell ref="Q115:T115"/>
    <mergeCell ref="Q161:W161"/>
    <mergeCell ref="Q147:W147"/>
    <mergeCell ref="Q141:W141"/>
    <mergeCell ref="Q134:W134"/>
    <mergeCell ref="Q103:S103"/>
    <mergeCell ref="Q104:S104"/>
    <mergeCell ref="Q105:S105"/>
    <mergeCell ref="Q106:S108"/>
    <mergeCell ref="Q111:S111"/>
    <mergeCell ref="Q132:S132"/>
    <mergeCell ref="Q133:S133"/>
    <mergeCell ref="Q112:S112"/>
    <mergeCell ref="Q165:W165"/>
    <mergeCell ref="Q145:W145"/>
    <mergeCell ref="C149:E149"/>
    <mergeCell ref="C140:E140"/>
    <mergeCell ref="C143:E143"/>
    <mergeCell ref="C147:E147"/>
    <mergeCell ref="C148:E148"/>
    <mergeCell ref="C141:E141"/>
    <mergeCell ref="C160:E160"/>
    <mergeCell ref="C144:E144"/>
    <mergeCell ref="C146:E146"/>
    <mergeCell ref="Q150:S150"/>
    <mergeCell ref="Q135:W135"/>
    <mergeCell ref="Q146:W146"/>
    <mergeCell ref="Q148:W148"/>
    <mergeCell ref="Q142:W142"/>
    <mergeCell ref="Q144:W144"/>
    <mergeCell ref="Q143:W143"/>
    <mergeCell ref="Q162:W162"/>
    <mergeCell ref="Q163:W163"/>
    <mergeCell ref="Q164:W164"/>
    <mergeCell ref="Q160:W160"/>
    <mergeCell ref="Q136:W136"/>
    <mergeCell ref="Q137:W137"/>
    <mergeCell ref="Q139:W139"/>
    <mergeCell ref="Q138:S138"/>
    <mergeCell ref="Q149:S149"/>
    <mergeCell ref="Q154:W154"/>
    <mergeCell ref="Q155:W155"/>
    <mergeCell ref="Q140:W140"/>
    <mergeCell ref="B185:J185"/>
    <mergeCell ref="Q181:W181"/>
    <mergeCell ref="Q167:W167"/>
    <mergeCell ref="Q168:W168"/>
    <mergeCell ref="Q175:W175"/>
    <mergeCell ref="Q176:W176"/>
    <mergeCell ref="Q177:W177"/>
    <mergeCell ref="Q179:W179"/>
    <mergeCell ref="Q184:W184"/>
    <mergeCell ref="Q185:W185"/>
    <mergeCell ref="C176:E176"/>
    <mergeCell ref="C181:E181"/>
    <mergeCell ref="C177:E177"/>
    <mergeCell ref="C179:E179"/>
    <mergeCell ref="Q183:W183"/>
    <mergeCell ref="C182:E182"/>
    <mergeCell ref="C183:E183"/>
    <mergeCell ref="Q182:W182"/>
    <mergeCell ref="B184:J184"/>
    <mergeCell ref="C168:E168"/>
    <mergeCell ref="C173:E173"/>
    <mergeCell ref="C169:E169"/>
    <mergeCell ref="Q169:W169"/>
    <mergeCell ref="C178:E178"/>
    <mergeCell ref="Q110:T110"/>
    <mergeCell ref="Q80:S80"/>
    <mergeCell ref="Q81:S81"/>
    <mergeCell ref="Q85:S85"/>
    <mergeCell ref="Q83:S83"/>
    <mergeCell ref="Q28:W28"/>
    <mergeCell ref="Q29:W29"/>
    <mergeCell ref="Q30:W30"/>
    <mergeCell ref="Q31:W31"/>
    <mergeCell ref="Q32:W32"/>
    <mergeCell ref="Q33:W33"/>
    <mergeCell ref="Q39:S39"/>
    <mergeCell ref="Q40:S40"/>
    <mergeCell ref="Q36:S36"/>
    <mergeCell ref="Q90:S91"/>
    <mergeCell ref="Q86:S89"/>
    <mergeCell ref="Q94:S94"/>
    <mergeCell ref="Q95:S95"/>
    <mergeCell ref="Q69:S69"/>
    <mergeCell ref="Q70:S70"/>
    <mergeCell ref="Q65:S65"/>
    <mergeCell ref="Q79:W79"/>
    <mergeCell ref="Q102:S102"/>
    <mergeCell ref="Q97:W97"/>
    <mergeCell ref="Q55:S55"/>
    <mergeCell ref="Q56:S56"/>
    <mergeCell ref="Q66:S66"/>
    <mergeCell ref="Q67:S67"/>
    <mergeCell ref="Q68:S68"/>
    <mergeCell ref="Q12:W14"/>
    <mergeCell ref="Q42:W42"/>
    <mergeCell ref="Q43:W43"/>
    <mergeCell ref="Q34:W34"/>
    <mergeCell ref="Q35:W35"/>
    <mergeCell ref="Q37:W37"/>
    <mergeCell ref="Q38:W38"/>
    <mergeCell ref="Q45:W45"/>
    <mergeCell ref="Q44:W44"/>
    <mergeCell ref="Q47:W47"/>
    <mergeCell ref="Q48:W48"/>
    <mergeCell ref="Q49:W49"/>
    <mergeCell ref="Q64:W64"/>
    <mergeCell ref="Q52:W52"/>
    <mergeCell ref="Q53:W53"/>
    <mergeCell ref="Q15:W15"/>
    <mergeCell ref="Q17:W17"/>
    <mergeCell ref="Q18:W18"/>
    <mergeCell ref="Q19:W19"/>
    <mergeCell ref="Q20:W20"/>
    <mergeCell ref="Q21:W21"/>
    <mergeCell ref="Q54:W54"/>
    <mergeCell ref="Q51:W51"/>
    <mergeCell ref="Q46:W46"/>
    <mergeCell ref="Q3:W3"/>
    <mergeCell ref="Q4:W4"/>
    <mergeCell ref="Q22:W22"/>
    <mergeCell ref="Q23:W23"/>
    <mergeCell ref="Q24:W24"/>
    <mergeCell ref="Q27:W27"/>
    <mergeCell ref="N11:P11"/>
    <mergeCell ref="C15:E15"/>
    <mergeCell ref="Q16:T16"/>
    <mergeCell ref="C24:E24"/>
    <mergeCell ref="C27:E27"/>
    <mergeCell ref="Q25:W25"/>
    <mergeCell ref="Q26:W26"/>
    <mergeCell ref="C17:E17"/>
    <mergeCell ref="C18:E18"/>
    <mergeCell ref="C19:E19"/>
    <mergeCell ref="C20:E20"/>
    <mergeCell ref="C21:E21"/>
    <mergeCell ref="C22:E22"/>
    <mergeCell ref="C12:J12"/>
    <mergeCell ref="C23:E23"/>
    <mergeCell ref="K13:L13"/>
    <mergeCell ref="M13:N13"/>
    <mergeCell ref="O13:P13"/>
    <mergeCell ref="C109:E109"/>
    <mergeCell ref="C139:E139"/>
    <mergeCell ref="C99:E99"/>
    <mergeCell ref="C60:E60"/>
    <mergeCell ref="C135:E135"/>
    <mergeCell ref="C115:E115"/>
    <mergeCell ref="C110:E110"/>
    <mergeCell ref="C134:E134"/>
    <mergeCell ref="C63:E63"/>
    <mergeCell ref="C64:E64"/>
    <mergeCell ref="C83:E83"/>
    <mergeCell ref="C138:E138"/>
    <mergeCell ref="C136:E136"/>
    <mergeCell ref="C137:E137"/>
    <mergeCell ref="C88:E88"/>
    <mergeCell ref="C91:E91"/>
    <mergeCell ref="C102:E102"/>
    <mergeCell ref="C56:E56"/>
    <mergeCell ref="C58:E58"/>
    <mergeCell ref="C61:E61"/>
    <mergeCell ref="C96:E96"/>
    <mergeCell ref="C53:E53"/>
    <mergeCell ref="C54:E54"/>
    <mergeCell ref="C79:E79"/>
    <mergeCell ref="C82:E82"/>
    <mergeCell ref="C97:E97"/>
    <mergeCell ref="C98:E98"/>
    <mergeCell ref="C55:E55"/>
    <mergeCell ref="C81:E81"/>
    <mergeCell ref="C100:E100"/>
    <mergeCell ref="C29:E29"/>
    <mergeCell ref="C30:E30"/>
    <mergeCell ref="C43:E43"/>
    <mergeCell ref="C42:E42"/>
    <mergeCell ref="C33:E33"/>
    <mergeCell ref="C80:E80"/>
    <mergeCell ref="C39:E39"/>
    <mergeCell ref="C45:E45"/>
    <mergeCell ref="C28:E28"/>
    <mergeCell ref="C35:E35"/>
    <mergeCell ref="C37:E37"/>
    <mergeCell ref="C38:E38"/>
    <mergeCell ref="C41:E41"/>
    <mergeCell ref="C44:E44"/>
    <mergeCell ref="Q78:S78"/>
    <mergeCell ref="C34:E34"/>
    <mergeCell ref="C49:E49"/>
    <mergeCell ref="C46:E46"/>
    <mergeCell ref="C47:E47"/>
    <mergeCell ref="C51:E51"/>
    <mergeCell ref="C40:E40"/>
    <mergeCell ref="Q60:W60"/>
    <mergeCell ref="Q41:W41"/>
    <mergeCell ref="C69:E69"/>
    <mergeCell ref="C70:E70"/>
    <mergeCell ref="C31:E31"/>
    <mergeCell ref="Q61:S61"/>
    <mergeCell ref="Q62:S62"/>
    <mergeCell ref="C32:E32"/>
    <mergeCell ref="Q59:S59"/>
    <mergeCell ref="C52:E52"/>
    <mergeCell ref="C48:E48"/>
    <mergeCell ref="C180:E180"/>
    <mergeCell ref="Q180:S180"/>
    <mergeCell ref="C111:E111"/>
    <mergeCell ref="Q171:S171"/>
    <mergeCell ref="Q156:S156"/>
    <mergeCell ref="Q71:S71"/>
    <mergeCell ref="Q72:S72"/>
    <mergeCell ref="Q76:S76"/>
    <mergeCell ref="C174:E174"/>
    <mergeCell ref="Q173:S173"/>
    <mergeCell ref="Q174:S174"/>
    <mergeCell ref="Q157:S157"/>
    <mergeCell ref="Q98:W98"/>
    <mergeCell ref="Q101:W101"/>
    <mergeCell ref="Q99:S99"/>
    <mergeCell ref="Q74:S74"/>
    <mergeCell ref="Q75:S75"/>
    <mergeCell ref="Q77:S77"/>
    <mergeCell ref="Q100:S100"/>
    <mergeCell ref="C85:E85"/>
    <mergeCell ref="Q82:W82"/>
    <mergeCell ref="Q84:S84"/>
    <mergeCell ref="C101:E101"/>
    <mergeCell ref="C103:E103"/>
  </mergeCells>
  <phoneticPr fontId="0" type="noConversion"/>
  <pageMargins left="0.19685039370078741" right="0.19685039370078741" top="0.59055118110236227" bottom="0.19685039370078741" header="0.51181102362204722" footer="0.51181102362204722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остатки средств в ФК_10</vt:lpstr>
      <vt:lpstr>'остатки средств в ФК_10'!Заголовки_для_печати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home</cp:lastModifiedBy>
  <cp:lastPrinted>2024-08-08T13:07:09Z</cp:lastPrinted>
  <dcterms:created xsi:type="dcterms:W3CDTF">2020-07-02T07:35:47Z</dcterms:created>
  <dcterms:modified xsi:type="dcterms:W3CDTF">2025-08-13T14:08:24Z</dcterms:modified>
</cp:coreProperties>
</file>