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927" activeTab="13"/>
  </bookViews>
  <sheets>
    <sheet name="ст. 211 (111)" sheetId="1" r:id="rId1"/>
    <sheet name="в.р.119 (2)" sheetId="9" r:id="rId2"/>
    <sheet name="290 (851)" sheetId="6" r:id="rId3"/>
    <sheet name="290 (853)" sheetId="10" r:id="rId4"/>
    <sheet name="290 (244)" sheetId="20" r:id="rId5"/>
    <sheet name="в.р. 112" sheetId="2" r:id="rId6"/>
    <sheet name="221" sheetId="11" r:id="rId7"/>
    <sheet name="ст 222" sheetId="12" r:id="rId8"/>
    <sheet name="ст 223" sheetId="13" r:id="rId9"/>
    <sheet name="ст 224" sheetId="14" r:id="rId10"/>
    <sheet name=" (225)" sheetId="5" r:id="rId11"/>
    <sheet name=" (226)" sheetId="8" r:id="rId12"/>
    <sheet name="(310)" sheetId="17" r:id="rId13"/>
    <sheet name="(340)" sheetId="19" r:id="rId14"/>
    <sheet name="Лист1" sheetId="7" r:id="rId15"/>
    <sheet name="Лист2" sheetId="15" r:id="rId16"/>
    <sheet name="Лист7" sheetId="21" r:id="rId17"/>
  </sheets>
  <definedNames>
    <definedName name="_xlnm.Print_Titles" localSheetId="10">' (225)'!$9:$10</definedName>
    <definedName name="_xlnm.Print_Titles" localSheetId="11">' (226)'!$9:$9</definedName>
    <definedName name="_xlnm.Print_Titles" localSheetId="12">'(310)'!$9:$9</definedName>
    <definedName name="_xlnm.Print_Titles" localSheetId="13">'(340)'!$9:$9</definedName>
  </definedNames>
  <calcPr calcId="125725"/>
</workbook>
</file>

<file path=xl/calcChain.xml><?xml version="1.0" encoding="utf-8"?>
<calcChain xmlns="http://schemas.openxmlformats.org/spreadsheetml/2006/main">
  <c r="F129" i="19"/>
  <c r="F130"/>
  <c r="F131"/>
  <c r="F132"/>
  <c r="F133"/>
  <c r="F134"/>
  <c r="F135"/>
  <c r="F136"/>
  <c r="F137"/>
  <c r="F139"/>
  <c r="F140"/>
  <c r="F141"/>
  <c r="F142"/>
  <c r="F143"/>
  <c r="F144"/>
  <c r="F145"/>
  <c r="F146"/>
  <c r="F147"/>
  <c r="F148"/>
  <c r="F149"/>
  <c r="F150"/>
  <c r="F151"/>
  <c r="F152"/>
  <c r="F153"/>
  <c r="F154"/>
  <c r="F138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80"/>
  <c r="F22" i="17"/>
  <c r="F23"/>
  <c r="F24"/>
  <c r="F25"/>
  <c r="F31" i="13"/>
  <c r="F30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32"/>
  <c r="D18" i="9"/>
  <c r="D15"/>
  <c r="D13"/>
  <c r="D9"/>
  <c r="D8" s="1"/>
  <c r="K16" i="1"/>
  <c r="K17"/>
  <c r="K18"/>
  <c r="K15"/>
  <c r="I16"/>
  <c r="H16"/>
  <c r="I18"/>
  <c r="H17"/>
  <c r="I17" s="1"/>
  <c r="H18"/>
  <c r="H15"/>
  <c r="I15" s="1"/>
  <c r="F33" i="13" l="1"/>
  <c r="F283" i="19" l="1"/>
  <c r="E11" i="20" l="1"/>
  <c r="E22"/>
  <c r="E12"/>
  <c r="F14" i="19"/>
  <c r="F38"/>
  <c r="F76"/>
  <c r="F122"/>
  <c r="F116"/>
  <c r="F127"/>
  <c r="F157"/>
  <c r="F187"/>
  <c r="F216"/>
  <c r="F241"/>
  <c r="F277"/>
  <c r="F12" l="1"/>
  <c r="F11" s="1"/>
  <c r="F110" i="17"/>
  <c r="F86"/>
  <c r="F69"/>
  <c r="F56"/>
  <c r="F33"/>
  <c r="F14"/>
  <c r="F41" i="8"/>
  <c r="F21"/>
  <c r="F12" i="17" l="1"/>
  <c r="F11" s="1"/>
  <c r="E19" i="14"/>
  <c r="E15" i="12"/>
  <c r="E12"/>
  <c r="E11"/>
  <c r="F21" i="11"/>
  <c r="E15" i="10"/>
  <c r="E14"/>
  <c r="E13"/>
  <c r="E18" s="1"/>
  <c r="E12"/>
  <c r="E11" i="6"/>
  <c r="E18" s="1"/>
  <c r="E15"/>
  <c r="E14"/>
  <c r="E13"/>
  <c r="E12"/>
  <c r="D12" i="9"/>
  <c r="D19" s="1"/>
  <c r="F24" i="2"/>
  <c r="F17"/>
  <c r="F10"/>
  <c r="F61" i="8" l="1"/>
  <c r="F16"/>
  <c r="F12"/>
  <c r="G67" i="5"/>
  <c r="G47"/>
  <c r="G35"/>
  <c r="G30"/>
  <c r="G20"/>
  <c r="G12" s="1"/>
  <c r="G11" l="1"/>
  <c r="F11" i="8"/>
  <c r="D28" i="1" l="1"/>
  <c r="E28"/>
  <c r="F28"/>
  <c r="G28"/>
  <c r="H28"/>
  <c r="I28"/>
  <c r="J28"/>
  <c r="K28"/>
  <c r="C28"/>
</calcChain>
</file>

<file path=xl/sharedStrings.xml><?xml version="1.0" encoding="utf-8"?>
<sst xmlns="http://schemas.openxmlformats.org/spreadsheetml/2006/main" count="1266" uniqueCount="698">
  <si>
    <t>Наименование должностей</t>
  </si>
  <si>
    <t>количество штатных единиц</t>
  </si>
  <si>
    <t>Надбавки по Положению (расшифровать), руб.</t>
  </si>
  <si>
    <t>Итого</t>
  </si>
  <si>
    <t>№ п/п</t>
  </si>
  <si>
    <t>Сумма по окладам в месяц (согласно штатному расписанию), руб.</t>
  </si>
  <si>
    <t>Сумма в месяц, руб. (гр. 4 + гр. 5 + гр.6  +гр. 7)</t>
  </si>
  <si>
    <t>Итого по КОСГУ 211 (гр. 9+ гр. 10)</t>
  </si>
  <si>
    <t>Денежное содержание в год, руб. (гр. 8*12 мес.)</t>
  </si>
  <si>
    <t>№  _________</t>
  </si>
  <si>
    <t>от _____________</t>
  </si>
  <si>
    <t>Расчеты (обоснования) к плану финансово-хозяйственной деятельности муниципального учреждения</t>
  </si>
  <si>
    <t xml:space="preserve">Код видов расходов </t>
  </si>
  <si>
    <t>Источник финансового обеспечения</t>
  </si>
  <si>
    <t>111 "Фонд оплаты труда учреждений"</t>
  </si>
  <si>
    <t>112 "Иные выплаты персоналу учреждений, за исключением фонда оплаты труда"</t>
  </si>
  <si>
    <t>1.1 Расчеты (обоснования) расходов на оплату труда</t>
  </si>
  <si>
    <t xml:space="preserve">1.2.Расчеты (обоснования) выплат персоналу при направлении в сужебные командировки </t>
  </si>
  <si>
    <t xml:space="preserve">№ п/п 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</si>
  <si>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</si>
  <si>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</si>
  <si>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</si>
  <si>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 xml:space="preserve">Количество дней </t>
  </si>
  <si>
    <t>Сумма, руб. (гр.3 х гр. 4 х гр. 5)</t>
  </si>
  <si>
    <t xml:space="preserve">Выплаты персоналу при направлении в служебные командировки в пределах территории Российской Федерации </t>
  </si>
  <si>
    <t>в том числе:</t>
  </si>
  <si>
    <t>компенсация дополнительных расходов, связанных с проживанием вне места постоянного жительства (суточных)</t>
  </si>
  <si>
    <t>компенсация расходов по проезду в служебные командировки</t>
  </si>
  <si>
    <t>компенсация по найму жилого помещения</t>
  </si>
  <si>
    <t>1</t>
  </si>
  <si>
    <t>1.1.</t>
  </si>
  <si>
    <t>1.2.</t>
  </si>
  <si>
    <t>1.3.</t>
  </si>
  <si>
    <t>№ п.п</t>
  </si>
  <si>
    <t>Сумма, руб.</t>
  </si>
  <si>
    <t>Наименование показателей</t>
  </si>
  <si>
    <t>Единица измерения</t>
  </si>
  <si>
    <t>Количество (объем)</t>
  </si>
  <si>
    <t>Стоимость (руб.)</t>
  </si>
  <si>
    <t>Оплата услуг по техническому обслуживанию и ремонту оргтехники</t>
  </si>
  <si>
    <t>ремонт принтеров</t>
  </si>
  <si>
    <t>ремонт системных блоков</t>
  </si>
  <si>
    <t>заправка картриджей</t>
  </si>
  <si>
    <t>заправка цветных принтеров</t>
  </si>
  <si>
    <t>Обслуживание и поддержка сайта</t>
  </si>
  <si>
    <t>Сертификат ключа пользователя</t>
  </si>
  <si>
    <t>Защита персофицированных данных</t>
  </si>
  <si>
    <t>Антивирус</t>
  </si>
  <si>
    <t>244 "Прочая закупка товаров, работ, услуг для обеспечения государственных (муниципальных) нужд"</t>
  </si>
  <si>
    <t>ст. 225 Работы,  услуги по содержанию имущества</t>
  </si>
  <si>
    <t>Котельная(профилактика,проверка,тех обсл)</t>
  </si>
  <si>
    <t>замена центробежного насоса</t>
  </si>
  <si>
    <t>обследование дымоходов</t>
  </si>
  <si>
    <t>обслуживание кнопки газа</t>
  </si>
  <si>
    <t>поверка манометра</t>
  </si>
  <si>
    <t>поверка напорометра</t>
  </si>
  <si>
    <t>покраска котельной</t>
  </si>
  <si>
    <t>пуск котельной,опломбировка</t>
  </si>
  <si>
    <t>техобслуживание котлов,замена котла</t>
  </si>
  <si>
    <t>техническое обслуживание наружного газопровода</t>
  </si>
  <si>
    <t>техобслуживание сигнализаторов загазованности</t>
  </si>
  <si>
    <t>частичная замена газовых труб</t>
  </si>
  <si>
    <t>экспертиза и замена индикаторов</t>
  </si>
  <si>
    <t xml:space="preserve">профилактика загазованности </t>
  </si>
  <si>
    <t xml:space="preserve">дератизация </t>
  </si>
  <si>
    <t>дезинсекция</t>
  </si>
  <si>
    <t>зачистка колодцев и выгребных ям</t>
  </si>
  <si>
    <t>вывоз сухого мусора(листвы)</t>
  </si>
  <si>
    <t>обработка от насекомых</t>
  </si>
  <si>
    <t>Всего-техническое обслуживание счетчиков</t>
  </si>
  <si>
    <t>поверка счетчиков, средств измерений,пробозабор</t>
  </si>
  <si>
    <t>перезарядка огнетушителей</t>
  </si>
  <si>
    <t>переосвидетельствование огнетушителей</t>
  </si>
  <si>
    <t>проверка пож.гидрантов</t>
  </si>
  <si>
    <t>огнезащитная обработка</t>
  </si>
  <si>
    <t>обслуживание системы речевого оповещения</t>
  </si>
  <si>
    <t>тех.обслуживание эвакуационного освещения</t>
  </si>
  <si>
    <t>испытание пожарной лестницы</t>
  </si>
  <si>
    <t>испытание устройств защитного заземления</t>
  </si>
  <si>
    <t>испытание пож.рукавов,кранов</t>
  </si>
  <si>
    <t>тех.обслуживание пожарной сигнализации</t>
  </si>
  <si>
    <t>тех.обслуживание " Стрелец Мониторинг"</t>
  </si>
  <si>
    <t>ипытание средст защиты</t>
  </si>
  <si>
    <t>Установка противопожарных дверей</t>
  </si>
  <si>
    <t>проверка вентиляционной системы</t>
  </si>
  <si>
    <t>ремонт  пожарной сигнализации</t>
  </si>
  <si>
    <t xml:space="preserve"> вывоз ТБО         </t>
  </si>
  <si>
    <t xml:space="preserve">в том числе:                                                        </t>
  </si>
  <si>
    <t>поверка медтехники</t>
  </si>
  <si>
    <t xml:space="preserve">тех.обслуживание кнопки тревожного сигнала </t>
  </si>
  <si>
    <t>замеры сопротивления</t>
  </si>
  <si>
    <t>обследование технического состояния имущества</t>
  </si>
  <si>
    <t>Промывка-опрессовка</t>
  </si>
  <si>
    <t>тех.обслуживание приборов оповещения,видеонабл,локально-вычисл.системы</t>
  </si>
  <si>
    <t>тех. осмотр автотранспорта</t>
  </si>
  <si>
    <t>калибровка,клеймение,поверка весов</t>
  </si>
  <si>
    <t>Техническая поддержка телематических услуг(интернет)</t>
  </si>
  <si>
    <t>техническое обслуживание общего имущества ж/дома (ТСЖ)</t>
  </si>
  <si>
    <t>техническое обслуживание медицинского оборудования</t>
  </si>
  <si>
    <t>Объект</t>
  </si>
  <si>
    <t>Содержание объектов недвижимого имущества в чистоте</t>
  </si>
  <si>
    <t>обслуживание приборов тепла и ГВС</t>
  </si>
  <si>
    <t xml:space="preserve">Содержание объектов движимого имущества в чистоте </t>
  </si>
  <si>
    <t>мойка и чистка (химчистка) имущства</t>
  </si>
  <si>
    <t>прачечные услуги</t>
  </si>
  <si>
    <t>Ремонт имущества</t>
  </si>
  <si>
    <t xml:space="preserve">в том числе: </t>
  </si>
  <si>
    <t>Противопожарные мероприятия, связанные с содержанием имущества в том числе:</t>
  </si>
  <si>
    <t>устранение неисправностей (восстановление работоспособности) объектов имущества (4% от балан.ст), (кроме компьютерной техники)</t>
  </si>
  <si>
    <t>Выплаты персоналу при направлении в служебные командировки в пределах территории иностранных государств</t>
  </si>
  <si>
    <t>2</t>
  </si>
  <si>
    <t>2.1.</t>
  </si>
  <si>
    <t>2.2.</t>
  </si>
  <si>
    <t>2.3.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</si>
  <si>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</si>
  <si>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</si>
  <si>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</si>
  <si>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</si>
  <si>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ставке 22,0%                                               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</si>
  <si>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</si>
  <si>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</si>
  <si>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</si>
  <si>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в том числе:                                                                                                                       обязательное социальное страхование на случай временного нетрудоспособности и в связи с материнством по ставке 2,9%</t>
  </si>
  <si>
    <t>2.4.</t>
  </si>
  <si>
    <t>2.5.</t>
  </si>
  <si>
    <t>с примеением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</si>
  <si>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</si>
  <si>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обязательное социальное страхование от несчастных случаев на производстве и профессиональных заболеваний по ставке 0,__%</t>
  </si>
  <si>
    <t>Страховые взносы в Федеральный фонд обязательного медицинского страхования, всего (по ставке 5,1%)</t>
  </si>
  <si>
    <t>ИТОГО</t>
  </si>
  <si>
    <t>Код видов расходов 119 "Взносы по обязательному социальному страхованию на выплаты по оплате труда работников и иные выплаты работникам учреждений"</t>
  </si>
  <si>
    <t>Наименование показателя</t>
  </si>
  <si>
    <t>Ставка налога (%)</t>
  </si>
  <si>
    <t>1. Расчеты (обоснования)  выплат персоналу (строка 210)</t>
  </si>
  <si>
    <t>1. Расчеты (обоснования) выплат персоналу (строка 210)</t>
  </si>
  <si>
    <t>Налог на имущество, всего</t>
  </si>
  <si>
    <t>в том числе по группам:</t>
  </si>
  <si>
    <t>недвижимое имущество</t>
  </si>
  <si>
    <t>из них: переданное в аренду</t>
  </si>
  <si>
    <t>движимое имущество</t>
  </si>
  <si>
    <t>Налоговая база, руб.</t>
  </si>
  <si>
    <t>Сумма начисленного налога, подлежащего уплате, руб. (гр.3 х гр. 4/100)</t>
  </si>
  <si>
    <t>3.1. Расчет (обоснование) расходов на оплату налога на имущество</t>
  </si>
  <si>
    <t>в том числе по транспортным средствам</t>
  </si>
  <si>
    <t>3.2. Расчет (обоснование) расходов на оплату прочих налогов</t>
  </si>
  <si>
    <t>Количество номеров</t>
  </si>
  <si>
    <t>Количество платежей в год</t>
  </si>
  <si>
    <t>Стоимость за единицу, руб.</t>
  </si>
  <si>
    <t>Сумма, руб. (гр. 3 х гр. 4 х гр. 5)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</si>
  <si>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</si>
  <si>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</si>
  <si>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Оплата сотовой связи по тарифам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</si>
  <si>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</si>
  <si>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</si>
  <si>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</si>
  <si>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интернет-провайдеров</t>
  </si>
  <si>
    <t>Услуги электронной почты (электронный адрес)</t>
  </si>
  <si>
    <t>х</t>
  </si>
  <si>
    <t>Количество услуг перевозки</t>
  </si>
  <si>
    <t>Цена услуги перевозки, руб.</t>
  </si>
  <si>
    <t>Сумма, руб. (гр. 3 х гр. 4)</t>
  </si>
  <si>
    <t>Плата за перевозку (доставку) грузов (отправлений)</t>
  </si>
  <si>
    <t>Обеспечение должностных лиц проездными документами в служебных целях</t>
  </si>
  <si>
    <t>Сумма, руб.            (гр. 3 х гр. 4 х гр. 5)</t>
  </si>
  <si>
    <t>6. 2. Расчет (обоснование) расходов на оплату транспортных услуг</t>
  </si>
  <si>
    <t>6.3. Расчет (обоснование) расходов на оплату коммунальных услуг</t>
  </si>
  <si>
    <t>Электроснабжение, всего</t>
  </si>
  <si>
    <t>в том числе по объектам:</t>
  </si>
  <si>
    <t>Горячее водоснабжение, всего</t>
  </si>
  <si>
    <t>Теплоснабжение, всего</t>
  </si>
  <si>
    <t>Всего</t>
  </si>
  <si>
    <t>Водоотведение, всего</t>
  </si>
  <si>
    <t>Размер потребления ресурсов</t>
  </si>
  <si>
    <t>Тариф (с учетом НДС), руб.</t>
  </si>
  <si>
    <t>Индексация, %</t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</si>
  <si>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</si>
  <si>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</si>
  <si>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</si>
  <si>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 с учетом НДС, руб.</t>
  </si>
  <si>
    <t>Аренда недвижимого имущества</t>
  </si>
  <si>
    <t>Аренда движимого имущества</t>
  </si>
  <si>
    <t>Приобретение лицензионных прав на программное обеспечение</t>
  </si>
  <si>
    <t>Оплата услуг по сопровождению и обслуживание программ</t>
  </si>
  <si>
    <t>Обновление баз данных</t>
  </si>
  <si>
    <t>6.6 Расчет (обоснование) расходов на оплату прочих работ, услуг</t>
  </si>
  <si>
    <t>ст. 226  Прочие услуги</t>
  </si>
  <si>
    <t>Оплата услуг на страхование гражданской ответственности владельцев транспортных средств</t>
  </si>
  <si>
    <t xml:space="preserve">в том числе по объектам:                                                </t>
  </si>
  <si>
    <t>Оплата услуг вневедомственной, пожарной охраны, всего</t>
  </si>
  <si>
    <t>Стоимость  услуги (руб.)</t>
  </si>
  <si>
    <t>Курсы повышения квалификации (педагоги)</t>
  </si>
  <si>
    <t>Курсы повышения квалификации (воспитатели)</t>
  </si>
  <si>
    <t>Курсы повышения квалификации (медперсонал)</t>
  </si>
  <si>
    <t>Курсы повышения квалификации (повара)</t>
  </si>
  <si>
    <t>Курсы подготовки ответственных за газовое хозяйство</t>
  </si>
  <si>
    <t>Курсы подготовки ответственных за эксплуатацию тепловых энергоустановок</t>
  </si>
  <si>
    <t>Курсы усовершенствования по "Охрана здоровья детей и подростков"</t>
  </si>
  <si>
    <t>Курсы по охране труда и технике безопасности</t>
  </si>
  <si>
    <t>Курсы по муниципальному заказу</t>
  </si>
  <si>
    <t>Курсы по пожарной безопасности</t>
  </si>
  <si>
    <t>Курсы ГО ЧС</t>
  </si>
  <si>
    <t>Курсы по электробезопасности</t>
  </si>
  <si>
    <t>Курсы тепло, газ</t>
  </si>
  <si>
    <t>Курсы для бухгалтеров</t>
  </si>
  <si>
    <t>Курсы подготовки операторов котельной</t>
  </si>
  <si>
    <t>Курсы по экологической безопастности и работе с отходами</t>
  </si>
  <si>
    <t>Оплата курсов повышения квалификации, всего</t>
  </si>
  <si>
    <t xml:space="preserve">Монтаж и обслуживание пожарной сигнализации </t>
  </si>
  <si>
    <t>Монтаж  звукового оповещения при пожаре</t>
  </si>
  <si>
    <t>Монтаж системы видеонаблюдения с дополнительным освещением</t>
  </si>
  <si>
    <t>Страхование гражданской ответственности на случай пожара</t>
  </si>
  <si>
    <t>Изготовление пожарной декларации,планов</t>
  </si>
  <si>
    <t>Монтаж аварийного освещения</t>
  </si>
  <si>
    <t>Технический отчет по испытаниям электрооборудования и аппаратов, электроустановок</t>
  </si>
  <si>
    <t>Противопожарные мероприятия, всего</t>
  </si>
  <si>
    <t>Оплата прочих услуг, всего</t>
  </si>
  <si>
    <t>Оценка аренды помещений</t>
  </si>
  <si>
    <t>Услуги по оформлению стендов</t>
  </si>
  <si>
    <t>Наем жилых помещений на иногородних курсах</t>
  </si>
  <si>
    <t>Типографские услуги</t>
  </si>
  <si>
    <t>Спецальная оценка условий труда</t>
  </si>
  <si>
    <t>Техническое заключение</t>
  </si>
  <si>
    <t>Изготовление печатей, штампов</t>
  </si>
  <si>
    <t>Страхование котельных</t>
  </si>
  <si>
    <t>Гидравлический расчет</t>
  </si>
  <si>
    <t>Медосмотр</t>
  </si>
  <si>
    <t>Санминимум</t>
  </si>
  <si>
    <t>Утилизация опасных отходов</t>
  </si>
  <si>
    <t>Санитарно-эпидемиологические услуги</t>
  </si>
  <si>
    <t>Изготовление тех.паспорта</t>
  </si>
  <si>
    <t>Расчет налога на экологию,экологический паспорт</t>
  </si>
  <si>
    <t>Услуги нотариуса, информационные услуги</t>
  </si>
  <si>
    <t>Подготовка отчета по потреблению т/э и газа</t>
  </si>
  <si>
    <t>Изготовление проектно-сметной документации</t>
  </si>
  <si>
    <t>Услуги по организации и проведению мероприятий</t>
  </si>
  <si>
    <t>Подписка</t>
  </si>
  <si>
    <t>Средняя стоимость   (руб.)</t>
  </si>
  <si>
    <t>Сумма, руб. (гр. 4 х гр. 5)</t>
  </si>
  <si>
    <t>Приобретение основных средств</t>
  </si>
  <si>
    <t>в том числе по группам объектов:</t>
  </si>
  <si>
    <t>Жесткий инвентарь и оборудование (мебель(не ученическая))</t>
  </si>
  <si>
    <t xml:space="preserve">Банкетки </t>
  </si>
  <si>
    <t>Витрины стеклянные</t>
  </si>
  <si>
    <t>Диван</t>
  </si>
  <si>
    <t>Картотека</t>
  </si>
  <si>
    <t>Кресло</t>
  </si>
  <si>
    <t>Кровать детская</t>
  </si>
  <si>
    <t>Мебель офисная</t>
  </si>
  <si>
    <t>Стеллаж-шкаф</t>
  </si>
  <si>
    <t>Стенка офисная</t>
  </si>
  <si>
    <t>Столы офисные</t>
  </si>
  <si>
    <t>Столы  компьтерные</t>
  </si>
  <si>
    <t>Стул мягкий офисный</t>
  </si>
  <si>
    <t>Стулья</t>
  </si>
  <si>
    <t>Табуреты</t>
  </si>
  <si>
    <t>Тумба</t>
  </si>
  <si>
    <t>Приобретение оргтехники</t>
  </si>
  <si>
    <t>Интерактивная доска</t>
  </si>
  <si>
    <t>Кинопроектор</t>
  </si>
  <si>
    <t>Компьютер</t>
  </si>
  <si>
    <t>Копировальный аппарат</t>
  </si>
  <si>
    <t>МФУ</t>
  </si>
  <si>
    <t>Ноутбуки</t>
  </si>
  <si>
    <t>Принтер</t>
  </si>
  <si>
    <t>Системные блоки</t>
  </si>
  <si>
    <t>Сканер</t>
  </si>
  <si>
    <t>Флешкарта</t>
  </si>
  <si>
    <t>Телефакс</t>
  </si>
  <si>
    <t>Медицинский  инвентарь</t>
  </si>
  <si>
    <t>Аппарат Ротта</t>
  </si>
  <si>
    <t>Весы медицинские</t>
  </si>
  <si>
    <t>Емкости в ассортименте</t>
  </si>
  <si>
    <t>Кушетка</t>
  </si>
  <si>
    <t>Носилки</t>
  </si>
  <si>
    <t>Ростометр</t>
  </si>
  <si>
    <t>Стенд медицинский</t>
  </si>
  <si>
    <t>Стелаж  медицинский</t>
  </si>
  <si>
    <t>Стол мед-кий в ассортименте</t>
  </si>
  <si>
    <t>Танометр.термометр</t>
  </si>
  <si>
    <t>Холодильник  медицинский</t>
  </si>
  <si>
    <t>Ширма</t>
  </si>
  <si>
    <t>Шкаф  медицинский</t>
  </si>
  <si>
    <t>Мешок Амбу</t>
  </si>
  <si>
    <t>Пинцеты</t>
  </si>
  <si>
    <t>Корцанг</t>
  </si>
  <si>
    <t>Биксы</t>
  </si>
  <si>
    <t>Стетофонендоскоп</t>
  </si>
  <si>
    <t>Термоконтейнер</t>
  </si>
  <si>
    <t>Оборудование для пищеблоков</t>
  </si>
  <si>
    <t>Мясорубка</t>
  </si>
  <si>
    <t>Овощерезка</t>
  </si>
  <si>
    <t>Слайсер нарезка</t>
  </si>
  <si>
    <t>Стелажи для посуды</t>
  </si>
  <si>
    <t>Стол разделочный</t>
  </si>
  <si>
    <t>Сушилка для посуды</t>
  </si>
  <si>
    <t>СВЧ,микроволновая печь</t>
  </si>
  <si>
    <t>Тестомес</t>
  </si>
  <si>
    <t>Шкаф вытяжной</t>
  </si>
  <si>
    <t>Средства противопожарной защиты</t>
  </si>
  <si>
    <t>Коврики защитные</t>
  </si>
  <si>
    <t>Лом</t>
  </si>
  <si>
    <t>Лопата</t>
  </si>
  <si>
    <t>Ножницы</t>
  </si>
  <si>
    <t xml:space="preserve">Огнетушители в ассортименте </t>
  </si>
  <si>
    <t>Пожарный шкаф</t>
  </si>
  <si>
    <t>Противогаз</t>
  </si>
  <si>
    <t>Респираторы</t>
  </si>
  <si>
    <t>Рукав пожарный</t>
  </si>
  <si>
    <t>Светильники аварийного освещения</t>
  </si>
  <si>
    <t>Стенд метал с бункером для песка (с комплектацией)</t>
  </si>
  <si>
    <t>Щит пожарный</t>
  </si>
  <si>
    <t>Ящики</t>
  </si>
  <si>
    <t>Приобретение бытовой техники</t>
  </si>
  <si>
    <t>Аккуст система</t>
  </si>
  <si>
    <t>Водонагреватель</t>
  </si>
  <si>
    <t>Кондиционер</t>
  </si>
  <si>
    <t>Лампа настольная</t>
  </si>
  <si>
    <t>Музыкальный центр,магнитофон</t>
  </si>
  <si>
    <t>Пылесос</t>
  </si>
  <si>
    <t>Радиомикрофон</t>
  </si>
  <si>
    <t>Светомузык аппаратура</t>
  </si>
  <si>
    <t>Синтезатор</t>
  </si>
  <si>
    <t>Сплит-система</t>
  </si>
  <si>
    <t>Стиральная машина-автомат</t>
  </si>
  <si>
    <t>Телевизор</t>
  </si>
  <si>
    <t>Телефонный аппарат с АОН</t>
  </si>
  <si>
    <t>Усилитель звука</t>
  </si>
  <si>
    <t>Утюг</t>
  </si>
  <si>
    <t>Холодильник</t>
  </si>
  <si>
    <t>Цифровая видеокамера</t>
  </si>
  <si>
    <t>Электросушилка</t>
  </si>
  <si>
    <t>Приобретение хоз.инвентаря</t>
  </si>
  <si>
    <t>Бак питьевой</t>
  </si>
  <si>
    <t>Бензопила</t>
  </si>
  <si>
    <t>Беседка  детская,МИФ</t>
  </si>
  <si>
    <t>Болгарка</t>
  </si>
  <si>
    <t>Ведро</t>
  </si>
  <si>
    <t>Вентиль</t>
  </si>
  <si>
    <t>Весы в ассортименте</t>
  </si>
  <si>
    <t>Вешалка для одежды</t>
  </si>
  <si>
    <t>Газонокосилка,триммер</t>
  </si>
  <si>
    <t>Грабли</t>
  </si>
  <si>
    <t>Доска гладильная</t>
  </si>
  <si>
    <t>Дрель</t>
  </si>
  <si>
    <t>Жалюзи</t>
  </si>
  <si>
    <t>Замок навесной</t>
  </si>
  <si>
    <t>Ковровое покрытие</t>
  </si>
  <si>
    <t>Корзины для мусора</t>
  </si>
  <si>
    <t>Лентяйки</t>
  </si>
  <si>
    <t>Лейки</t>
  </si>
  <si>
    <t>Лопаты</t>
  </si>
  <si>
    <t>Мебельный степлер</t>
  </si>
  <si>
    <t>Мотыги,тяпки</t>
  </si>
  <si>
    <t>Насос</t>
  </si>
  <si>
    <t>Перфоратор</t>
  </si>
  <si>
    <t>Питьевой фонтан</t>
  </si>
  <si>
    <t>Сварочный аппарат</t>
  </si>
  <si>
    <t>Светильники</t>
  </si>
  <si>
    <t>Сейф</t>
  </si>
  <si>
    <t>Секатор</t>
  </si>
  <si>
    <t>Совки</t>
  </si>
  <si>
    <t>Стенды</t>
  </si>
  <si>
    <t>Стремянка</t>
  </si>
  <si>
    <t>Сшиватель для документов</t>
  </si>
  <si>
    <t xml:space="preserve">Тележка </t>
  </si>
  <si>
    <t>Тряпкодержатель</t>
  </si>
  <si>
    <t>Унитазы</t>
  </si>
  <si>
    <t>Урна</t>
  </si>
  <si>
    <t>Фонар</t>
  </si>
  <si>
    <t>Шланги поливные</t>
  </si>
  <si>
    <t>Шлифовальная машина</t>
  </si>
  <si>
    <t>Шредер(уничтожитель бумаги)</t>
  </si>
  <si>
    <t>Шуруповерт,</t>
  </si>
  <si>
    <t>Щетки</t>
  </si>
  <si>
    <t>Электрочайник</t>
  </si>
  <si>
    <t>Счетчик</t>
  </si>
  <si>
    <t>1.4.</t>
  </si>
  <si>
    <t>1.5.</t>
  </si>
  <si>
    <t>1.6.</t>
  </si>
  <si>
    <t>ст. 310  Прочие основные средства</t>
  </si>
  <si>
    <t>6.7  Расчет (обоснование) расходов на приобретение основных средств</t>
  </si>
  <si>
    <t>Запасные части ко всем видам оргтехники</t>
  </si>
  <si>
    <t>Жесткий диск</t>
  </si>
  <si>
    <t>Жидкость</t>
  </si>
  <si>
    <t>Катридж в ассортименте</t>
  </si>
  <si>
    <t>Клавиатура</t>
  </si>
  <si>
    <t>Колонки</t>
  </si>
  <si>
    <t>Кулер для охлаждения</t>
  </si>
  <si>
    <t>Лампы</t>
  </si>
  <si>
    <t>Материнская плата</t>
  </si>
  <si>
    <t>Монитор</t>
  </si>
  <si>
    <t>Мышь</t>
  </si>
  <si>
    <t>Оперативная память</t>
  </si>
  <si>
    <t>Пленка для копира</t>
  </si>
  <si>
    <t>Процессор</t>
  </si>
  <si>
    <t>Тонер на копир апп</t>
  </si>
  <si>
    <t>Флеш-накопитель</t>
  </si>
  <si>
    <t>Чистящие салфетки</t>
  </si>
  <si>
    <t>Приобретение материальных запасов</t>
  </si>
  <si>
    <t>Боты,сапоги диэлектрические</t>
  </si>
  <si>
    <t>Знаки самоклеющиеся</t>
  </si>
  <si>
    <t>Коврик диэлектрический</t>
  </si>
  <si>
    <t>Комплект "Электрозащитные средства"</t>
  </si>
  <si>
    <t>Короб для песка</t>
  </si>
  <si>
    <t>Лопата, багор</t>
  </si>
  <si>
    <t>Ножницы диэлектрические</t>
  </si>
  <si>
    <t>Огнетушитель</t>
  </si>
  <si>
    <t>Перчатки  диэлектрические</t>
  </si>
  <si>
    <t>Песок</t>
  </si>
  <si>
    <t>План эвакуационный</t>
  </si>
  <si>
    <t>Пропитка противопожарная</t>
  </si>
  <si>
    <t>Респиратор</t>
  </si>
  <si>
    <t>Световое табло"Выход"</t>
  </si>
  <si>
    <t>Ящик для огнетушителя</t>
  </si>
  <si>
    <t>Вентиль пожарный</t>
  </si>
  <si>
    <t>Доводчики</t>
  </si>
  <si>
    <t>датчики -Пульсары</t>
  </si>
  <si>
    <t>Строительные материалы</t>
  </si>
  <si>
    <t>Гвозди</t>
  </si>
  <si>
    <t>Гипсокартон</t>
  </si>
  <si>
    <t>Грунтовка</t>
  </si>
  <si>
    <t>ДВП</t>
  </si>
  <si>
    <t>Доска половая</t>
  </si>
  <si>
    <t>Дросель</t>
  </si>
  <si>
    <t xml:space="preserve">ДСП </t>
  </si>
  <si>
    <t>Дюбель</t>
  </si>
  <si>
    <t>Кирпич</t>
  </si>
  <si>
    <t>Кисти,валики,шпатели</t>
  </si>
  <si>
    <t>Клей</t>
  </si>
  <si>
    <t>Краска в ассортименте</t>
  </si>
  <si>
    <t>Линолеум,ламинат</t>
  </si>
  <si>
    <t>Мел строительный,известь</t>
  </si>
  <si>
    <t>Направляющие</t>
  </si>
  <si>
    <t>Обои</t>
  </si>
  <si>
    <t>Олифа</t>
  </si>
  <si>
    <t>Пена монтажная</t>
  </si>
  <si>
    <t>Плинтус в ассортименте</t>
  </si>
  <si>
    <t>Плитки в ассортименте</t>
  </si>
  <si>
    <t>Подвесы</t>
  </si>
  <si>
    <t>Профиль</t>
  </si>
  <si>
    <t>Растворитель</t>
  </si>
  <si>
    <t>Рубероид</t>
  </si>
  <si>
    <t>Саморезы</t>
  </si>
  <si>
    <t>Скотч оконный,изолента</t>
  </si>
  <si>
    <t>Стекло оконное листовое</t>
  </si>
  <si>
    <t>Трубы в ассортименте</t>
  </si>
  <si>
    <t>Цемент,битум</t>
  </si>
  <si>
    <t>Шпатлевка</t>
  </si>
  <si>
    <t>Шурупы</t>
  </si>
  <si>
    <t>Электроды</t>
  </si>
  <si>
    <t>Герметик</t>
  </si>
  <si>
    <t>Канцелярские товары</t>
  </si>
  <si>
    <t>Антистеплер</t>
  </si>
  <si>
    <t>Блок бумаги для записей</t>
  </si>
  <si>
    <t xml:space="preserve">Бумага </t>
  </si>
  <si>
    <t>Ватман</t>
  </si>
  <si>
    <t>Гуашь,краски</t>
  </si>
  <si>
    <t>Диски</t>
  </si>
  <si>
    <t>Дырокол</t>
  </si>
  <si>
    <t>Калькулятор</t>
  </si>
  <si>
    <t>Карандаши</t>
  </si>
  <si>
    <t>Книга-учета,бланочная продукция</t>
  </si>
  <si>
    <t>Кнопки</t>
  </si>
  <si>
    <t>Конверт</t>
  </si>
  <si>
    <t>Короб архивный</t>
  </si>
  <si>
    <t>Корректоры</t>
  </si>
  <si>
    <t>Линейка</t>
  </si>
  <si>
    <t>Маркер</t>
  </si>
  <si>
    <t>Мел</t>
  </si>
  <si>
    <t>Нож канцелярский</t>
  </si>
  <si>
    <t>Оргонайзер</t>
  </si>
  <si>
    <t>Папки в ассортименте</t>
  </si>
  <si>
    <t>Плакаты</t>
  </si>
  <si>
    <t>Ручки</t>
  </si>
  <si>
    <t>Скобы для степлера</t>
  </si>
  <si>
    <t>Скоросшиватели</t>
  </si>
  <si>
    <t>Скотч</t>
  </si>
  <si>
    <t>Скрепки</t>
  </si>
  <si>
    <t>Степлер</t>
  </si>
  <si>
    <t>Стикеры</t>
  </si>
  <si>
    <t>Тетради в ассортименте</t>
  </si>
  <si>
    <t>Точилка,ластик</t>
  </si>
  <si>
    <t>Файлы</t>
  </si>
  <si>
    <t>Фломастеры</t>
  </si>
  <si>
    <t>Штемпельная краска</t>
  </si>
  <si>
    <t>Обложки в ассортименте</t>
  </si>
  <si>
    <t>Запасные части для автотранспорта</t>
  </si>
  <si>
    <t>Колеса</t>
  </si>
  <si>
    <t>ГСМ</t>
  </si>
  <si>
    <t>бензин</t>
  </si>
  <si>
    <t>Моющие средства и другие материалы для хозяйственных целей</t>
  </si>
  <si>
    <t>Веники,метла</t>
  </si>
  <si>
    <t>Ветошь</t>
  </si>
  <si>
    <t>Гирлянды</t>
  </si>
  <si>
    <t>Грунт</t>
  </si>
  <si>
    <t>Губка,шлиф бытовая</t>
  </si>
  <si>
    <t>Дезинфицирущие средства</t>
  </si>
  <si>
    <t>Диски отрезные в ассортименте</t>
  </si>
  <si>
    <t>Ерш для туалета</t>
  </si>
  <si>
    <t>Мешки для мусора</t>
  </si>
  <si>
    <t>Моющие средства</t>
  </si>
  <si>
    <t>Мыло в ассортименте</t>
  </si>
  <si>
    <t>Отражающий материал для радиаторов</t>
  </si>
  <si>
    <t>Очки защитные</t>
  </si>
  <si>
    <t>Перчатки в ассортименте</t>
  </si>
  <si>
    <t>Припараты для басейна в ассортименте</t>
  </si>
  <si>
    <t>Рассада</t>
  </si>
  <si>
    <t>Салфетки</t>
  </si>
  <si>
    <t>Сетка</t>
  </si>
  <si>
    <t>Стиральный порошок</t>
  </si>
  <si>
    <t>Сульфохлорантин</t>
  </si>
  <si>
    <t>Туалетная бумага</t>
  </si>
  <si>
    <t>Хлор</t>
  </si>
  <si>
    <t>Чистящее ср-во в ассортименте</t>
  </si>
  <si>
    <t>Полотенце бумажное</t>
  </si>
  <si>
    <t>Хозяйственные материалы, инвентарь</t>
  </si>
  <si>
    <t>Зеркала</t>
  </si>
  <si>
    <t>Корзина для мусора</t>
  </si>
  <si>
    <t>Лампы в ассортименте</t>
  </si>
  <si>
    <t>Лобзик</t>
  </si>
  <si>
    <t>Машинка швейная</t>
  </si>
  <si>
    <t>Метла синтетическая</t>
  </si>
  <si>
    <t>Набор инструментов</t>
  </si>
  <si>
    <t xml:space="preserve">Совки </t>
  </si>
  <si>
    <t>Стартер</t>
  </si>
  <si>
    <t>Стеклорез</t>
  </si>
  <si>
    <t>Тележка</t>
  </si>
  <si>
    <t>Травокосилка</t>
  </si>
  <si>
    <t>Тряпкодержатель, швабры</t>
  </si>
  <si>
    <t>Фонари</t>
  </si>
  <si>
    <t>Чайник электрический</t>
  </si>
  <si>
    <t>Черенок</t>
  </si>
  <si>
    <t>Шуруповерт</t>
  </si>
  <si>
    <t>Щетки в ассортименте</t>
  </si>
  <si>
    <t>Запасные части для  хозяйственного обеспечения</t>
  </si>
  <si>
    <t>Бачок для туалета</t>
  </si>
  <si>
    <t>Ванны</t>
  </si>
  <si>
    <t>Вентиля</t>
  </si>
  <si>
    <t>Выключатели</t>
  </si>
  <si>
    <t>Двери,окна</t>
  </si>
  <si>
    <t>Задвижки</t>
  </si>
  <si>
    <t>Замки</t>
  </si>
  <si>
    <t>Зап.части для унитаза,раковин,горшки</t>
  </si>
  <si>
    <t>Запчасти для котельной</t>
  </si>
  <si>
    <t>Кран</t>
  </si>
  <si>
    <t>Лента  изоляц</t>
  </si>
  <si>
    <t>Петли,доводчики</t>
  </si>
  <si>
    <t>Провод</t>
  </si>
  <si>
    <t>Раковина для умывания</t>
  </si>
  <si>
    <t>Розетки,коробки</t>
  </si>
  <si>
    <t>Ручки дверные</t>
  </si>
  <si>
    <t>Сетевой  фильтр</t>
  </si>
  <si>
    <t>Сместитель</t>
  </si>
  <si>
    <t>Удлинитель</t>
  </si>
  <si>
    <t>Унитаз</t>
  </si>
  <si>
    <t>Фасадные вывески, таб.</t>
  </si>
  <si>
    <t>Шпингалеты</t>
  </si>
  <si>
    <t>Электопровод</t>
  </si>
  <si>
    <t>Мягкий инвентарь, обмундирование</t>
  </si>
  <si>
    <t xml:space="preserve">Комплект постельного белья </t>
  </si>
  <si>
    <t>Костюмы для выступлений</t>
  </si>
  <si>
    <t>Косынки</t>
  </si>
  <si>
    <t>Матрац</t>
  </si>
  <si>
    <t>Наволочки</t>
  </si>
  <si>
    <t>Наматрасник</t>
  </si>
  <si>
    <t>Обувь</t>
  </si>
  <si>
    <t>Одеяло</t>
  </si>
  <si>
    <t>Подушки</t>
  </si>
  <si>
    <t>Покрывало</t>
  </si>
  <si>
    <t>Полотенце</t>
  </si>
  <si>
    <t>Пододеяльники</t>
  </si>
  <si>
    <t>Простыни</t>
  </si>
  <si>
    <t>Скатерти</t>
  </si>
  <si>
    <t>Спец костюмы в ассортименте</t>
  </si>
  <si>
    <t>Ткань</t>
  </si>
  <si>
    <t>Тюфяки в ассортименте</t>
  </si>
  <si>
    <t>Фартуки</t>
  </si>
  <si>
    <t>Халаты в ассортименте</t>
  </si>
  <si>
    <t>Флаг</t>
  </si>
  <si>
    <t>Инвентарь для пищеблока</t>
  </si>
  <si>
    <t>Бакалы</t>
  </si>
  <si>
    <t>Ведра</t>
  </si>
  <si>
    <t>Вилки</t>
  </si>
  <si>
    <t>Графин</t>
  </si>
  <si>
    <t>Доски разделочные</t>
  </si>
  <si>
    <t>Дуршлаг</t>
  </si>
  <si>
    <t>Жаровня</t>
  </si>
  <si>
    <t>Казан</t>
  </si>
  <si>
    <t>Картофелемялка</t>
  </si>
  <si>
    <t>Кастрюля</t>
  </si>
  <si>
    <t>Котел</t>
  </si>
  <si>
    <t>Ложки</t>
  </si>
  <si>
    <t>Лопатка</t>
  </si>
  <si>
    <t>Мармиты</t>
  </si>
  <si>
    <t>Миски</t>
  </si>
  <si>
    <t xml:space="preserve">Ножи </t>
  </si>
  <si>
    <t>Н-р  кух принадлежностей</t>
  </si>
  <si>
    <t>Половник</t>
  </si>
  <si>
    <t>Разносы</t>
  </si>
  <si>
    <t>Салатник</t>
  </si>
  <si>
    <t>Сито</t>
  </si>
  <si>
    <t>Скалки</t>
  </si>
  <si>
    <t>Сковорода</t>
  </si>
  <si>
    <t>Стаканы</t>
  </si>
  <si>
    <t>Сушилка для деревянных досок</t>
  </si>
  <si>
    <t>Тазы</t>
  </si>
  <si>
    <t>Тарелки</t>
  </si>
  <si>
    <t>Чайник</t>
  </si>
  <si>
    <t>Чайный, кофейный, столовый комплекты</t>
  </si>
  <si>
    <t>Чашки с блюдцами</t>
  </si>
  <si>
    <t>Шумовка</t>
  </si>
  <si>
    <t>Приобретение твердого топлива</t>
  </si>
  <si>
    <t>Дрова</t>
  </si>
  <si>
    <t>Уголь</t>
  </si>
  <si>
    <t>1.5</t>
  </si>
  <si>
    <t>1.7.</t>
  </si>
  <si>
    <t>1.8.</t>
  </si>
  <si>
    <t>1.9.</t>
  </si>
  <si>
    <t>1.10</t>
  </si>
  <si>
    <t>1.11.</t>
  </si>
  <si>
    <t>6.8  Расчет (обоснование) расходов на приобретение материальных запасов</t>
  </si>
  <si>
    <t>шт</t>
  </si>
  <si>
    <t>пара</t>
  </si>
  <si>
    <t>тонн</t>
  </si>
  <si>
    <t>кг</t>
  </si>
  <si>
    <t>лист</t>
  </si>
  <si>
    <t>куб.м</t>
  </si>
  <si>
    <t>кв.м</t>
  </si>
  <si>
    <t>п.м</t>
  </si>
  <si>
    <t>рулон</t>
  </si>
  <si>
    <t>л</t>
  </si>
  <si>
    <t>м</t>
  </si>
  <si>
    <t>уп</t>
  </si>
  <si>
    <t>пачка</t>
  </si>
  <si>
    <t>шт.</t>
  </si>
  <si>
    <t>литр</t>
  </si>
  <si>
    <t>пакет</t>
  </si>
  <si>
    <t>пар</t>
  </si>
  <si>
    <t>ящик</t>
  </si>
  <si>
    <t>пач</t>
  </si>
  <si>
    <t>кор</t>
  </si>
  <si>
    <t>комп</t>
  </si>
  <si>
    <t>м3</t>
  </si>
  <si>
    <t>Размер одной выплаты, руб.</t>
  </si>
  <si>
    <t>Количество выплат в год</t>
  </si>
  <si>
    <t>Сумма выплат, руб. (гр. 3 х гр. 4)</t>
  </si>
  <si>
    <t>образовательная деятельность</t>
  </si>
  <si>
    <t>аккредитация учреждения</t>
  </si>
  <si>
    <t>Регистрация устава</t>
  </si>
  <si>
    <t>медицинскую деятельность</t>
  </si>
  <si>
    <t>на переоформление свидетельства на землю</t>
  </si>
  <si>
    <t>на платные услуги</t>
  </si>
  <si>
    <t>приобретение подарочной и сувенирной продукции</t>
  </si>
  <si>
    <t>Благодарственные письма</t>
  </si>
  <si>
    <t>Вымпелы</t>
  </si>
  <si>
    <t>Грамоты</t>
  </si>
  <si>
    <t>Дипломы</t>
  </si>
  <si>
    <t>Кубки</t>
  </si>
  <si>
    <t>Медали</t>
  </si>
  <si>
    <t>Сувениры</t>
  </si>
  <si>
    <t>Цветы</t>
  </si>
  <si>
    <t>Шары</t>
  </si>
  <si>
    <t>Ст. 290 Прочие расходы</t>
  </si>
  <si>
    <t xml:space="preserve">Госпошлины:                                                               </t>
  </si>
  <si>
    <t>1.</t>
  </si>
  <si>
    <t>2.</t>
  </si>
  <si>
    <t>Приобретение медикаментов</t>
  </si>
  <si>
    <t>ст. 340  Прочие материальные запасы</t>
  </si>
  <si>
    <t>Информационное и программное обеспечение</t>
  </si>
  <si>
    <t>1.12.</t>
  </si>
  <si>
    <t>3. Расчеты (обоснования) расходов на уплату налогов, сборов и иных платежей (строка 230)</t>
  </si>
  <si>
    <t>851 Уплата налога на имущество организацийи земельного налога</t>
  </si>
  <si>
    <t>5. Расчеты (обоснования) прочих расходов (кроме расходов на закупку товаров, работ, услуг) (строка 250)</t>
  </si>
  <si>
    <t>244 Прочая закупка товаров, работ и услуг для обеспечения государственных (муниципальных) нужд</t>
  </si>
  <si>
    <t>6. Расчеты (обоснования) расходов на закупку товаров, работ, услуг (строка 260)</t>
  </si>
  <si>
    <t>6.1 Расчеты (обоснования) расходов на оплату услуг связи</t>
  </si>
  <si>
    <t>6.5. Расчет (обоснование) расходов на оплату работ, услуг по содержанию имущества</t>
  </si>
  <si>
    <t>Прочие выплаты по положению в год (расшифровать), руб.</t>
  </si>
  <si>
    <t>Приложение №3 к приказу</t>
  </si>
  <si>
    <t>Директор</t>
  </si>
  <si>
    <t>Зам. дир. по УВР</t>
  </si>
  <si>
    <t>Бухгалтер</t>
  </si>
  <si>
    <t>Учитель</t>
  </si>
  <si>
    <t>полив</t>
  </si>
  <si>
    <t>подача х/в</t>
  </si>
  <si>
    <t>слив х/в</t>
  </si>
  <si>
    <t>853 Уплата иных платежей</t>
  </si>
  <si>
    <t>Прочие расходы</t>
  </si>
  <si>
    <t>Расходы доходов, полученных от оказания платных услуг</t>
  </si>
  <si>
    <t>Источник финансового обеспечения:              Расходы доходов, полученных от оказания платных услуг</t>
  </si>
  <si>
    <t xml:space="preserve">   Расходы доходов, полученных от оказания платных услуг</t>
  </si>
  <si>
    <t>Руководитель организации</t>
  </si>
  <si>
    <t>Главный бухгалтер</t>
  </si>
  <si>
    <t>М.П.</t>
  </si>
  <si>
    <t>(подпись)</t>
  </si>
  <si>
    <t>Т. П. Лукьянова</t>
  </si>
  <si>
    <t>(расшифровка подписи)</t>
  </si>
  <si>
    <t>А. В. Климкина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</si>
</sst>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0" fillId="0" borderId="2" xfId="0" applyBorder="1"/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0" xfId="0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2" fillId="2" borderId="4" xfId="0" applyFont="1" applyFill="1" applyBorder="1" applyAlignment="1"/>
    <xf numFmtId="0" fontId="2" fillId="0" borderId="4" xfId="0" applyFont="1" applyFill="1" applyBorder="1" applyAlignment="1"/>
    <xf numFmtId="0" fontId="6" fillId="0" borderId="4" xfId="0" applyFont="1" applyFill="1" applyBorder="1" applyAlignment="1"/>
    <xf numFmtId="0" fontId="5" fillId="0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3" xfId="0" applyFont="1" applyBorder="1" applyAlignment="1"/>
    <xf numFmtId="0" fontId="4" fillId="3" borderId="2" xfId="0" applyFont="1" applyFill="1" applyBorder="1"/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4" fillId="4" borderId="2" xfId="0" applyFont="1" applyFill="1" applyBorder="1"/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2" fillId="0" borderId="5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/>
    <xf numFmtId="0" fontId="5" fillId="4" borderId="3" xfId="0" applyFont="1" applyFill="1" applyBorder="1" applyAlignment="1">
      <alignment wrapText="1"/>
    </xf>
    <xf numFmtId="0" fontId="6" fillId="4" borderId="4" xfId="0" applyFont="1" applyFill="1" applyBorder="1" applyAlignment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/>
    <xf numFmtId="0" fontId="6" fillId="0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3" xfId="0" applyFont="1" applyBorder="1"/>
    <xf numFmtId="3" fontId="4" fillId="0" borderId="2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left" vertical="center" wrapText="1"/>
    </xf>
    <xf numFmtId="1" fontId="4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4" fillId="0" borderId="2" xfId="0" applyFont="1" applyFill="1" applyBorder="1"/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4" borderId="2" xfId="0" applyFont="1" applyFill="1" applyBorder="1"/>
    <xf numFmtId="0" fontId="3" fillId="4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wrapText="1"/>
    </xf>
    <xf numFmtId="0" fontId="10" fillId="0" borderId="2" xfId="0" applyFont="1" applyFill="1" applyBorder="1" applyAlignment="1">
      <alignment horizontal="right"/>
    </xf>
    <xf numFmtId="0" fontId="12" fillId="0" borderId="2" xfId="0" applyFont="1" applyFill="1" applyBorder="1"/>
    <xf numFmtId="0" fontId="10" fillId="0" borderId="2" xfId="0" applyFont="1" applyBorder="1" applyAlignment="1">
      <alignment horizontal="right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3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3" fillId="0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4" xfId="0" applyFill="1" applyBorder="1"/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3" fontId="10" fillId="4" borderId="2" xfId="0" applyNumberFormat="1" applyFont="1" applyFill="1" applyBorder="1"/>
    <xf numFmtId="0" fontId="10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3" xfId="0" applyFont="1" applyFill="1" applyBorder="1" applyAlignment="1">
      <alignment horizontal="left" vertical="center" wrapText="1"/>
    </xf>
    <xf numFmtId="0" fontId="10" fillId="4" borderId="5" xfId="0" applyFont="1" applyFill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Fill="1" applyBorder="1"/>
    <xf numFmtId="0" fontId="16" fillId="0" borderId="2" xfId="1" applyFont="1" applyBorder="1"/>
    <xf numFmtId="0" fontId="16" fillId="0" borderId="6" xfId="1" applyFont="1" applyBorder="1"/>
    <xf numFmtId="0" fontId="16" fillId="2" borderId="2" xfId="1" applyFont="1" applyFill="1" applyBorder="1"/>
    <xf numFmtId="0" fontId="16" fillId="2" borderId="6" xfId="1" applyFont="1" applyFill="1" applyBorder="1"/>
    <xf numFmtId="2" fontId="4" fillId="0" borderId="2" xfId="0" applyNumberFormat="1" applyFont="1" applyBorder="1"/>
    <xf numFmtId="2" fontId="2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right" wrapText="1"/>
    </xf>
    <xf numFmtId="0" fontId="6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8" fillId="0" borderId="2" xfId="0" applyFont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9"/>
  <sheetViews>
    <sheetView workbookViewId="0">
      <selection activeCell="A31" sqref="A31:XFD39"/>
    </sheetView>
  </sheetViews>
  <sheetFormatPr defaultColWidth="21.140625" defaultRowHeight="12.75"/>
  <cols>
    <col min="1" max="1" width="6.5703125" style="2" customWidth="1"/>
    <col min="2" max="2" width="14.5703125" style="2" customWidth="1"/>
    <col min="3" max="3" width="5.5703125" style="2" customWidth="1"/>
    <col min="4" max="4" width="13.42578125" style="2" customWidth="1"/>
    <col min="5" max="5" width="7.7109375" style="2" customWidth="1"/>
    <col min="6" max="6" width="7" style="2" customWidth="1"/>
    <col min="7" max="7" width="7.28515625" style="2" customWidth="1"/>
    <col min="8" max="8" width="11.7109375" style="2" customWidth="1"/>
    <col min="9" max="9" width="9.42578125" style="2" customWidth="1"/>
    <col min="10" max="10" width="12.7109375" style="2" customWidth="1"/>
    <col min="11" max="11" width="10.7109375" style="2" customWidth="1"/>
    <col min="12" max="16384" width="21.140625" style="2"/>
  </cols>
  <sheetData>
    <row r="1" spans="1:11" ht="15.75">
      <c r="J1" s="1"/>
      <c r="K1" s="6" t="s">
        <v>678</v>
      </c>
    </row>
    <row r="2" spans="1:11" ht="15.75">
      <c r="J2" s="1" t="s">
        <v>9</v>
      </c>
      <c r="K2" s="6" t="s">
        <v>10</v>
      </c>
    </row>
    <row r="3" spans="1:11" ht="15.75">
      <c r="J3" s="1"/>
      <c r="K3" s="6"/>
    </row>
    <row r="4" spans="1:11" ht="15.75">
      <c r="B4" s="194" t="s">
        <v>11</v>
      </c>
      <c r="C4" s="194"/>
      <c r="D4" s="194"/>
      <c r="E4" s="194"/>
      <c r="F4" s="194"/>
      <c r="G4" s="194"/>
      <c r="H4" s="194"/>
      <c r="I4" s="194"/>
      <c r="J4" s="194"/>
      <c r="K4" s="6"/>
    </row>
    <row r="5" spans="1:11" ht="15.75">
      <c r="B5" s="7"/>
      <c r="C5" s="7"/>
      <c r="D5" s="194" t="s">
        <v>133</v>
      </c>
      <c r="E5" s="194"/>
      <c r="F5" s="194"/>
      <c r="G5" s="194"/>
      <c r="H5" s="194"/>
      <c r="I5" s="194"/>
      <c r="J5" s="7"/>
      <c r="K5" s="6"/>
    </row>
    <row r="6" spans="1:11" ht="15.75">
      <c r="B6" s="7"/>
      <c r="C6" s="7"/>
      <c r="D6" s="7"/>
      <c r="E6" s="7"/>
      <c r="F6" s="7"/>
      <c r="G6" s="7"/>
      <c r="H6" s="7"/>
      <c r="I6" s="7"/>
      <c r="J6" s="7"/>
      <c r="K6" s="6"/>
    </row>
    <row r="7" spans="1:11" ht="15.75">
      <c r="B7" s="10" t="s">
        <v>12</v>
      </c>
      <c r="C7" s="13" t="s">
        <v>14</v>
      </c>
      <c r="D7" s="8"/>
      <c r="E7" s="8"/>
      <c r="F7" s="8"/>
      <c r="G7" s="8"/>
      <c r="H7" s="8"/>
      <c r="I7" s="8"/>
      <c r="J7" s="8"/>
      <c r="K7" s="6"/>
    </row>
    <row r="8" spans="1:11" ht="15.75">
      <c r="B8" s="10" t="s">
        <v>13</v>
      </c>
      <c r="C8" s="9"/>
      <c r="E8" s="11" t="s">
        <v>688</v>
      </c>
      <c r="F8" s="11"/>
      <c r="G8" s="11"/>
      <c r="H8" s="11"/>
      <c r="I8" s="11"/>
      <c r="J8" s="12"/>
      <c r="K8" s="6"/>
    </row>
    <row r="9" spans="1:11" ht="15.75">
      <c r="B9" s="10"/>
      <c r="C9" s="9"/>
      <c r="E9" s="14"/>
      <c r="F9" s="14"/>
      <c r="G9" s="14"/>
      <c r="H9" s="14"/>
      <c r="I9" s="14"/>
      <c r="J9" s="15"/>
      <c r="K9" s="6"/>
    </row>
    <row r="10" spans="1:11" ht="15.75">
      <c r="B10" s="10"/>
      <c r="C10" s="10" t="s">
        <v>16</v>
      </c>
      <c r="E10" s="14"/>
      <c r="F10" s="14"/>
      <c r="G10" s="14"/>
      <c r="H10" s="14"/>
      <c r="I10" s="14"/>
      <c r="J10" s="15"/>
      <c r="K10" s="6"/>
    </row>
    <row r="12" spans="1:11" ht="76.5" customHeight="1">
      <c r="A12" s="190" t="s">
        <v>4</v>
      </c>
      <c r="B12" s="191" t="s">
        <v>0</v>
      </c>
      <c r="C12" s="193" t="s">
        <v>1</v>
      </c>
      <c r="D12" s="192" t="s">
        <v>5</v>
      </c>
      <c r="E12" s="192" t="s">
        <v>2</v>
      </c>
      <c r="F12" s="192"/>
      <c r="G12" s="192"/>
      <c r="H12" s="192" t="s">
        <v>6</v>
      </c>
      <c r="I12" s="192" t="s">
        <v>8</v>
      </c>
      <c r="J12" s="191" t="s">
        <v>677</v>
      </c>
      <c r="K12" s="3" t="s">
        <v>7</v>
      </c>
    </row>
    <row r="13" spans="1:11" ht="16.5" customHeight="1">
      <c r="A13" s="190"/>
      <c r="B13" s="191"/>
      <c r="C13" s="193"/>
      <c r="D13" s="192"/>
      <c r="E13" s="4"/>
      <c r="F13" s="4"/>
      <c r="G13" s="4"/>
      <c r="H13" s="192"/>
      <c r="I13" s="192"/>
      <c r="J13" s="191"/>
      <c r="K13" s="5"/>
    </row>
    <row r="14" spans="1:1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</row>
    <row r="15" spans="1:11">
      <c r="A15" s="5"/>
      <c r="B15" s="170" t="s">
        <v>679</v>
      </c>
      <c r="C15" s="5">
        <v>1</v>
      </c>
      <c r="D15" s="5">
        <v>17622</v>
      </c>
      <c r="E15" s="5"/>
      <c r="F15" s="5"/>
      <c r="G15" s="5"/>
      <c r="H15" s="5">
        <f>D15+E15+F15+G15</f>
        <v>17622</v>
      </c>
      <c r="I15" s="5">
        <f>H15*7</f>
        <v>123354</v>
      </c>
      <c r="J15" s="5"/>
      <c r="K15" s="5">
        <f>I15+J15</f>
        <v>123354</v>
      </c>
    </row>
    <row r="16" spans="1:11">
      <c r="A16" s="5"/>
      <c r="B16" s="171" t="s">
        <v>680</v>
      </c>
      <c r="C16" s="5">
        <v>1</v>
      </c>
      <c r="D16" s="5">
        <v>10239</v>
      </c>
      <c r="E16" s="5"/>
      <c r="F16" s="5"/>
      <c r="G16" s="5"/>
      <c r="H16" s="5">
        <f>D16+E16+F16+G16</f>
        <v>10239</v>
      </c>
      <c r="I16" s="5">
        <f>H16*7+3</f>
        <v>71676</v>
      </c>
      <c r="J16" s="5"/>
      <c r="K16" s="5">
        <f t="shared" ref="K16:K18" si="0">I16+J16</f>
        <v>71676</v>
      </c>
    </row>
    <row r="17" spans="1:11">
      <c r="A17" s="5"/>
      <c r="B17" s="172" t="s">
        <v>681</v>
      </c>
      <c r="C17" s="5">
        <v>1</v>
      </c>
      <c r="D17" s="5">
        <v>10240</v>
      </c>
      <c r="E17" s="5"/>
      <c r="F17" s="5"/>
      <c r="G17" s="5"/>
      <c r="H17" s="5">
        <f t="shared" ref="H17:H18" si="1">D17+E17+F17+G17</f>
        <v>10240</v>
      </c>
      <c r="I17" s="5">
        <f t="shared" ref="I17:I18" si="2">H17*7</f>
        <v>71680</v>
      </c>
      <c r="J17" s="5"/>
      <c r="K17" s="5">
        <f t="shared" si="0"/>
        <v>71680</v>
      </c>
    </row>
    <row r="18" spans="1:11">
      <c r="A18" s="5"/>
      <c r="B18" s="173" t="s">
        <v>682</v>
      </c>
      <c r="C18" s="5">
        <v>2</v>
      </c>
      <c r="D18" s="5">
        <v>84940</v>
      </c>
      <c r="E18" s="5"/>
      <c r="F18" s="5"/>
      <c r="G18" s="5"/>
      <c r="H18" s="5">
        <f t="shared" si="1"/>
        <v>84940</v>
      </c>
      <c r="I18" s="5">
        <f t="shared" si="2"/>
        <v>594580</v>
      </c>
      <c r="J18" s="5"/>
      <c r="K18" s="5">
        <f t="shared" si="0"/>
        <v>594580</v>
      </c>
    </row>
    <row r="19" spans="1:11" hidden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idden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idden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idden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idden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idden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idden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idden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idden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4" t="s">
        <v>3</v>
      </c>
      <c r="C28" s="5">
        <f>SUM(C15:C27)</f>
        <v>5</v>
      </c>
      <c r="D28" s="5">
        <f t="shared" ref="D28:K28" si="3">SUM(D15:D27)</f>
        <v>123041</v>
      </c>
      <c r="E28" s="5">
        <f t="shared" si="3"/>
        <v>0</v>
      </c>
      <c r="F28" s="5">
        <f t="shared" si="3"/>
        <v>0</v>
      </c>
      <c r="G28" s="5">
        <f t="shared" si="3"/>
        <v>0</v>
      </c>
      <c r="H28" s="5">
        <f t="shared" si="3"/>
        <v>123041</v>
      </c>
      <c r="I28" s="5">
        <f t="shared" si="3"/>
        <v>861290</v>
      </c>
      <c r="J28" s="5">
        <f t="shared" si="3"/>
        <v>0</v>
      </c>
      <c r="K28" s="5">
        <f t="shared" si="3"/>
        <v>861290</v>
      </c>
    </row>
    <row r="31" spans="1:11" hidden="1"/>
    <row r="32" spans="1:11" hidden="1">
      <c r="B32" s="177" t="s">
        <v>691</v>
      </c>
      <c r="D32" s="178"/>
      <c r="E32" s="181"/>
      <c r="G32" s="181" t="s">
        <v>695</v>
      </c>
      <c r="H32" s="11"/>
    </row>
    <row r="33" spans="2:8" hidden="1">
      <c r="B33" s="177"/>
      <c r="D33" s="179"/>
      <c r="E33" s="177" t="s">
        <v>694</v>
      </c>
      <c r="G33" s="186" t="s">
        <v>696</v>
      </c>
    </row>
    <row r="34" spans="2:8" hidden="1">
      <c r="B34" s="177"/>
      <c r="D34" s="179"/>
      <c r="E34" s="177"/>
      <c r="G34" s="183"/>
    </row>
    <row r="35" spans="2:8" hidden="1">
      <c r="B35" s="177" t="s">
        <v>692</v>
      </c>
      <c r="D35" s="178"/>
      <c r="E35" s="181"/>
      <c r="G35" s="184" t="s">
        <v>697</v>
      </c>
      <c r="H35" s="11"/>
    </row>
    <row r="36" spans="2:8" ht="15" hidden="1">
      <c r="B36" s="57"/>
      <c r="D36" s="179"/>
      <c r="E36" s="177" t="s">
        <v>694</v>
      </c>
      <c r="G36" s="186" t="s">
        <v>696</v>
      </c>
    </row>
    <row r="37" spans="2:8" ht="15" hidden="1">
      <c r="B37" s="57"/>
      <c r="D37" s="180" t="s">
        <v>693</v>
      </c>
      <c r="E37" s="177"/>
      <c r="G37"/>
    </row>
    <row r="38" spans="2:8" hidden="1"/>
    <row r="39" spans="2:8" hidden="1"/>
  </sheetData>
  <mergeCells count="10">
    <mergeCell ref="I12:I13"/>
    <mergeCell ref="E12:G12"/>
    <mergeCell ref="J12:J13"/>
    <mergeCell ref="B4:J4"/>
    <mergeCell ref="D5:I5"/>
    <mergeCell ref="A12:A13"/>
    <mergeCell ref="B12:B13"/>
    <mergeCell ref="D12:D13"/>
    <mergeCell ref="C12:C13"/>
    <mergeCell ref="H12:H13"/>
  </mergeCells>
  <pageMargins left="0.23" right="0.2" top="0.74803149606299213" bottom="0.2" header="0.31496062992125984" footer="0.2"/>
  <pageSetup paperSize="9" scale="9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1" sqref="B1:E1"/>
    </sheetView>
  </sheetViews>
  <sheetFormatPr defaultRowHeight="15"/>
  <cols>
    <col min="1" max="1" width="5.140625" style="17" customWidth="1"/>
    <col min="2" max="2" width="33.140625" customWidth="1"/>
    <col min="3" max="3" width="14.28515625" customWidth="1"/>
    <col min="4" max="4" width="14" customWidth="1"/>
    <col min="5" max="5" width="16.42578125" customWidth="1"/>
  </cols>
  <sheetData>
    <row r="1" spans="1:5">
      <c r="B1" s="194" t="s">
        <v>674</v>
      </c>
      <c r="C1" s="194"/>
      <c r="D1" s="194"/>
      <c r="E1" s="194"/>
    </row>
    <row r="2" spans="1:5">
      <c r="B2" s="17"/>
      <c r="C2" s="17"/>
      <c r="D2" s="17"/>
    </row>
    <row r="3" spans="1:5">
      <c r="B3" s="17"/>
      <c r="C3" s="17"/>
      <c r="D3" s="17"/>
    </row>
    <row r="4" spans="1:5" ht="30" customHeight="1">
      <c r="B4" s="10" t="s">
        <v>12</v>
      </c>
      <c r="C4" s="200" t="s">
        <v>673</v>
      </c>
      <c r="D4" s="200"/>
      <c r="E4" s="200"/>
    </row>
    <row r="5" spans="1:5" ht="20.25" customHeight="1">
      <c r="B5" s="10" t="s">
        <v>13</v>
      </c>
      <c r="C5" s="27"/>
      <c r="D5" s="27"/>
      <c r="E5" s="39"/>
    </row>
    <row r="6" spans="1:5">
      <c r="B6" s="10"/>
      <c r="C6" s="14"/>
      <c r="D6" s="14"/>
    </row>
    <row r="7" spans="1:5">
      <c r="B7" s="194" t="s">
        <v>175</v>
      </c>
      <c r="C7" s="194"/>
      <c r="D7" s="194"/>
    </row>
    <row r="8" spans="1:5">
      <c r="B8" s="10"/>
      <c r="C8" s="14"/>
      <c r="D8" s="14"/>
    </row>
    <row r="9" spans="1:5" ht="48" customHeight="1">
      <c r="A9" s="18" t="s">
        <v>4</v>
      </c>
      <c r="B9" s="94" t="s">
        <v>131</v>
      </c>
      <c r="C9" s="31" t="s">
        <v>176</v>
      </c>
      <c r="D9" s="31" t="s">
        <v>177</v>
      </c>
      <c r="E9" s="32" t="s">
        <v>178</v>
      </c>
    </row>
    <row r="10" spans="1:5" ht="13.5" customHeight="1">
      <c r="A10" s="19">
        <v>1</v>
      </c>
      <c r="B10" s="94">
        <v>2</v>
      </c>
      <c r="C10" s="31">
        <v>3</v>
      </c>
      <c r="D10" s="31">
        <v>4</v>
      </c>
      <c r="E10" s="32">
        <v>5</v>
      </c>
    </row>
    <row r="11" spans="1:5" ht="21" customHeight="1">
      <c r="A11" s="20"/>
      <c r="B11" s="97" t="s">
        <v>179</v>
      </c>
      <c r="C11" s="30"/>
      <c r="D11" s="31"/>
      <c r="E11" s="32"/>
    </row>
    <row r="12" spans="1:5">
      <c r="A12" s="20"/>
      <c r="B12" s="98" t="s">
        <v>167</v>
      </c>
      <c r="C12" s="20"/>
      <c r="D12" s="20"/>
      <c r="E12" s="32"/>
    </row>
    <row r="13" spans="1:5">
      <c r="A13" s="20"/>
      <c r="B13" s="98"/>
      <c r="C13" s="20"/>
      <c r="D13" s="20"/>
      <c r="E13" s="32"/>
    </row>
    <row r="14" spans="1:5">
      <c r="A14" s="20"/>
      <c r="B14" s="98"/>
      <c r="C14" s="20"/>
      <c r="D14" s="20"/>
      <c r="E14" s="32"/>
    </row>
    <row r="15" spans="1:5">
      <c r="A15" s="20"/>
      <c r="B15" s="98" t="s">
        <v>180</v>
      </c>
      <c r="C15" s="20"/>
      <c r="D15" s="20"/>
      <c r="E15" s="32"/>
    </row>
    <row r="16" spans="1:5">
      <c r="A16" s="20"/>
      <c r="B16" s="98" t="s">
        <v>167</v>
      </c>
      <c r="C16" s="20"/>
      <c r="D16" s="20"/>
      <c r="E16" s="32"/>
    </row>
    <row r="17" spans="1:5">
      <c r="A17" s="20"/>
      <c r="B17" s="98"/>
      <c r="C17" s="20"/>
      <c r="D17" s="20"/>
      <c r="E17" s="32"/>
    </row>
    <row r="18" spans="1:5">
      <c r="A18" s="20"/>
      <c r="B18" s="98"/>
      <c r="C18" s="20"/>
      <c r="D18" s="20"/>
      <c r="E18" s="32"/>
    </row>
    <row r="19" spans="1:5">
      <c r="A19" s="20"/>
      <c r="B19" s="96" t="s">
        <v>3</v>
      </c>
      <c r="C19" s="19" t="s">
        <v>157</v>
      </c>
      <c r="D19" s="19" t="s">
        <v>157</v>
      </c>
      <c r="E19" s="100">
        <f>SUM(E11:E18)</f>
        <v>0</v>
      </c>
    </row>
    <row r="20" spans="1:5">
      <c r="B20" s="25"/>
      <c r="C20" s="25"/>
      <c r="D20" s="25"/>
      <c r="E20" s="25"/>
    </row>
    <row r="21" spans="1:5">
      <c r="B21" s="25"/>
      <c r="C21" s="25"/>
      <c r="D21" s="25"/>
      <c r="E21" s="25"/>
    </row>
    <row r="22" spans="1:5">
      <c r="B22" s="25"/>
      <c r="C22" s="25"/>
      <c r="D22" s="25"/>
      <c r="E22" s="25"/>
    </row>
    <row r="23" spans="1:5">
      <c r="B23" s="25"/>
      <c r="C23" s="25"/>
      <c r="D23" s="25"/>
      <c r="E23" s="25"/>
    </row>
    <row r="24" spans="1:5">
      <c r="B24" s="25"/>
      <c r="C24" s="25"/>
      <c r="D24" s="25"/>
      <c r="E24" s="25"/>
    </row>
    <row r="25" spans="1:5">
      <c r="B25" s="25"/>
      <c r="C25" s="25"/>
      <c r="D25" s="25"/>
      <c r="E25" s="25"/>
    </row>
    <row r="26" spans="1:5">
      <c r="B26" s="25"/>
      <c r="C26" s="25"/>
      <c r="D26" s="25"/>
      <c r="E26" s="25"/>
    </row>
    <row r="27" spans="1:5">
      <c r="B27" s="25"/>
      <c r="C27" s="25"/>
      <c r="D27" s="25"/>
      <c r="E27" s="25"/>
    </row>
    <row r="28" spans="1:5">
      <c r="B28" s="25"/>
      <c r="C28" s="25"/>
      <c r="D28" s="25"/>
      <c r="E28" s="25"/>
    </row>
    <row r="29" spans="1:5">
      <c r="B29" s="25"/>
      <c r="C29" s="25"/>
      <c r="D29" s="25"/>
      <c r="E29" s="25"/>
    </row>
    <row r="30" spans="1:5">
      <c r="B30" s="25"/>
      <c r="C30" s="25"/>
      <c r="D30" s="25"/>
      <c r="E30" s="25"/>
    </row>
    <row r="31" spans="1:5">
      <c r="B31" s="25"/>
      <c r="C31" s="25"/>
      <c r="D31" s="25"/>
      <c r="E31" s="25"/>
    </row>
    <row r="32" spans="1:5">
      <c r="B32" s="25"/>
      <c r="C32" s="25"/>
      <c r="D32" s="25"/>
      <c r="E32" s="25"/>
    </row>
    <row r="33" spans="2:5">
      <c r="B33" s="38"/>
      <c r="C33" s="38"/>
      <c r="D33" s="38"/>
      <c r="E33" s="38"/>
    </row>
    <row r="34" spans="2:5">
      <c r="B34" s="38"/>
      <c r="C34" s="38"/>
      <c r="D34" s="38"/>
      <c r="E34" s="38"/>
    </row>
  </sheetData>
  <mergeCells count="3">
    <mergeCell ref="C4:E4"/>
    <mergeCell ref="B7:D7"/>
    <mergeCell ref="B1:E1"/>
  </mergeCells>
  <pageMargins left="0.7" right="0.1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G98"/>
  <sheetViews>
    <sheetView workbookViewId="0">
      <selection activeCell="A92" sqref="A92:XFD98"/>
    </sheetView>
  </sheetViews>
  <sheetFormatPr defaultRowHeight="15"/>
  <cols>
    <col min="1" max="1" width="5.140625" style="17" customWidth="1"/>
    <col min="2" max="2" width="41.5703125" style="57" customWidth="1"/>
    <col min="3" max="3" width="9" customWidth="1"/>
    <col min="4" max="4" width="10.28515625" customWidth="1"/>
    <col min="5" max="5" width="11.5703125" customWidth="1"/>
    <col min="6" max="6" width="12" customWidth="1"/>
    <col min="7" max="7" width="13.42578125" customWidth="1"/>
  </cols>
  <sheetData>
    <row r="1" spans="1:7">
      <c r="B1" s="194" t="s">
        <v>674</v>
      </c>
      <c r="C1" s="194"/>
      <c r="D1" s="194"/>
      <c r="E1" s="194"/>
    </row>
    <row r="2" spans="1:7">
      <c r="B2" s="49"/>
      <c r="C2" s="17"/>
      <c r="D2" s="17"/>
      <c r="E2" s="17"/>
    </row>
    <row r="3" spans="1:7">
      <c r="B3" s="49"/>
      <c r="C3" s="17"/>
      <c r="D3" s="17"/>
      <c r="E3" s="17"/>
    </row>
    <row r="4" spans="1:7" ht="27" customHeight="1">
      <c r="B4" s="50" t="s">
        <v>12</v>
      </c>
      <c r="C4" s="200" t="s">
        <v>48</v>
      </c>
      <c r="D4" s="200"/>
      <c r="E4" s="200"/>
      <c r="F4" s="200"/>
      <c r="G4" s="200"/>
    </row>
    <row r="5" spans="1:7">
      <c r="B5" s="50" t="s">
        <v>13</v>
      </c>
      <c r="C5" s="59" t="s">
        <v>688</v>
      </c>
      <c r="D5" s="11"/>
      <c r="E5" s="11"/>
      <c r="F5" s="58"/>
      <c r="G5" s="58"/>
    </row>
    <row r="7" spans="1:7" ht="15.75" customHeight="1">
      <c r="B7" s="195" t="s">
        <v>676</v>
      </c>
      <c r="C7" s="195"/>
      <c r="D7" s="195"/>
      <c r="E7" s="195"/>
      <c r="F7" s="195"/>
      <c r="G7" s="195"/>
    </row>
    <row r="9" spans="1:7" ht="30">
      <c r="A9" s="20" t="s">
        <v>4</v>
      </c>
      <c r="B9" s="51" t="s">
        <v>35</v>
      </c>
      <c r="C9" s="29" t="s">
        <v>99</v>
      </c>
      <c r="D9" s="31" t="s">
        <v>36</v>
      </c>
      <c r="E9" s="31" t="s">
        <v>37</v>
      </c>
      <c r="F9" s="32" t="s">
        <v>38</v>
      </c>
      <c r="G9" s="33" t="s">
        <v>34</v>
      </c>
    </row>
    <row r="10" spans="1:7">
      <c r="A10" s="20">
        <v>1</v>
      </c>
      <c r="B10" s="52">
        <v>2</v>
      </c>
      <c r="C10" s="45">
        <v>3</v>
      </c>
      <c r="D10" s="31">
        <v>4</v>
      </c>
      <c r="E10" s="31">
        <v>5</v>
      </c>
      <c r="F10" s="32">
        <v>6</v>
      </c>
      <c r="G10" s="33">
        <v>7</v>
      </c>
    </row>
    <row r="11" spans="1:7" ht="28.5" customHeight="1">
      <c r="A11" s="60"/>
      <c r="B11" s="61" t="s">
        <v>49</v>
      </c>
      <c r="C11" s="62"/>
      <c r="D11" s="63"/>
      <c r="E11" s="64"/>
      <c r="F11" s="64"/>
      <c r="G11" s="64">
        <f>G12+G30+G35+G47+G67+G85+G86</f>
        <v>600966</v>
      </c>
    </row>
    <row r="12" spans="1:7" ht="31.5" hidden="1" customHeight="1">
      <c r="A12" s="65">
        <v>1</v>
      </c>
      <c r="B12" s="66" t="s">
        <v>100</v>
      </c>
      <c r="C12" s="67"/>
      <c r="D12" s="68"/>
      <c r="E12" s="69"/>
      <c r="F12" s="69"/>
      <c r="G12" s="69">
        <f>SUM(G14:G20)</f>
        <v>0</v>
      </c>
    </row>
    <row r="13" spans="1:7" ht="16.5" hidden="1" customHeight="1">
      <c r="A13" s="20"/>
      <c r="B13" s="46" t="s">
        <v>87</v>
      </c>
      <c r="C13" s="35"/>
      <c r="D13" s="44"/>
      <c r="E13" s="16"/>
      <c r="F13" s="16"/>
      <c r="G13" s="16"/>
    </row>
    <row r="14" spans="1:7" ht="16.5" hidden="1" customHeight="1">
      <c r="A14" s="20"/>
      <c r="B14" s="46" t="s">
        <v>86</v>
      </c>
      <c r="C14" s="35"/>
      <c r="D14" s="44"/>
      <c r="E14" s="16"/>
      <c r="F14" s="16"/>
      <c r="G14" s="16"/>
    </row>
    <row r="15" spans="1:7" ht="16.5" hidden="1" customHeight="1">
      <c r="A15" s="20"/>
      <c r="B15" s="53" t="s">
        <v>64</v>
      </c>
      <c r="C15" s="35"/>
      <c r="D15" s="44"/>
      <c r="E15" s="16"/>
      <c r="F15" s="16"/>
      <c r="G15" s="16"/>
    </row>
    <row r="16" spans="1:7" ht="16.5" hidden="1" customHeight="1">
      <c r="A16" s="20"/>
      <c r="B16" s="53" t="s">
        <v>65</v>
      </c>
      <c r="C16" s="35"/>
      <c r="D16" s="44"/>
      <c r="E16" s="16"/>
      <c r="F16" s="16"/>
      <c r="G16" s="16"/>
    </row>
    <row r="17" spans="1:7" ht="16.5" hidden="1" customHeight="1">
      <c r="A17" s="20"/>
      <c r="B17" s="53" t="s">
        <v>66</v>
      </c>
      <c r="C17" s="35"/>
      <c r="D17" s="44"/>
      <c r="E17" s="16"/>
      <c r="F17" s="16"/>
      <c r="G17" s="16"/>
    </row>
    <row r="18" spans="1:7" ht="16.5" hidden="1" customHeight="1">
      <c r="A18" s="20"/>
      <c r="B18" s="54" t="s">
        <v>67</v>
      </c>
      <c r="C18" s="35"/>
      <c r="D18" s="44"/>
      <c r="E18" s="16"/>
      <c r="F18" s="16"/>
      <c r="G18" s="16"/>
    </row>
    <row r="19" spans="1:7" ht="16.5" hidden="1" customHeight="1">
      <c r="A19" s="20"/>
      <c r="B19" s="53" t="s">
        <v>68</v>
      </c>
      <c r="C19" s="35"/>
      <c r="D19" s="44"/>
      <c r="E19" s="16"/>
      <c r="F19" s="16"/>
      <c r="G19" s="16"/>
    </row>
    <row r="20" spans="1:7" hidden="1">
      <c r="A20" s="20"/>
      <c r="B20" s="71" t="s">
        <v>69</v>
      </c>
      <c r="C20" s="72"/>
      <c r="D20" s="16"/>
      <c r="E20" s="16"/>
      <c r="F20" s="16"/>
      <c r="G20" s="16">
        <f>G21+G22</f>
        <v>0</v>
      </c>
    </row>
    <row r="21" spans="1:7" hidden="1">
      <c r="A21" s="20"/>
      <c r="B21" s="46" t="s">
        <v>101</v>
      </c>
      <c r="C21" s="43"/>
      <c r="D21" s="16"/>
      <c r="E21" s="16"/>
      <c r="F21" s="16"/>
      <c r="G21" s="16"/>
    </row>
    <row r="22" spans="1:7" ht="26.25" hidden="1">
      <c r="A22" s="20"/>
      <c r="B22" s="53" t="s">
        <v>70</v>
      </c>
      <c r="C22" s="42"/>
      <c r="D22" s="16"/>
      <c r="E22" s="16"/>
      <c r="F22" s="16"/>
      <c r="G22" s="16"/>
    </row>
    <row r="23" spans="1:7" ht="30" hidden="1">
      <c r="A23" s="20"/>
      <c r="B23" s="98" t="s">
        <v>39</v>
      </c>
      <c r="C23" s="43"/>
      <c r="D23" s="16"/>
      <c r="E23" s="16"/>
      <c r="F23" s="16"/>
      <c r="G23" s="16"/>
    </row>
    <row r="24" spans="1:7" hidden="1">
      <c r="A24" s="20"/>
      <c r="B24" s="98" t="s">
        <v>40</v>
      </c>
      <c r="C24" s="43"/>
      <c r="D24" s="16"/>
      <c r="E24" s="16"/>
      <c r="F24" s="16"/>
      <c r="G24" s="16"/>
    </row>
    <row r="25" spans="1:7" hidden="1">
      <c r="A25" s="20"/>
      <c r="B25" s="98" t="s">
        <v>41</v>
      </c>
      <c r="C25" s="43"/>
      <c r="D25" s="16"/>
      <c r="E25" s="16"/>
      <c r="F25" s="16"/>
      <c r="G25" s="16"/>
    </row>
    <row r="26" spans="1:7" hidden="1">
      <c r="A26" s="20"/>
      <c r="B26" s="98" t="s">
        <v>42</v>
      </c>
      <c r="C26" s="43"/>
      <c r="D26" s="16"/>
      <c r="E26" s="16"/>
      <c r="F26" s="16"/>
      <c r="G26" s="16"/>
    </row>
    <row r="27" spans="1:7" hidden="1">
      <c r="A27" s="20"/>
      <c r="B27" s="163" t="s">
        <v>43</v>
      </c>
      <c r="C27" s="43"/>
      <c r="D27" s="16"/>
      <c r="E27" s="16"/>
      <c r="F27" s="16"/>
      <c r="G27" s="16"/>
    </row>
    <row r="28" spans="1:7" hidden="1">
      <c r="A28" s="20"/>
      <c r="B28" s="46"/>
      <c r="C28" s="43"/>
      <c r="D28" s="16"/>
      <c r="E28" s="16"/>
      <c r="F28" s="16"/>
      <c r="G28" s="16"/>
    </row>
    <row r="29" spans="1:7" hidden="1">
      <c r="A29" s="20"/>
      <c r="B29" s="46"/>
      <c r="C29" s="43"/>
      <c r="D29" s="16"/>
      <c r="E29" s="16"/>
      <c r="F29" s="16"/>
      <c r="G29" s="16"/>
    </row>
    <row r="30" spans="1:7" ht="26.25" hidden="1">
      <c r="A30" s="65">
        <v>2</v>
      </c>
      <c r="B30" s="73" t="s">
        <v>102</v>
      </c>
      <c r="C30" s="74"/>
      <c r="D30" s="69"/>
      <c r="E30" s="69"/>
      <c r="F30" s="69"/>
      <c r="G30" s="69">
        <f>SUM(G31:G34)</f>
        <v>0</v>
      </c>
    </row>
    <row r="31" spans="1:7" hidden="1">
      <c r="A31" s="20"/>
      <c r="B31" s="46" t="s">
        <v>103</v>
      </c>
      <c r="C31" s="43"/>
      <c r="D31" s="16"/>
      <c r="E31" s="16"/>
      <c r="F31" s="16"/>
      <c r="G31" s="16"/>
    </row>
    <row r="32" spans="1:7" hidden="1">
      <c r="A32" s="20"/>
      <c r="B32" s="46" t="s">
        <v>104</v>
      </c>
      <c r="C32" s="43"/>
      <c r="D32" s="16"/>
      <c r="E32" s="16"/>
      <c r="F32" s="16"/>
      <c r="G32" s="16"/>
    </row>
    <row r="33" spans="1:7" hidden="1">
      <c r="A33" s="20"/>
      <c r="B33" s="46"/>
      <c r="C33" s="43"/>
      <c r="D33" s="16"/>
      <c r="E33" s="16"/>
      <c r="F33" s="16"/>
      <c r="G33" s="16"/>
    </row>
    <row r="34" spans="1:7" hidden="1">
      <c r="A34" s="20"/>
      <c r="B34" s="46"/>
      <c r="C34" s="43"/>
      <c r="D34" s="16"/>
      <c r="E34" s="16"/>
      <c r="F34" s="16"/>
      <c r="G34" s="16"/>
    </row>
    <row r="35" spans="1:7">
      <c r="A35" s="65">
        <v>3</v>
      </c>
      <c r="B35" s="73" t="s">
        <v>105</v>
      </c>
      <c r="C35" s="74"/>
      <c r="D35" s="69"/>
      <c r="E35" s="69"/>
      <c r="F35" s="69"/>
      <c r="G35" s="69">
        <f>SUM(G36:G46)</f>
        <v>600966</v>
      </c>
    </row>
    <row r="36" spans="1:7">
      <c r="A36" s="20"/>
      <c r="B36" s="46" t="s">
        <v>106</v>
      </c>
      <c r="C36" s="43"/>
      <c r="D36" s="16"/>
      <c r="E36" s="16"/>
      <c r="F36" s="16"/>
      <c r="G36" s="16"/>
    </row>
    <row r="37" spans="1:7" ht="39">
      <c r="A37" s="20"/>
      <c r="B37" s="46" t="s">
        <v>108</v>
      </c>
      <c r="C37" s="43"/>
      <c r="D37" s="16"/>
      <c r="E37" s="16">
        <v>13879620.689999999</v>
      </c>
      <c r="F37" s="16">
        <v>0.4</v>
      </c>
      <c r="G37" s="16">
        <v>600966</v>
      </c>
    </row>
    <row r="38" spans="1:7" ht="20.25" hidden="1" customHeight="1">
      <c r="A38" s="20"/>
      <c r="B38" s="47" t="s">
        <v>91</v>
      </c>
      <c r="C38" s="43"/>
      <c r="D38" s="16"/>
      <c r="E38" s="16"/>
      <c r="F38" s="16"/>
      <c r="G38" s="16"/>
    </row>
    <row r="39" spans="1:7" ht="38.25" hidden="1">
      <c r="A39" s="20"/>
      <c r="B39" s="48" t="s">
        <v>93</v>
      </c>
      <c r="C39" s="43"/>
      <c r="D39" s="16"/>
      <c r="E39" s="16"/>
      <c r="F39" s="16"/>
      <c r="G39" s="16"/>
    </row>
    <row r="40" spans="1:7" hidden="1">
      <c r="A40" s="20"/>
      <c r="B40" s="48" t="s">
        <v>94</v>
      </c>
      <c r="C40" s="43"/>
      <c r="D40" s="16"/>
      <c r="E40" s="16"/>
      <c r="F40" s="16"/>
      <c r="G40" s="16"/>
    </row>
    <row r="41" spans="1:7" hidden="1">
      <c r="A41" s="20"/>
      <c r="B41" s="48" t="s">
        <v>95</v>
      </c>
      <c r="C41" s="43"/>
      <c r="D41" s="16"/>
      <c r="E41" s="16"/>
      <c r="F41" s="16"/>
      <c r="G41" s="16"/>
    </row>
    <row r="42" spans="1:7" ht="25.5" hidden="1">
      <c r="A42" s="20"/>
      <c r="B42" s="77" t="s">
        <v>97</v>
      </c>
      <c r="C42" s="43"/>
      <c r="D42" s="16"/>
      <c r="E42" s="16"/>
      <c r="F42" s="16"/>
      <c r="G42" s="16"/>
    </row>
    <row r="43" spans="1:7" ht="25.5" hidden="1">
      <c r="A43" s="20"/>
      <c r="B43" s="48" t="s">
        <v>98</v>
      </c>
      <c r="C43" s="43"/>
      <c r="D43" s="16"/>
      <c r="E43" s="16"/>
      <c r="F43" s="16"/>
      <c r="G43" s="16"/>
    </row>
    <row r="44" spans="1:7" hidden="1">
      <c r="A44" s="20"/>
      <c r="B44" s="48"/>
      <c r="C44" s="43"/>
      <c r="D44" s="16"/>
      <c r="E44" s="16"/>
      <c r="F44" s="16"/>
      <c r="G44" s="16"/>
    </row>
    <row r="45" spans="1:7" hidden="1">
      <c r="A45" s="20"/>
      <c r="B45" s="48"/>
      <c r="C45" s="43"/>
      <c r="D45" s="16"/>
      <c r="E45" s="16"/>
      <c r="F45" s="16"/>
      <c r="G45" s="16"/>
    </row>
    <row r="46" spans="1:7" ht="12" hidden="1" customHeight="1">
      <c r="A46" s="20"/>
      <c r="B46" s="46"/>
      <c r="C46" s="43"/>
      <c r="D46" s="16"/>
      <c r="E46" s="16"/>
      <c r="F46" s="16"/>
      <c r="G46" s="16"/>
    </row>
    <row r="47" spans="1:7" ht="26.25" hidden="1">
      <c r="A47" s="65">
        <v>4</v>
      </c>
      <c r="B47" s="75" t="s">
        <v>107</v>
      </c>
      <c r="C47" s="76"/>
      <c r="D47" s="69"/>
      <c r="E47" s="69"/>
      <c r="F47" s="69"/>
      <c r="G47" s="69">
        <f>SUM(G48:G66)</f>
        <v>0</v>
      </c>
    </row>
    <row r="48" spans="1:7" hidden="1">
      <c r="A48" s="20"/>
      <c r="B48" s="53" t="s">
        <v>71</v>
      </c>
      <c r="C48" s="42"/>
      <c r="D48" s="16"/>
      <c r="E48" s="16"/>
      <c r="F48" s="16"/>
      <c r="G48" s="16"/>
    </row>
    <row r="49" spans="1:7" hidden="1">
      <c r="A49" s="20"/>
      <c r="B49" s="53" t="s">
        <v>72</v>
      </c>
      <c r="C49" s="42"/>
      <c r="D49" s="16"/>
      <c r="E49" s="16"/>
      <c r="F49" s="16"/>
      <c r="G49" s="16"/>
    </row>
    <row r="50" spans="1:7" hidden="1">
      <c r="A50" s="20"/>
      <c r="B50" s="53" t="s">
        <v>73</v>
      </c>
      <c r="C50" s="42"/>
      <c r="D50" s="16"/>
      <c r="E50" s="16"/>
      <c r="F50" s="16"/>
      <c r="G50" s="16"/>
    </row>
    <row r="51" spans="1:7" hidden="1">
      <c r="A51" s="20"/>
      <c r="B51" s="53" t="s">
        <v>74</v>
      </c>
      <c r="C51" s="42"/>
      <c r="D51" s="16"/>
      <c r="E51" s="16"/>
      <c r="F51" s="16"/>
      <c r="G51" s="16"/>
    </row>
    <row r="52" spans="1:7" hidden="1">
      <c r="A52" s="20"/>
      <c r="B52" s="53" t="s">
        <v>75</v>
      </c>
      <c r="C52" s="42"/>
      <c r="D52" s="16"/>
      <c r="E52" s="16"/>
      <c r="F52" s="16"/>
      <c r="G52" s="16"/>
    </row>
    <row r="53" spans="1:7" hidden="1">
      <c r="A53" s="20"/>
      <c r="B53" s="53" t="s">
        <v>76</v>
      </c>
      <c r="C53" s="42"/>
      <c r="D53" s="16"/>
      <c r="E53" s="16"/>
      <c r="F53" s="16"/>
      <c r="G53" s="16"/>
    </row>
    <row r="54" spans="1:7" hidden="1">
      <c r="A54" s="20"/>
      <c r="B54" s="53" t="s">
        <v>77</v>
      </c>
      <c r="C54" s="42"/>
      <c r="D54" s="16"/>
      <c r="E54" s="16"/>
      <c r="F54" s="16"/>
      <c r="G54" s="16"/>
    </row>
    <row r="55" spans="1:7" hidden="1">
      <c r="A55" s="20"/>
      <c r="B55" s="53" t="s">
        <v>78</v>
      </c>
      <c r="C55" s="42"/>
      <c r="D55" s="16"/>
      <c r="E55" s="16"/>
      <c r="F55" s="16"/>
      <c r="G55" s="16"/>
    </row>
    <row r="56" spans="1:7" hidden="1">
      <c r="A56" s="20"/>
      <c r="B56" s="53" t="s">
        <v>79</v>
      </c>
      <c r="C56" s="42"/>
      <c r="D56" s="16"/>
      <c r="E56" s="16"/>
      <c r="F56" s="16"/>
      <c r="G56" s="16"/>
    </row>
    <row r="57" spans="1:7" hidden="1">
      <c r="A57" s="20"/>
      <c r="B57" s="53" t="s">
        <v>80</v>
      </c>
      <c r="C57" s="42"/>
      <c r="D57" s="16"/>
      <c r="E57" s="16"/>
      <c r="F57" s="16"/>
      <c r="G57" s="16"/>
    </row>
    <row r="58" spans="1:7" hidden="1">
      <c r="A58" s="20"/>
      <c r="B58" s="53" t="s">
        <v>81</v>
      </c>
      <c r="C58" s="42"/>
      <c r="D58" s="16"/>
      <c r="E58" s="16"/>
      <c r="F58" s="16"/>
      <c r="G58" s="16"/>
    </row>
    <row r="59" spans="1:7" hidden="1">
      <c r="A59" s="20"/>
      <c r="B59" s="53" t="s">
        <v>82</v>
      </c>
      <c r="C59" s="42"/>
      <c r="D59" s="16"/>
      <c r="E59" s="16"/>
      <c r="F59" s="16"/>
      <c r="G59" s="16"/>
    </row>
    <row r="60" spans="1:7" hidden="1">
      <c r="A60" s="20"/>
      <c r="B60" s="53" t="s">
        <v>83</v>
      </c>
      <c r="C60" s="42"/>
      <c r="D60" s="16"/>
      <c r="E60" s="16"/>
      <c r="F60" s="16"/>
      <c r="G60" s="16"/>
    </row>
    <row r="61" spans="1:7" hidden="1">
      <c r="A61" s="20"/>
      <c r="B61" s="53" t="s">
        <v>84</v>
      </c>
      <c r="C61" s="42"/>
      <c r="D61" s="16"/>
      <c r="E61" s="16"/>
      <c r="F61" s="16"/>
      <c r="G61" s="16"/>
    </row>
    <row r="62" spans="1:7" hidden="1">
      <c r="A62" s="20"/>
      <c r="B62" s="46" t="s">
        <v>85</v>
      </c>
      <c r="C62" s="43"/>
      <c r="D62" s="16"/>
      <c r="E62" s="16"/>
      <c r="F62" s="16"/>
      <c r="G62" s="16"/>
    </row>
    <row r="63" spans="1:7" hidden="1">
      <c r="A63" s="20"/>
      <c r="B63" s="46" t="s">
        <v>88</v>
      </c>
      <c r="C63" s="43"/>
      <c r="D63" s="16"/>
      <c r="E63" s="16"/>
      <c r="F63" s="16"/>
      <c r="G63" s="16"/>
    </row>
    <row r="64" spans="1:7" hidden="1">
      <c r="A64" s="20"/>
      <c r="B64" s="55" t="s">
        <v>89</v>
      </c>
      <c r="C64" s="41"/>
      <c r="D64" s="16"/>
      <c r="E64" s="16"/>
      <c r="F64" s="16"/>
      <c r="G64" s="16"/>
    </row>
    <row r="65" spans="1:7" hidden="1">
      <c r="A65" s="20"/>
      <c r="B65" s="55"/>
      <c r="C65" s="41"/>
      <c r="D65" s="16"/>
      <c r="E65" s="16"/>
      <c r="F65" s="16"/>
      <c r="G65" s="16"/>
    </row>
    <row r="66" spans="1:7" hidden="1">
      <c r="A66" s="20"/>
      <c r="B66" s="55"/>
      <c r="C66" s="41"/>
      <c r="D66" s="16"/>
      <c r="E66" s="16"/>
      <c r="F66" s="16"/>
      <c r="G66" s="16"/>
    </row>
    <row r="67" spans="1:7" hidden="1">
      <c r="A67" s="65">
        <v>5</v>
      </c>
      <c r="B67" s="78" t="s">
        <v>50</v>
      </c>
      <c r="C67" s="69"/>
      <c r="D67" s="69"/>
      <c r="E67" s="69"/>
      <c r="F67" s="69"/>
      <c r="G67" s="69">
        <f>SUM(G68:G81)</f>
        <v>0</v>
      </c>
    </row>
    <row r="68" spans="1:7" hidden="1">
      <c r="A68" s="20"/>
      <c r="B68" s="53" t="s">
        <v>25</v>
      </c>
      <c r="C68" s="16"/>
      <c r="D68" s="16"/>
      <c r="E68" s="16"/>
      <c r="F68" s="16"/>
      <c r="G68" s="16"/>
    </row>
    <row r="69" spans="1:7" hidden="1">
      <c r="A69" s="20"/>
      <c r="B69" s="53" t="s">
        <v>51</v>
      </c>
      <c r="C69" s="16"/>
      <c r="D69" s="16"/>
      <c r="E69" s="16"/>
      <c r="F69" s="16"/>
      <c r="G69" s="16"/>
    </row>
    <row r="70" spans="1:7" hidden="1">
      <c r="A70" s="20"/>
      <c r="B70" s="53" t="s">
        <v>52</v>
      </c>
      <c r="C70" s="16"/>
      <c r="D70" s="16"/>
      <c r="E70" s="16"/>
      <c r="F70" s="16"/>
      <c r="G70" s="16"/>
    </row>
    <row r="71" spans="1:7" hidden="1">
      <c r="A71" s="20"/>
      <c r="B71" s="53" t="s">
        <v>53</v>
      </c>
      <c r="C71" s="16"/>
      <c r="D71" s="16"/>
      <c r="E71" s="16"/>
      <c r="F71" s="16"/>
      <c r="G71" s="16"/>
    </row>
    <row r="72" spans="1:7" hidden="1">
      <c r="A72" s="20"/>
      <c r="B72" s="53" t="s">
        <v>54</v>
      </c>
      <c r="C72" s="16"/>
      <c r="D72" s="16"/>
      <c r="E72" s="16"/>
      <c r="F72" s="16"/>
      <c r="G72" s="16"/>
    </row>
    <row r="73" spans="1:7" hidden="1">
      <c r="A73" s="20"/>
      <c r="B73" s="53" t="s">
        <v>55</v>
      </c>
      <c r="C73" s="16"/>
      <c r="D73" s="16"/>
      <c r="E73" s="16"/>
      <c r="F73" s="16"/>
      <c r="G73" s="16"/>
    </row>
    <row r="74" spans="1:7" hidden="1">
      <c r="A74" s="20"/>
      <c r="B74" s="70" t="s">
        <v>56</v>
      </c>
      <c r="C74" s="16"/>
      <c r="D74" s="16"/>
      <c r="E74" s="16"/>
      <c r="F74" s="16"/>
      <c r="G74" s="16"/>
    </row>
    <row r="75" spans="1:7" hidden="1">
      <c r="A75" s="20"/>
      <c r="B75" s="53" t="s">
        <v>57</v>
      </c>
      <c r="C75" s="16"/>
      <c r="D75" s="16"/>
      <c r="E75" s="16"/>
      <c r="F75" s="16"/>
      <c r="G75" s="16"/>
    </row>
    <row r="76" spans="1:7" hidden="1">
      <c r="A76" s="20"/>
      <c r="B76" s="53" t="s">
        <v>58</v>
      </c>
      <c r="C76" s="16"/>
      <c r="D76" s="16"/>
      <c r="E76" s="16"/>
      <c r="F76" s="16"/>
      <c r="G76" s="16"/>
    </row>
    <row r="77" spans="1:7" ht="26.25" hidden="1">
      <c r="A77" s="20"/>
      <c r="B77" s="53" t="s">
        <v>59</v>
      </c>
      <c r="C77" s="16"/>
      <c r="D77" s="16"/>
      <c r="E77" s="16"/>
      <c r="F77" s="16"/>
      <c r="G77" s="16"/>
    </row>
    <row r="78" spans="1:7" hidden="1">
      <c r="A78" s="20"/>
      <c r="B78" s="53" t="s">
        <v>60</v>
      </c>
      <c r="C78" s="16"/>
      <c r="D78" s="16"/>
      <c r="E78" s="16"/>
      <c r="F78" s="16"/>
      <c r="G78" s="16"/>
    </row>
    <row r="79" spans="1:7" hidden="1">
      <c r="A79" s="20"/>
      <c r="B79" s="53" t="s">
        <v>61</v>
      </c>
      <c r="C79" s="16"/>
      <c r="D79" s="16"/>
      <c r="E79" s="16"/>
      <c r="F79" s="16"/>
      <c r="G79" s="16"/>
    </row>
    <row r="80" spans="1:7" hidden="1">
      <c r="A80" s="20"/>
      <c r="B80" s="53" t="s">
        <v>62</v>
      </c>
      <c r="C80" s="16"/>
      <c r="D80" s="16"/>
      <c r="E80" s="16"/>
      <c r="F80" s="16"/>
      <c r="G80" s="16"/>
    </row>
    <row r="81" spans="1:7" hidden="1">
      <c r="A81" s="20"/>
      <c r="B81" s="53" t="s">
        <v>63</v>
      </c>
      <c r="C81" s="16"/>
      <c r="D81" s="16"/>
      <c r="E81" s="16"/>
      <c r="F81" s="16"/>
      <c r="G81" s="16"/>
    </row>
    <row r="82" spans="1:7" hidden="1">
      <c r="A82" s="20"/>
      <c r="B82" s="53"/>
      <c r="C82" s="16"/>
      <c r="D82" s="16"/>
      <c r="E82" s="16"/>
      <c r="F82" s="16"/>
      <c r="G82" s="16"/>
    </row>
    <row r="83" spans="1:7" hidden="1">
      <c r="A83" s="20"/>
      <c r="B83" s="53"/>
      <c r="C83" s="16"/>
      <c r="D83" s="16"/>
      <c r="E83" s="16"/>
      <c r="F83" s="16"/>
      <c r="G83" s="16"/>
    </row>
    <row r="84" spans="1:7" ht="25.5" hidden="1">
      <c r="A84" s="162"/>
      <c r="B84" s="110" t="s">
        <v>96</v>
      </c>
      <c r="C84" s="16"/>
      <c r="D84" s="16"/>
      <c r="E84" s="16"/>
      <c r="F84" s="16"/>
      <c r="G84" s="16"/>
    </row>
    <row r="85" spans="1:7" hidden="1">
      <c r="A85" s="20"/>
      <c r="B85" s="48" t="s">
        <v>90</v>
      </c>
      <c r="C85" s="16"/>
      <c r="D85" s="16"/>
      <c r="E85" s="16"/>
      <c r="F85" s="16"/>
      <c r="G85" s="16"/>
    </row>
    <row r="86" spans="1:7" hidden="1">
      <c r="A86" s="20"/>
      <c r="B86" s="48" t="s">
        <v>92</v>
      </c>
      <c r="C86" s="16"/>
      <c r="D86" s="16"/>
      <c r="E86" s="16"/>
      <c r="F86" s="16"/>
      <c r="G86" s="16"/>
    </row>
    <row r="87" spans="1:7" hidden="1">
      <c r="A87" s="20"/>
      <c r="B87" s="56"/>
      <c r="C87" s="16"/>
      <c r="D87" s="16"/>
      <c r="E87" s="16"/>
      <c r="F87" s="16"/>
      <c r="G87" s="16"/>
    </row>
    <row r="88" spans="1:7" hidden="1">
      <c r="A88" s="20"/>
      <c r="B88" s="56"/>
      <c r="C88" s="16"/>
      <c r="D88" s="16"/>
      <c r="E88" s="16"/>
      <c r="F88" s="16"/>
      <c r="G88" s="16"/>
    </row>
    <row r="92" spans="1:7" hidden="1">
      <c r="B92" s="177" t="s">
        <v>691</v>
      </c>
      <c r="C92" s="178"/>
      <c r="D92" s="181"/>
      <c r="E92" s="181" t="s">
        <v>695</v>
      </c>
      <c r="F92" s="181"/>
    </row>
    <row r="93" spans="1:7" hidden="1">
      <c r="B93" s="177"/>
      <c r="C93" s="179"/>
      <c r="D93" s="177" t="s">
        <v>694</v>
      </c>
      <c r="E93" s="186" t="s">
        <v>696</v>
      </c>
      <c r="F93" s="186"/>
    </row>
    <row r="94" spans="1:7" hidden="1">
      <c r="B94" s="177"/>
      <c r="C94" s="179"/>
      <c r="D94" s="177"/>
      <c r="E94" s="183"/>
      <c r="F94" s="183"/>
    </row>
    <row r="95" spans="1:7" hidden="1">
      <c r="B95" s="177" t="s">
        <v>692</v>
      </c>
      <c r="C95" s="178"/>
      <c r="D95" s="181"/>
      <c r="E95" s="184" t="s">
        <v>697</v>
      </c>
      <c r="F95" s="184"/>
    </row>
    <row r="96" spans="1:7" hidden="1">
      <c r="C96" s="179"/>
      <c r="D96" s="177" t="s">
        <v>694</v>
      </c>
      <c r="E96" s="186" t="s">
        <v>696</v>
      </c>
      <c r="F96" s="186"/>
    </row>
    <row r="97" spans="3:4" hidden="1">
      <c r="C97" s="180" t="s">
        <v>693</v>
      </c>
      <c r="D97" s="177"/>
    </row>
    <row r="98" spans="3:4" hidden="1"/>
  </sheetData>
  <mergeCells count="3">
    <mergeCell ref="B1:E1"/>
    <mergeCell ref="C4:G4"/>
    <mergeCell ref="B7:G7"/>
  </mergeCells>
  <pageMargins left="0.70866141732283472" right="0.23622047244094491" top="0.74803149606299213" bottom="0.74803149606299213" header="0.31496062992125984" footer="0.31496062992125984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5"/>
  <sheetViews>
    <sheetView workbookViewId="0">
      <selection activeCell="B1" sqref="B1:D1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94" t="s">
        <v>674</v>
      </c>
      <c r="C1" s="194"/>
      <c r="D1" s="194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200" t="s">
        <v>673</v>
      </c>
      <c r="D4" s="200"/>
      <c r="E4" s="200"/>
      <c r="F4" s="200"/>
    </row>
    <row r="5" spans="1:6">
      <c r="B5" s="50" t="s">
        <v>13</v>
      </c>
      <c r="C5" s="11"/>
      <c r="D5" s="11"/>
      <c r="E5" s="58"/>
      <c r="F5" s="58"/>
    </row>
    <row r="7" spans="1:6">
      <c r="B7" s="202" t="s">
        <v>184</v>
      </c>
      <c r="C7" s="202"/>
      <c r="D7" s="202"/>
      <c r="E7" s="202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189</v>
      </c>
      <c r="F9" s="33" t="s">
        <v>34</v>
      </c>
    </row>
    <row r="10" spans="1:6">
      <c r="A10" s="20">
        <v>1</v>
      </c>
      <c r="B10" s="52">
        <v>2</v>
      </c>
      <c r="C10" s="31">
        <v>4</v>
      </c>
      <c r="D10" s="31">
        <v>5</v>
      </c>
      <c r="E10" s="32">
        <v>6</v>
      </c>
      <c r="F10" s="33">
        <v>7</v>
      </c>
    </row>
    <row r="11" spans="1:6" ht="28.5" customHeight="1">
      <c r="A11" s="60"/>
      <c r="B11" s="61" t="s">
        <v>185</v>
      </c>
      <c r="C11" s="63"/>
      <c r="D11" s="64"/>
      <c r="E11" s="64"/>
      <c r="F11" s="64">
        <f>F12+F16+F21+F34+F61+F74+F75</f>
        <v>0</v>
      </c>
    </row>
    <row r="12" spans="1:6" ht="31.5" customHeight="1">
      <c r="A12" s="65">
        <v>1</v>
      </c>
      <c r="B12" s="66" t="s">
        <v>186</v>
      </c>
      <c r="C12" s="68"/>
      <c r="D12" s="69"/>
      <c r="E12" s="69"/>
      <c r="F12" s="69">
        <f>SUM(F14:F15)</f>
        <v>0</v>
      </c>
    </row>
    <row r="13" spans="1:6" ht="16.5" customHeight="1">
      <c r="A13" s="20"/>
      <c r="B13" s="46" t="s">
        <v>187</v>
      </c>
      <c r="C13" s="44"/>
      <c r="D13" s="16"/>
      <c r="E13" s="16"/>
      <c r="F13" s="16"/>
    </row>
    <row r="14" spans="1:6" ht="16.5" customHeight="1">
      <c r="A14" s="20"/>
      <c r="B14" s="46"/>
      <c r="C14" s="44"/>
      <c r="D14" s="16"/>
      <c r="E14" s="16"/>
      <c r="F14" s="16"/>
    </row>
    <row r="15" spans="1:6" ht="16.5" customHeight="1">
      <c r="A15" s="20"/>
      <c r="B15" s="53"/>
      <c r="C15" s="44"/>
      <c r="D15" s="16"/>
      <c r="E15" s="16"/>
      <c r="F15" s="16"/>
    </row>
    <row r="16" spans="1:6" ht="26.25">
      <c r="A16" s="65">
        <v>2</v>
      </c>
      <c r="B16" s="73" t="s">
        <v>188</v>
      </c>
      <c r="C16" s="69"/>
      <c r="D16" s="69"/>
      <c r="E16" s="69"/>
      <c r="F16" s="69">
        <f>SUM(F17:F20)</f>
        <v>0</v>
      </c>
    </row>
    <row r="17" spans="1:6">
      <c r="A17" s="20"/>
      <c r="B17" s="46" t="s">
        <v>187</v>
      </c>
      <c r="C17" s="16"/>
      <c r="D17" s="16"/>
      <c r="E17" s="16"/>
      <c r="F17" s="16"/>
    </row>
    <row r="18" spans="1:6">
      <c r="A18" s="20"/>
      <c r="B18" s="46"/>
      <c r="C18" s="16"/>
      <c r="D18" s="16"/>
      <c r="E18" s="16"/>
      <c r="F18" s="16"/>
    </row>
    <row r="19" spans="1:6">
      <c r="A19" s="20"/>
      <c r="B19" s="46"/>
      <c r="C19" s="16"/>
      <c r="D19" s="16"/>
      <c r="E19" s="16"/>
      <c r="F19" s="16"/>
    </row>
    <row r="20" spans="1:6">
      <c r="A20" s="20"/>
      <c r="B20" s="46"/>
      <c r="C20" s="16"/>
      <c r="D20" s="16"/>
      <c r="E20" s="16"/>
      <c r="F20" s="16"/>
    </row>
    <row r="21" spans="1:6">
      <c r="A21" s="65">
        <v>3</v>
      </c>
      <c r="B21" s="67" t="s">
        <v>206</v>
      </c>
      <c r="C21" s="69"/>
      <c r="D21" s="69"/>
      <c r="E21" s="69"/>
      <c r="F21" s="69">
        <f>SUM(F23:F40)</f>
        <v>0</v>
      </c>
    </row>
    <row r="22" spans="1:6">
      <c r="A22" s="105"/>
      <c r="B22" s="35" t="s">
        <v>25</v>
      </c>
      <c r="C22" s="37"/>
      <c r="D22" s="37"/>
      <c r="E22" s="37"/>
      <c r="F22" s="37"/>
    </row>
    <row r="23" spans="1:6">
      <c r="A23" s="20"/>
      <c r="B23" s="101" t="s">
        <v>190</v>
      </c>
      <c r="C23" s="16"/>
      <c r="D23" s="16"/>
      <c r="E23" s="16"/>
      <c r="F23" s="16"/>
    </row>
    <row r="24" spans="1:6">
      <c r="A24" s="20"/>
      <c r="B24" s="101" t="s">
        <v>191</v>
      </c>
      <c r="C24" s="16"/>
      <c r="D24" s="16"/>
      <c r="E24" s="16"/>
      <c r="F24" s="16"/>
    </row>
    <row r="25" spans="1:6" ht="14.25" customHeight="1">
      <c r="A25" s="20"/>
      <c r="B25" s="101" t="s">
        <v>192</v>
      </c>
      <c r="C25" s="16"/>
      <c r="D25" s="16"/>
      <c r="E25" s="16"/>
      <c r="F25" s="16"/>
    </row>
    <row r="26" spans="1:6">
      <c r="A26" s="20"/>
      <c r="B26" s="101" t="s">
        <v>193</v>
      </c>
      <c r="C26" s="16"/>
      <c r="D26" s="16"/>
      <c r="E26" s="16"/>
      <c r="F26" s="16"/>
    </row>
    <row r="27" spans="1:6" ht="15" customHeight="1">
      <c r="A27" s="20"/>
      <c r="B27" s="103" t="s">
        <v>194</v>
      </c>
      <c r="C27" s="16"/>
      <c r="D27" s="16"/>
      <c r="E27" s="16"/>
      <c r="F27" s="16"/>
    </row>
    <row r="28" spans="1:6" ht="26.25">
      <c r="A28" s="20"/>
      <c r="B28" s="101" t="s">
        <v>195</v>
      </c>
      <c r="C28" s="16"/>
      <c r="D28" s="16"/>
      <c r="E28" s="16"/>
      <c r="F28" s="16"/>
    </row>
    <row r="29" spans="1:6" ht="26.25">
      <c r="A29" s="20"/>
      <c r="B29" s="104" t="s">
        <v>196</v>
      </c>
      <c r="C29" s="16"/>
      <c r="D29" s="16"/>
      <c r="E29" s="16"/>
      <c r="F29" s="16"/>
    </row>
    <row r="30" spans="1:6">
      <c r="A30" s="20"/>
      <c r="B30" s="101" t="s">
        <v>197</v>
      </c>
      <c r="C30" s="16"/>
      <c r="D30" s="16"/>
      <c r="E30" s="16"/>
      <c r="F30" s="16"/>
    </row>
    <row r="31" spans="1:6">
      <c r="A31" s="20"/>
      <c r="B31" s="102" t="s">
        <v>198</v>
      </c>
      <c r="C31" s="16"/>
      <c r="D31" s="16"/>
      <c r="E31" s="16"/>
      <c r="F31" s="16"/>
    </row>
    <row r="32" spans="1:6">
      <c r="A32" s="20"/>
      <c r="B32" s="102" t="s">
        <v>199</v>
      </c>
      <c r="C32" s="16"/>
      <c r="D32" s="16"/>
      <c r="E32" s="16"/>
      <c r="F32" s="16"/>
    </row>
    <row r="33" spans="1:6" ht="12" customHeight="1">
      <c r="A33" s="20"/>
      <c r="B33" s="102" t="s">
        <v>200</v>
      </c>
      <c r="C33" s="16"/>
      <c r="D33" s="16"/>
      <c r="E33" s="16"/>
      <c r="F33" s="16"/>
    </row>
    <row r="34" spans="1:6">
      <c r="A34" s="105"/>
      <c r="B34" s="102" t="s">
        <v>201</v>
      </c>
      <c r="C34" s="37"/>
      <c r="D34" s="37"/>
      <c r="E34" s="37"/>
      <c r="F34" s="37"/>
    </row>
    <row r="35" spans="1:6">
      <c r="A35" s="20"/>
      <c r="B35" s="107" t="s">
        <v>202</v>
      </c>
      <c r="C35" s="16"/>
      <c r="D35" s="16"/>
      <c r="E35" s="16"/>
      <c r="F35" s="16"/>
    </row>
    <row r="36" spans="1:6">
      <c r="A36" s="20"/>
      <c r="B36" s="108" t="s">
        <v>203</v>
      </c>
      <c r="C36" s="16"/>
      <c r="D36" s="16"/>
      <c r="E36" s="16"/>
      <c r="F36" s="16"/>
    </row>
    <row r="37" spans="1:6">
      <c r="A37" s="20"/>
      <c r="B37" s="108" t="s">
        <v>204</v>
      </c>
      <c r="C37" s="16"/>
      <c r="D37" s="16"/>
      <c r="E37" s="16"/>
      <c r="F37" s="16"/>
    </row>
    <row r="38" spans="1:6" ht="25.5">
      <c r="A38" s="20"/>
      <c r="B38" s="109" t="s">
        <v>205</v>
      </c>
      <c r="C38" s="16"/>
      <c r="D38" s="16"/>
      <c r="E38" s="16"/>
      <c r="F38" s="16"/>
    </row>
    <row r="39" spans="1:6">
      <c r="A39" s="20"/>
      <c r="B39" s="110"/>
      <c r="C39" s="16"/>
      <c r="D39" s="16"/>
      <c r="E39" s="16"/>
      <c r="F39" s="16"/>
    </row>
    <row r="40" spans="1:6">
      <c r="A40" s="20"/>
      <c r="B40" s="110"/>
      <c r="C40" s="16"/>
      <c r="D40" s="16"/>
      <c r="E40" s="16"/>
      <c r="F40" s="16"/>
    </row>
    <row r="41" spans="1:6" ht="17.25" customHeight="1">
      <c r="A41" s="65">
        <v>4</v>
      </c>
      <c r="B41" s="76" t="s">
        <v>214</v>
      </c>
      <c r="C41" s="69"/>
      <c r="D41" s="69"/>
      <c r="E41" s="69"/>
      <c r="F41" s="69">
        <f>SUM(F43:F51)</f>
        <v>0</v>
      </c>
    </row>
    <row r="42" spans="1:6" ht="13.5" customHeight="1">
      <c r="A42" s="105"/>
      <c r="B42" s="72" t="s">
        <v>25</v>
      </c>
      <c r="C42" s="37"/>
      <c r="D42" s="37"/>
      <c r="E42" s="37"/>
      <c r="F42" s="37"/>
    </row>
    <row r="43" spans="1:6" ht="18.75" customHeight="1">
      <c r="A43" s="20"/>
      <c r="B43" s="101" t="s">
        <v>207</v>
      </c>
      <c r="C43" s="16"/>
      <c r="D43" s="16"/>
      <c r="E43" s="16"/>
      <c r="F43" s="16"/>
    </row>
    <row r="44" spans="1:6">
      <c r="A44" s="20"/>
      <c r="B44" s="101" t="s">
        <v>208</v>
      </c>
      <c r="C44" s="16"/>
      <c r="D44" s="16"/>
      <c r="E44" s="16"/>
      <c r="F44" s="16"/>
    </row>
    <row r="45" spans="1:6" ht="26.25">
      <c r="A45" s="20"/>
      <c r="B45" s="101" t="s">
        <v>209</v>
      </c>
      <c r="C45" s="16"/>
      <c r="D45" s="16"/>
      <c r="E45" s="16"/>
      <c r="F45" s="16"/>
    </row>
    <row r="46" spans="1:6" ht="26.25">
      <c r="A46" s="20"/>
      <c r="B46" s="101" t="s">
        <v>210</v>
      </c>
      <c r="C46" s="16"/>
      <c r="D46" s="16"/>
      <c r="E46" s="16"/>
      <c r="F46" s="16"/>
    </row>
    <row r="47" spans="1:6">
      <c r="A47" s="20"/>
      <c r="B47" s="106" t="s">
        <v>211</v>
      </c>
      <c r="C47" s="16"/>
      <c r="D47" s="16"/>
      <c r="E47" s="16"/>
      <c r="F47" s="16"/>
    </row>
    <row r="48" spans="1:6">
      <c r="A48" s="20"/>
      <c r="B48" s="106" t="s">
        <v>212</v>
      </c>
      <c r="C48" s="16"/>
      <c r="D48" s="16"/>
      <c r="E48" s="16"/>
      <c r="F48" s="16"/>
    </row>
    <row r="49" spans="1:6" ht="30.75" customHeight="1">
      <c r="A49" s="20"/>
      <c r="B49" s="106" t="s">
        <v>213</v>
      </c>
      <c r="C49" s="16"/>
      <c r="D49" s="16"/>
      <c r="E49" s="16"/>
      <c r="F49" s="16"/>
    </row>
    <row r="50" spans="1:6">
      <c r="A50" s="20"/>
      <c r="B50" s="53"/>
      <c r="C50" s="16"/>
      <c r="D50" s="16"/>
      <c r="E50" s="16"/>
      <c r="F50" s="16"/>
    </row>
    <row r="51" spans="1:6">
      <c r="A51" s="20"/>
      <c r="B51" s="53"/>
      <c r="C51" s="16"/>
      <c r="D51" s="16"/>
      <c r="E51" s="16"/>
      <c r="F51" s="16"/>
    </row>
    <row r="52" spans="1:6">
      <c r="A52" s="65">
        <v>6</v>
      </c>
      <c r="B52" s="165" t="s">
        <v>668</v>
      </c>
      <c r="C52" s="69"/>
      <c r="D52" s="69"/>
      <c r="E52" s="69"/>
      <c r="F52" s="69"/>
    </row>
    <row r="53" spans="1:6" ht="30">
      <c r="A53" s="20"/>
      <c r="B53" s="164" t="s">
        <v>181</v>
      </c>
      <c r="C53" s="16"/>
      <c r="D53" s="16"/>
      <c r="E53" s="16"/>
      <c r="F53" s="16"/>
    </row>
    <row r="54" spans="1:6" ht="30">
      <c r="A54" s="20"/>
      <c r="B54" s="164" t="s">
        <v>182</v>
      </c>
      <c r="C54" s="16"/>
      <c r="D54" s="16"/>
      <c r="E54" s="16"/>
      <c r="F54" s="16"/>
    </row>
    <row r="55" spans="1:6">
      <c r="A55" s="20"/>
      <c r="B55" s="164" t="s">
        <v>183</v>
      </c>
      <c r="C55" s="16"/>
      <c r="D55" s="16"/>
      <c r="E55" s="16"/>
      <c r="F55" s="16"/>
    </row>
    <row r="56" spans="1:6">
      <c r="A56" s="20"/>
      <c r="B56" s="164" t="s">
        <v>44</v>
      </c>
      <c r="C56" s="16"/>
      <c r="D56" s="16"/>
      <c r="E56" s="16"/>
      <c r="F56" s="16"/>
    </row>
    <row r="57" spans="1:6">
      <c r="A57" s="20"/>
      <c r="B57" s="164" t="s">
        <v>45</v>
      </c>
      <c r="C57" s="16"/>
      <c r="D57" s="16"/>
      <c r="E57" s="16"/>
      <c r="F57" s="16"/>
    </row>
    <row r="58" spans="1:6">
      <c r="A58" s="20"/>
      <c r="B58" s="164" t="s">
        <v>46</v>
      </c>
      <c r="C58" s="16"/>
      <c r="D58" s="16"/>
      <c r="E58" s="16"/>
      <c r="F58" s="16"/>
    </row>
    <row r="59" spans="1:6">
      <c r="A59" s="20"/>
      <c r="B59" s="164" t="s">
        <v>47</v>
      </c>
      <c r="C59" s="16"/>
      <c r="D59" s="16"/>
      <c r="E59" s="16"/>
      <c r="F59" s="16"/>
    </row>
    <row r="60" spans="1:6">
      <c r="A60" s="20"/>
      <c r="B60" s="53"/>
      <c r="C60" s="16"/>
      <c r="D60" s="16"/>
      <c r="E60" s="16"/>
      <c r="F60" s="16"/>
    </row>
    <row r="61" spans="1:6">
      <c r="A61" s="111">
        <v>7</v>
      </c>
      <c r="B61" s="112" t="s">
        <v>215</v>
      </c>
      <c r="C61" s="69"/>
      <c r="D61" s="69"/>
      <c r="E61" s="69"/>
      <c r="F61" s="69">
        <f>SUM(F62:F72)</f>
        <v>0</v>
      </c>
    </row>
    <row r="62" spans="1:6">
      <c r="A62" s="20"/>
      <c r="B62" s="53" t="s">
        <v>25</v>
      </c>
      <c r="C62" s="16"/>
      <c r="D62" s="16"/>
      <c r="E62" s="16"/>
      <c r="F62" s="16"/>
    </row>
    <row r="63" spans="1:6">
      <c r="A63" s="20"/>
      <c r="B63" s="113" t="s">
        <v>224</v>
      </c>
      <c r="C63" s="16"/>
      <c r="D63" s="16"/>
      <c r="E63" s="16"/>
      <c r="F63" s="16"/>
    </row>
    <row r="64" spans="1:6">
      <c r="A64" s="20"/>
      <c r="B64" s="113" t="s">
        <v>222</v>
      </c>
      <c r="C64" s="16"/>
      <c r="D64" s="16"/>
      <c r="E64" s="16"/>
      <c r="F64" s="16"/>
    </row>
    <row r="65" spans="1:6">
      <c r="A65" s="20"/>
      <c r="B65" s="113" t="s">
        <v>233</v>
      </c>
      <c r="C65" s="16"/>
      <c r="D65" s="16"/>
      <c r="E65" s="16"/>
      <c r="F65" s="16"/>
    </row>
    <row r="66" spans="1:6">
      <c r="A66" s="20"/>
      <c r="B66" s="113" t="s">
        <v>229</v>
      </c>
      <c r="C66" s="16"/>
      <c r="D66" s="16"/>
      <c r="E66" s="16"/>
      <c r="F66" s="16"/>
    </row>
    <row r="67" spans="1:6">
      <c r="A67" s="20"/>
      <c r="B67" s="113" t="s">
        <v>225</v>
      </c>
      <c r="C67" s="16"/>
      <c r="D67" s="16"/>
      <c r="E67" s="16"/>
      <c r="F67" s="16"/>
    </row>
    <row r="68" spans="1:6">
      <c r="A68" s="20"/>
      <c r="B68" s="113" t="s">
        <v>218</v>
      </c>
      <c r="C68" s="16"/>
      <c r="D68" s="16"/>
      <c r="E68" s="16"/>
      <c r="F68" s="16"/>
    </row>
    <row r="69" spans="1:6" ht="19.5" customHeight="1">
      <c r="A69" s="20"/>
      <c r="B69" s="113" t="s">
        <v>216</v>
      </c>
      <c r="C69" s="16"/>
      <c r="D69" s="16"/>
      <c r="E69" s="16"/>
      <c r="F69" s="16"/>
    </row>
    <row r="70" spans="1:6">
      <c r="A70" s="20"/>
      <c r="B70" s="113" t="s">
        <v>232</v>
      </c>
      <c r="C70" s="16"/>
      <c r="D70" s="16"/>
      <c r="E70" s="16"/>
      <c r="F70" s="16"/>
    </row>
    <row r="71" spans="1:6">
      <c r="A71" s="20"/>
      <c r="B71" s="113" t="s">
        <v>235</v>
      </c>
      <c r="C71" s="16"/>
      <c r="D71" s="16"/>
      <c r="E71" s="16"/>
      <c r="F71" s="16"/>
    </row>
    <row r="72" spans="1:6" ht="18" customHeight="1">
      <c r="A72" s="20"/>
      <c r="B72" s="113" t="s">
        <v>230</v>
      </c>
      <c r="C72" s="16"/>
      <c r="D72" s="16"/>
      <c r="E72" s="16"/>
      <c r="F72" s="16"/>
    </row>
    <row r="73" spans="1:6">
      <c r="A73" s="20"/>
      <c r="B73" s="113" t="s">
        <v>228</v>
      </c>
      <c r="C73" s="16"/>
      <c r="D73" s="16"/>
      <c r="E73" s="16"/>
      <c r="F73" s="16"/>
    </row>
    <row r="74" spans="1:6">
      <c r="A74" s="20"/>
      <c r="B74" s="113" t="s">
        <v>226</v>
      </c>
      <c r="C74" s="16"/>
      <c r="D74" s="16"/>
      <c r="E74" s="16"/>
      <c r="F74" s="16"/>
    </row>
    <row r="75" spans="1:6">
      <c r="A75" s="20"/>
      <c r="B75" s="113" t="s">
        <v>220</v>
      </c>
      <c r="C75" s="16"/>
      <c r="D75" s="16"/>
      <c r="E75" s="16"/>
      <c r="F75" s="16"/>
    </row>
    <row r="76" spans="1:6">
      <c r="A76" s="20"/>
      <c r="B76" s="113" t="s">
        <v>223</v>
      </c>
      <c r="C76" s="16"/>
      <c r="D76" s="16"/>
      <c r="E76" s="16"/>
      <c r="F76" s="16"/>
    </row>
    <row r="77" spans="1:6">
      <c r="A77" s="20"/>
      <c r="B77" s="113" t="s">
        <v>221</v>
      </c>
      <c r="C77" s="16"/>
      <c r="D77" s="16"/>
      <c r="E77" s="16"/>
      <c r="F77" s="16"/>
    </row>
    <row r="78" spans="1:6">
      <c r="A78" s="20"/>
      <c r="B78" s="114" t="s">
        <v>219</v>
      </c>
      <c r="C78" s="16"/>
      <c r="D78" s="16"/>
      <c r="E78" s="16"/>
      <c r="F78" s="16"/>
    </row>
    <row r="79" spans="1:6">
      <c r="A79" s="20"/>
      <c r="B79" s="114" t="s">
        <v>231</v>
      </c>
      <c r="C79" s="16"/>
      <c r="D79" s="16"/>
      <c r="E79" s="16"/>
      <c r="F79" s="16"/>
    </row>
    <row r="80" spans="1:6">
      <c r="A80" s="20"/>
      <c r="B80" s="114" t="s">
        <v>234</v>
      </c>
      <c r="C80" s="16"/>
      <c r="D80" s="16"/>
      <c r="E80" s="16"/>
      <c r="F80" s="16"/>
    </row>
    <row r="81" spans="1:6">
      <c r="A81" s="20"/>
      <c r="B81" s="114" t="s">
        <v>217</v>
      </c>
      <c r="C81" s="16"/>
      <c r="D81" s="16"/>
      <c r="E81" s="16"/>
      <c r="F81" s="16"/>
    </row>
    <row r="82" spans="1:6">
      <c r="A82" s="20"/>
      <c r="B82" s="116" t="s">
        <v>227</v>
      </c>
      <c r="C82" s="16"/>
      <c r="D82" s="16"/>
      <c r="E82" s="16"/>
      <c r="F82" s="16"/>
    </row>
    <row r="83" spans="1:6">
      <c r="A83" s="20"/>
      <c r="B83" s="115"/>
      <c r="C83" s="16"/>
      <c r="D83" s="16"/>
      <c r="E83" s="16"/>
      <c r="F83" s="16"/>
    </row>
    <row r="84" spans="1:6">
      <c r="A84" s="20"/>
      <c r="B84" s="115"/>
      <c r="C84" s="16"/>
      <c r="D84" s="16"/>
      <c r="E84" s="16"/>
      <c r="F84" s="16"/>
    </row>
    <row r="85" spans="1:6">
      <c r="A85" s="20"/>
      <c r="B85" s="115"/>
      <c r="C85" s="16"/>
      <c r="D85" s="16"/>
      <c r="E85" s="16"/>
      <c r="F85" s="16"/>
    </row>
  </sheetData>
  <sortState ref="A53:B73">
    <sortCondition ref="B54"/>
  </sortState>
  <mergeCells count="3">
    <mergeCell ref="B1:D1"/>
    <mergeCell ref="C4:F4"/>
    <mergeCell ref="B7:E7"/>
  </mergeCells>
  <pageMargins left="0.70866141732283472" right="0.23622047244094491" top="0.46" bottom="0.16" header="0.57999999999999996" footer="0.31496062992125984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F181"/>
  <sheetViews>
    <sheetView workbookViewId="0">
      <selection activeCell="A176" sqref="A176:XFD181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94" t="s">
        <v>674</v>
      </c>
      <c r="C1" s="194"/>
      <c r="D1" s="194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200" t="s">
        <v>673</v>
      </c>
      <c r="D4" s="200"/>
      <c r="E4" s="200"/>
      <c r="F4" s="200"/>
    </row>
    <row r="5" spans="1:6">
      <c r="B5" s="50" t="s">
        <v>13</v>
      </c>
      <c r="C5" s="11" t="s">
        <v>688</v>
      </c>
      <c r="D5" s="11"/>
      <c r="E5" s="58"/>
      <c r="F5" s="58"/>
    </row>
    <row r="7" spans="1:6">
      <c r="B7" s="202" t="s">
        <v>380</v>
      </c>
      <c r="C7" s="202"/>
      <c r="D7" s="202"/>
      <c r="E7" s="202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236</v>
      </c>
      <c r="F9" s="117" t="s">
        <v>237</v>
      </c>
    </row>
    <row r="10" spans="1:6">
      <c r="A10" s="20">
        <v>1</v>
      </c>
      <c r="B10" s="52">
        <v>2</v>
      </c>
      <c r="C10" s="31">
        <v>3</v>
      </c>
      <c r="D10" s="31">
        <v>4</v>
      </c>
      <c r="E10" s="32">
        <v>5</v>
      </c>
      <c r="F10" s="33">
        <v>6</v>
      </c>
    </row>
    <row r="11" spans="1:6" ht="21.75" customHeight="1">
      <c r="A11" s="60"/>
      <c r="B11" s="61" t="s">
        <v>379</v>
      </c>
      <c r="C11" s="63"/>
      <c r="D11" s="64"/>
      <c r="E11" s="64"/>
      <c r="F11" s="64">
        <f>F12</f>
        <v>10000</v>
      </c>
    </row>
    <row r="12" spans="1:6" ht="18.75" customHeight="1">
      <c r="A12" s="65">
        <v>1</v>
      </c>
      <c r="B12" s="66" t="s">
        <v>238</v>
      </c>
      <c r="C12" s="68"/>
      <c r="D12" s="69"/>
      <c r="E12" s="69"/>
      <c r="F12" s="69">
        <f>F14+F33+F56+F69+F86+F110</f>
        <v>10000</v>
      </c>
    </row>
    <row r="13" spans="1:6" ht="16.5" customHeight="1">
      <c r="A13" s="105"/>
      <c r="B13" s="46" t="s">
        <v>239</v>
      </c>
      <c r="C13" s="44"/>
      <c r="D13" s="37"/>
      <c r="E13" s="37"/>
      <c r="F13" s="37"/>
    </row>
    <row r="14" spans="1:6" ht="16.5" customHeight="1">
      <c r="A14" s="123" t="s">
        <v>30</v>
      </c>
      <c r="B14" s="120" t="s">
        <v>240</v>
      </c>
      <c r="C14" s="44"/>
      <c r="D14" s="124"/>
      <c r="E14" s="124"/>
      <c r="F14" s="124">
        <f>SUM(F16:F32)</f>
        <v>10000</v>
      </c>
    </row>
    <row r="15" spans="1:6" ht="16.5" hidden="1" customHeight="1">
      <c r="A15" s="105"/>
      <c r="B15" s="109" t="s">
        <v>25</v>
      </c>
      <c r="C15" s="44"/>
      <c r="D15" s="37"/>
      <c r="E15" s="37"/>
      <c r="F15" s="37"/>
    </row>
    <row r="16" spans="1:6" hidden="1">
      <c r="A16" s="105"/>
      <c r="B16" s="121" t="s">
        <v>241</v>
      </c>
      <c r="C16" s="142" t="s">
        <v>621</v>
      </c>
      <c r="D16" s="37"/>
      <c r="E16" s="37"/>
      <c r="F16" s="37"/>
    </row>
    <row r="17" spans="1:6" hidden="1">
      <c r="A17" s="105"/>
      <c r="B17" s="121" t="s">
        <v>242</v>
      </c>
      <c r="C17" s="142" t="s">
        <v>621</v>
      </c>
      <c r="D17" s="37"/>
      <c r="E17" s="37"/>
      <c r="F17" s="37"/>
    </row>
    <row r="18" spans="1:6" hidden="1">
      <c r="A18" s="105"/>
      <c r="B18" s="121" t="s">
        <v>243</v>
      </c>
      <c r="C18" s="142" t="s">
        <v>621</v>
      </c>
      <c r="D18" s="37"/>
      <c r="E18" s="37"/>
      <c r="F18" s="37"/>
    </row>
    <row r="19" spans="1:6" hidden="1">
      <c r="A19" s="105"/>
      <c r="B19" s="121" t="s">
        <v>244</v>
      </c>
      <c r="C19" s="142" t="s">
        <v>621</v>
      </c>
      <c r="D19" s="37"/>
      <c r="E19" s="37"/>
      <c r="F19" s="37"/>
    </row>
    <row r="20" spans="1:6" hidden="1">
      <c r="A20" s="105"/>
      <c r="B20" s="121" t="s">
        <v>245</v>
      </c>
      <c r="C20" s="142" t="s">
        <v>621</v>
      </c>
      <c r="D20" s="37"/>
      <c r="E20" s="37"/>
      <c r="F20" s="37"/>
    </row>
    <row r="21" spans="1:6" hidden="1">
      <c r="A21" s="105"/>
      <c r="B21" s="121" t="s">
        <v>246</v>
      </c>
      <c r="C21" s="142" t="s">
        <v>621</v>
      </c>
      <c r="D21" s="37"/>
      <c r="E21" s="37"/>
      <c r="F21" s="37"/>
    </row>
    <row r="22" spans="1:6">
      <c r="A22" s="105"/>
      <c r="B22" s="121" t="s">
        <v>247</v>
      </c>
      <c r="C22" s="142" t="s">
        <v>621</v>
      </c>
      <c r="D22" s="37">
        <v>1</v>
      </c>
      <c r="E22" s="37">
        <v>3000</v>
      </c>
      <c r="F22" s="37">
        <f t="shared" ref="F22:F24" si="0">D22*E22</f>
        <v>3000</v>
      </c>
    </row>
    <row r="23" spans="1:6" hidden="1">
      <c r="A23" s="105"/>
      <c r="B23" s="121" t="s">
        <v>248</v>
      </c>
      <c r="C23" s="142" t="s">
        <v>621</v>
      </c>
      <c r="D23" s="37"/>
      <c r="E23" s="37"/>
      <c r="F23" s="37">
        <f t="shared" si="0"/>
        <v>0</v>
      </c>
    </row>
    <row r="24" spans="1:6" hidden="1">
      <c r="A24" s="105"/>
      <c r="B24" s="121" t="s">
        <v>249</v>
      </c>
      <c r="C24" s="142" t="s">
        <v>621</v>
      </c>
      <c r="D24" s="37"/>
      <c r="E24" s="37"/>
      <c r="F24" s="37">
        <f t="shared" si="0"/>
        <v>0</v>
      </c>
    </row>
    <row r="25" spans="1:6" ht="14.25" customHeight="1">
      <c r="A25" s="105"/>
      <c r="B25" s="121" t="s">
        <v>250</v>
      </c>
      <c r="C25" s="142" t="s">
        <v>621</v>
      </c>
      <c r="D25" s="37">
        <v>1</v>
      </c>
      <c r="E25" s="37">
        <v>7000</v>
      </c>
      <c r="F25" s="37">
        <f>D25*E25</f>
        <v>7000</v>
      </c>
    </row>
    <row r="26" spans="1:6" hidden="1">
      <c r="A26" s="105"/>
      <c r="B26" s="121" t="s">
        <v>251</v>
      </c>
      <c r="C26" s="142" t="s">
        <v>621</v>
      </c>
      <c r="D26" s="37"/>
      <c r="E26" s="37"/>
      <c r="F26" s="37"/>
    </row>
    <row r="27" spans="1:6" ht="15" hidden="1" customHeight="1">
      <c r="A27" s="105"/>
      <c r="B27" s="121" t="s">
        <v>252</v>
      </c>
      <c r="C27" s="142" t="s">
        <v>621</v>
      </c>
      <c r="D27" s="37"/>
      <c r="E27" s="37"/>
      <c r="F27" s="37"/>
    </row>
    <row r="28" spans="1:6" hidden="1">
      <c r="A28" s="105"/>
      <c r="B28" s="121" t="s">
        <v>253</v>
      </c>
      <c r="C28" s="142" t="s">
        <v>621</v>
      </c>
      <c r="D28" s="37"/>
      <c r="E28" s="37"/>
      <c r="F28" s="37"/>
    </row>
    <row r="29" spans="1:6" hidden="1">
      <c r="A29" s="105"/>
      <c r="B29" s="121" t="s">
        <v>254</v>
      </c>
      <c r="C29" s="142" t="s">
        <v>621</v>
      </c>
      <c r="D29" s="37"/>
      <c r="E29" s="37"/>
      <c r="F29" s="37"/>
    </row>
    <row r="30" spans="1:6" hidden="1">
      <c r="A30" s="105"/>
      <c r="B30" s="121" t="s">
        <v>255</v>
      </c>
      <c r="C30" s="142" t="s">
        <v>621</v>
      </c>
      <c r="D30" s="37"/>
      <c r="E30" s="37"/>
      <c r="F30" s="37"/>
    </row>
    <row r="31" spans="1:6" hidden="1">
      <c r="A31" s="105"/>
      <c r="B31" s="109"/>
      <c r="C31" s="37"/>
      <c r="D31" s="37"/>
      <c r="E31" s="37"/>
      <c r="F31" s="37"/>
    </row>
    <row r="32" spans="1:6" hidden="1">
      <c r="A32" s="105"/>
      <c r="B32" s="109"/>
      <c r="C32" s="37"/>
      <c r="D32" s="37"/>
      <c r="E32" s="37"/>
      <c r="F32" s="37"/>
    </row>
    <row r="33" spans="1:6" ht="15.75" hidden="1">
      <c r="A33" s="123" t="s">
        <v>31</v>
      </c>
      <c r="B33" s="120" t="s">
        <v>268</v>
      </c>
      <c r="C33" s="124"/>
      <c r="D33" s="124"/>
      <c r="E33" s="124"/>
      <c r="F33" s="124">
        <f>SUM(F35:F55)</f>
        <v>0</v>
      </c>
    </row>
    <row r="34" spans="1:6" hidden="1">
      <c r="A34" s="123"/>
      <c r="B34" s="109" t="s">
        <v>25</v>
      </c>
      <c r="C34" s="124"/>
      <c r="D34" s="124"/>
      <c r="E34" s="124"/>
      <c r="F34" s="124"/>
    </row>
    <row r="35" spans="1:6" hidden="1">
      <c r="A35" s="105"/>
      <c r="B35" s="121" t="s">
        <v>269</v>
      </c>
      <c r="C35" s="142" t="s">
        <v>621</v>
      </c>
      <c r="D35" s="37"/>
      <c r="E35" s="37"/>
      <c r="F35" s="37"/>
    </row>
    <row r="36" spans="1:6" hidden="1">
      <c r="A36" s="118"/>
      <c r="B36" s="121" t="s">
        <v>270</v>
      </c>
      <c r="C36" s="142" t="s">
        <v>621</v>
      </c>
      <c r="D36" s="37"/>
      <c r="E36" s="37"/>
      <c r="F36" s="37"/>
    </row>
    <row r="37" spans="1:6" hidden="1">
      <c r="A37" s="105"/>
      <c r="B37" s="121" t="s">
        <v>271</v>
      </c>
      <c r="C37" s="142" t="s">
        <v>621</v>
      </c>
      <c r="D37" s="37"/>
      <c r="E37" s="37"/>
      <c r="F37" s="37"/>
    </row>
    <row r="38" spans="1:6" hidden="1">
      <c r="A38" s="105"/>
      <c r="B38" s="121" t="s">
        <v>272</v>
      </c>
      <c r="C38" s="142" t="s">
        <v>621</v>
      </c>
      <c r="D38" s="37"/>
      <c r="E38" s="37"/>
      <c r="F38" s="37"/>
    </row>
    <row r="39" spans="1:6" hidden="1">
      <c r="A39" s="105"/>
      <c r="B39" s="121" t="s">
        <v>273</v>
      </c>
      <c r="C39" s="142" t="s">
        <v>621</v>
      </c>
      <c r="D39" s="37"/>
      <c r="E39" s="37"/>
      <c r="F39" s="37"/>
    </row>
    <row r="40" spans="1:6" hidden="1">
      <c r="A40" s="105"/>
      <c r="B40" s="121" t="s">
        <v>274</v>
      </c>
      <c r="C40" s="142" t="s">
        <v>621</v>
      </c>
      <c r="D40" s="37"/>
      <c r="E40" s="37"/>
      <c r="F40" s="37"/>
    </row>
    <row r="41" spans="1:6" hidden="1">
      <c r="A41" s="105"/>
      <c r="B41" s="121" t="s">
        <v>275</v>
      </c>
      <c r="C41" s="142" t="s">
        <v>621</v>
      </c>
      <c r="D41" s="37"/>
      <c r="E41" s="37"/>
      <c r="F41" s="37"/>
    </row>
    <row r="42" spans="1:6" hidden="1">
      <c r="A42" s="105"/>
      <c r="B42" s="121" t="s">
        <v>276</v>
      </c>
      <c r="C42" s="142" t="s">
        <v>621</v>
      </c>
      <c r="D42" s="37"/>
      <c r="E42" s="37"/>
      <c r="F42" s="37"/>
    </row>
    <row r="43" spans="1:6" hidden="1">
      <c r="A43" s="105"/>
      <c r="B43" s="121" t="s">
        <v>277</v>
      </c>
      <c r="C43" s="142" t="s">
        <v>621</v>
      </c>
      <c r="D43" s="37"/>
      <c r="E43" s="37"/>
      <c r="F43" s="37"/>
    </row>
    <row r="44" spans="1:6" ht="19.5" hidden="1" customHeight="1">
      <c r="A44" s="105"/>
      <c r="B44" s="121" t="s">
        <v>278</v>
      </c>
      <c r="C44" s="142" t="s">
        <v>621</v>
      </c>
      <c r="D44" s="37"/>
      <c r="E44" s="37"/>
      <c r="F44" s="37"/>
    </row>
    <row r="45" spans="1:6" hidden="1">
      <c r="A45" s="105"/>
      <c r="B45" s="121" t="s">
        <v>279</v>
      </c>
      <c r="C45" s="142" t="s">
        <v>621</v>
      </c>
      <c r="D45" s="37"/>
      <c r="E45" s="37"/>
      <c r="F45" s="37"/>
    </row>
    <row r="46" spans="1:6" hidden="1">
      <c r="A46" s="105"/>
      <c r="B46" s="121" t="s">
        <v>280</v>
      </c>
      <c r="C46" s="142" t="s">
        <v>621</v>
      </c>
      <c r="D46" s="37"/>
      <c r="E46" s="37"/>
      <c r="F46" s="37"/>
    </row>
    <row r="47" spans="1:6" ht="18" hidden="1" customHeight="1">
      <c r="A47" s="105"/>
      <c r="B47" s="121" t="s">
        <v>281</v>
      </c>
      <c r="C47" s="142" t="s">
        <v>621</v>
      </c>
      <c r="D47" s="37"/>
      <c r="E47" s="37"/>
      <c r="F47" s="37"/>
    </row>
    <row r="48" spans="1:6" hidden="1">
      <c r="A48" s="105"/>
      <c r="B48" s="121" t="s">
        <v>282</v>
      </c>
      <c r="C48" s="142" t="s">
        <v>621</v>
      </c>
      <c r="D48" s="37"/>
      <c r="E48" s="37"/>
      <c r="F48" s="37"/>
    </row>
    <row r="49" spans="1:6" hidden="1">
      <c r="A49" s="105"/>
      <c r="B49" s="121" t="s">
        <v>283</v>
      </c>
      <c r="C49" s="142" t="s">
        <v>621</v>
      </c>
      <c r="D49" s="37"/>
      <c r="E49" s="37"/>
      <c r="F49" s="37"/>
    </row>
    <row r="50" spans="1:6" hidden="1">
      <c r="A50" s="105"/>
      <c r="B50" s="121" t="s">
        <v>284</v>
      </c>
      <c r="C50" s="142" t="s">
        <v>621</v>
      </c>
      <c r="D50" s="37"/>
      <c r="E50" s="37"/>
      <c r="F50" s="37"/>
    </row>
    <row r="51" spans="1:6" hidden="1">
      <c r="A51" s="105"/>
      <c r="B51" s="121" t="s">
        <v>285</v>
      </c>
      <c r="C51" s="142" t="s">
        <v>621</v>
      </c>
      <c r="D51" s="37"/>
      <c r="E51" s="37"/>
      <c r="F51" s="37"/>
    </row>
    <row r="52" spans="1:6" hidden="1">
      <c r="A52" s="105"/>
      <c r="B52" s="121" t="s">
        <v>286</v>
      </c>
      <c r="C52" s="142" t="s">
        <v>621</v>
      </c>
      <c r="D52" s="37"/>
      <c r="E52" s="37"/>
      <c r="F52" s="37"/>
    </row>
    <row r="53" spans="1:6" hidden="1">
      <c r="A53" s="105"/>
      <c r="B53" s="121" t="s">
        <v>287</v>
      </c>
      <c r="C53" s="142" t="s">
        <v>621</v>
      </c>
      <c r="D53" s="37"/>
      <c r="E53" s="37"/>
      <c r="F53" s="37"/>
    </row>
    <row r="54" spans="1:6" hidden="1">
      <c r="A54" s="105"/>
      <c r="B54" s="109"/>
      <c r="C54" s="37"/>
      <c r="D54" s="37"/>
      <c r="E54" s="37"/>
      <c r="F54" s="37"/>
    </row>
    <row r="55" spans="1:6" hidden="1">
      <c r="A55" s="105"/>
      <c r="B55" s="109"/>
      <c r="C55" s="37"/>
      <c r="D55" s="37"/>
      <c r="E55" s="37"/>
      <c r="F55" s="37"/>
    </row>
    <row r="56" spans="1:6" ht="15.75" hidden="1">
      <c r="A56" s="123" t="s">
        <v>32</v>
      </c>
      <c r="B56" s="120" t="s">
        <v>288</v>
      </c>
      <c r="C56" s="124"/>
      <c r="D56" s="124"/>
      <c r="E56" s="124"/>
      <c r="F56" s="124">
        <f>SUM(F58:F68)</f>
        <v>0</v>
      </c>
    </row>
    <row r="57" spans="1:6" hidden="1">
      <c r="A57" s="123"/>
      <c r="B57" s="109" t="s">
        <v>25</v>
      </c>
      <c r="C57" s="124"/>
      <c r="D57" s="124"/>
      <c r="E57" s="124"/>
      <c r="F57" s="124"/>
    </row>
    <row r="58" spans="1:6" hidden="1">
      <c r="A58" s="105"/>
      <c r="B58" s="121" t="s">
        <v>289</v>
      </c>
      <c r="C58" s="142" t="s">
        <v>621</v>
      </c>
      <c r="D58" s="37"/>
      <c r="E58" s="37"/>
      <c r="F58" s="37"/>
    </row>
    <row r="59" spans="1:6" hidden="1">
      <c r="A59" s="105"/>
      <c r="B59" s="121" t="s">
        <v>290</v>
      </c>
      <c r="C59" s="142" t="s">
        <v>621</v>
      </c>
      <c r="D59" s="37"/>
      <c r="E59" s="37"/>
      <c r="F59" s="37"/>
    </row>
    <row r="60" spans="1:6" hidden="1">
      <c r="A60" s="20"/>
      <c r="B60" s="121" t="s">
        <v>291</v>
      </c>
      <c r="C60" s="142" t="s">
        <v>621</v>
      </c>
      <c r="D60" s="16"/>
      <c r="E60" s="16"/>
      <c r="F60" s="16"/>
    </row>
    <row r="61" spans="1:6" hidden="1">
      <c r="A61" s="20"/>
      <c r="B61" s="121" t="s">
        <v>292</v>
      </c>
      <c r="C61" s="142" t="s">
        <v>621</v>
      </c>
      <c r="D61" s="16"/>
      <c r="E61" s="16"/>
      <c r="F61" s="16"/>
    </row>
    <row r="62" spans="1:6" hidden="1">
      <c r="A62" s="20"/>
      <c r="B62" s="121" t="s">
        <v>293</v>
      </c>
      <c r="C62" s="142" t="s">
        <v>621</v>
      </c>
      <c r="D62" s="16"/>
      <c r="E62" s="16"/>
      <c r="F62" s="16"/>
    </row>
    <row r="63" spans="1:6" hidden="1">
      <c r="A63" s="20"/>
      <c r="B63" s="121" t="s">
        <v>294</v>
      </c>
      <c r="C63" s="142" t="s">
        <v>621</v>
      </c>
      <c r="D63" s="16"/>
      <c r="E63" s="16"/>
      <c r="F63" s="16"/>
    </row>
    <row r="64" spans="1:6" hidden="1">
      <c r="A64" s="20"/>
      <c r="B64" s="121" t="s">
        <v>295</v>
      </c>
      <c r="C64" s="142" t="s">
        <v>621</v>
      </c>
      <c r="D64" s="16"/>
      <c r="E64" s="16"/>
      <c r="F64" s="16"/>
    </row>
    <row r="65" spans="1:6" hidden="1">
      <c r="A65" s="20"/>
      <c r="B65" s="121" t="s">
        <v>296</v>
      </c>
      <c r="C65" s="142" t="s">
        <v>621</v>
      </c>
      <c r="D65" s="16"/>
      <c r="E65" s="16"/>
      <c r="F65" s="16"/>
    </row>
    <row r="66" spans="1:6" hidden="1">
      <c r="A66" s="20"/>
      <c r="B66" s="121" t="s">
        <v>297</v>
      </c>
      <c r="C66" s="142" t="s">
        <v>621</v>
      </c>
      <c r="D66" s="16"/>
      <c r="E66" s="16"/>
      <c r="F66" s="16"/>
    </row>
    <row r="67" spans="1:6" hidden="1">
      <c r="A67" s="20"/>
      <c r="B67" s="121"/>
      <c r="C67" s="16"/>
      <c r="D67" s="16"/>
      <c r="E67" s="16"/>
      <c r="F67" s="16"/>
    </row>
    <row r="68" spans="1:6" hidden="1">
      <c r="A68" s="20"/>
      <c r="B68" s="121"/>
      <c r="C68" s="16"/>
      <c r="D68" s="16"/>
      <c r="E68" s="16"/>
      <c r="F68" s="16"/>
    </row>
    <row r="69" spans="1:6" ht="15.75" hidden="1">
      <c r="A69" s="125" t="s">
        <v>376</v>
      </c>
      <c r="B69" s="126" t="s">
        <v>298</v>
      </c>
      <c r="C69" s="127"/>
      <c r="D69" s="127"/>
      <c r="E69" s="127"/>
      <c r="F69" s="127">
        <f>SUM(F71:F85)</f>
        <v>0</v>
      </c>
    </row>
    <row r="70" spans="1:6" hidden="1">
      <c r="A70" s="20"/>
      <c r="B70" s="109" t="s">
        <v>25</v>
      </c>
      <c r="C70" s="16"/>
      <c r="D70" s="16"/>
      <c r="E70" s="16"/>
      <c r="F70" s="16"/>
    </row>
    <row r="71" spans="1:6" hidden="1">
      <c r="A71" s="20"/>
      <c r="B71" s="121" t="s">
        <v>299</v>
      </c>
      <c r="C71" s="142" t="s">
        <v>621</v>
      </c>
      <c r="D71" s="16"/>
      <c r="E71" s="16"/>
      <c r="F71" s="16"/>
    </row>
    <row r="72" spans="1:6" hidden="1">
      <c r="A72" s="20"/>
      <c r="B72" s="121" t="s">
        <v>300</v>
      </c>
      <c r="C72" s="142" t="s">
        <v>621</v>
      </c>
      <c r="D72" s="16"/>
      <c r="E72" s="16"/>
      <c r="F72" s="16"/>
    </row>
    <row r="73" spans="1:6" hidden="1">
      <c r="A73" s="20"/>
      <c r="B73" s="121" t="s">
        <v>301</v>
      </c>
      <c r="C73" s="142" t="s">
        <v>621</v>
      </c>
      <c r="D73" s="16"/>
      <c r="E73" s="16"/>
      <c r="F73" s="16"/>
    </row>
    <row r="74" spans="1:6" hidden="1">
      <c r="A74" s="20"/>
      <c r="B74" s="121" t="s">
        <v>302</v>
      </c>
      <c r="C74" s="142" t="s">
        <v>621</v>
      </c>
      <c r="D74" s="16"/>
      <c r="E74" s="16"/>
      <c r="F74" s="16"/>
    </row>
    <row r="75" spans="1:6" hidden="1">
      <c r="A75" s="20"/>
      <c r="B75" s="121" t="s">
        <v>303</v>
      </c>
      <c r="C75" s="142" t="s">
        <v>621</v>
      </c>
      <c r="D75" s="16"/>
      <c r="E75" s="16"/>
      <c r="F75" s="16"/>
    </row>
    <row r="76" spans="1:6" hidden="1">
      <c r="A76" s="20"/>
      <c r="B76" s="121" t="s">
        <v>304</v>
      </c>
      <c r="C76" s="142" t="s">
        <v>621</v>
      </c>
      <c r="D76" s="16"/>
      <c r="E76" s="16"/>
      <c r="F76" s="16"/>
    </row>
    <row r="77" spans="1:6" hidden="1">
      <c r="A77" s="20"/>
      <c r="B77" s="121" t="s">
        <v>305</v>
      </c>
      <c r="C77" s="142" t="s">
        <v>621</v>
      </c>
      <c r="D77" s="16"/>
      <c r="E77" s="16"/>
      <c r="F77" s="16"/>
    </row>
    <row r="78" spans="1:6" hidden="1">
      <c r="A78" s="20"/>
      <c r="B78" s="121" t="s">
        <v>306</v>
      </c>
      <c r="C78" s="142" t="s">
        <v>621</v>
      </c>
      <c r="D78" s="16"/>
      <c r="E78" s="16"/>
      <c r="F78" s="16"/>
    </row>
    <row r="79" spans="1:6" hidden="1">
      <c r="A79" s="20"/>
      <c r="B79" s="121" t="s">
        <v>307</v>
      </c>
      <c r="C79" s="142" t="s">
        <v>621</v>
      </c>
      <c r="D79" s="16"/>
      <c r="E79" s="16"/>
      <c r="F79" s="16"/>
    </row>
    <row r="80" spans="1:6" hidden="1">
      <c r="A80" s="20"/>
      <c r="B80" s="121" t="s">
        <v>308</v>
      </c>
      <c r="C80" s="142" t="s">
        <v>621</v>
      </c>
      <c r="D80" s="16"/>
      <c r="E80" s="16"/>
      <c r="F80" s="16"/>
    </row>
    <row r="81" spans="1:6" ht="15" hidden="1" customHeight="1">
      <c r="A81" s="20"/>
      <c r="B81" s="121" t="s">
        <v>309</v>
      </c>
      <c r="C81" s="142" t="s">
        <v>621</v>
      </c>
      <c r="D81" s="16"/>
      <c r="E81" s="16"/>
      <c r="F81" s="16"/>
    </row>
    <row r="82" spans="1:6" hidden="1">
      <c r="A82" s="20"/>
      <c r="B82" s="121" t="s">
        <v>310</v>
      </c>
      <c r="C82" s="142" t="s">
        <v>621</v>
      </c>
      <c r="D82" s="16"/>
      <c r="E82" s="16"/>
      <c r="F82" s="16"/>
    </row>
    <row r="83" spans="1:6" hidden="1">
      <c r="A83" s="20"/>
      <c r="B83" s="121" t="s">
        <v>311</v>
      </c>
      <c r="C83" s="142" t="s">
        <v>621</v>
      </c>
      <c r="D83" s="16"/>
      <c r="E83" s="16"/>
      <c r="F83" s="16"/>
    </row>
    <row r="84" spans="1:6" hidden="1">
      <c r="A84" s="20"/>
      <c r="B84" s="121"/>
      <c r="C84" s="16"/>
      <c r="D84" s="16"/>
      <c r="E84" s="16"/>
      <c r="F84" s="16"/>
    </row>
    <row r="85" spans="1:6" hidden="1">
      <c r="A85" s="20"/>
      <c r="B85" s="121"/>
      <c r="C85" s="16"/>
      <c r="D85" s="16"/>
      <c r="E85" s="16"/>
      <c r="F85" s="16"/>
    </row>
    <row r="86" spans="1:6" ht="15.75" hidden="1">
      <c r="A86" s="125" t="s">
        <v>377</v>
      </c>
      <c r="B86" s="126" t="s">
        <v>312</v>
      </c>
      <c r="C86" s="127"/>
      <c r="D86" s="127"/>
      <c r="E86" s="127"/>
      <c r="F86" s="127">
        <f>SUM(F88:F109)</f>
        <v>0</v>
      </c>
    </row>
    <row r="87" spans="1:6" hidden="1">
      <c r="A87" s="20"/>
      <c r="B87" s="109" t="s">
        <v>25</v>
      </c>
      <c r="C87" s="16"/>
      <c r="D87" s="16"/>
      <c r="E87" s="16"/>
      <c r="F87" s="16"/>
    </row>
    <row r="88" spans="1:6" hidden="1">
      <c r="A88" s="20"/>
      <c r="B88" s="121" t="s">
        <v>313</v>
      </c>
      <c r="C88" s="142" t="s">
        <v>621</v>
      </c>
      <c r="D88" s="16"/>
      <c r="E88" s="16"/>
      <c r="F88" s="16"/>
    </row>
    <row r="89" spans="1:6" hidden="1">
      <c r="A89" s="20"/>
      <c r="B89" s="121" t="s">
        <v>314</v>
      </c>
      <c r="C89" s="142" t="s">
        <v>621</v>
      </c>
      <c r="D89" s="16"/>
      <c r="E89" s="16"/>
      <c r="F89" s="16"/>
    </row>
    <row r="90" spans="1:6" hidden="1">
      <c r="A90" s="20"/>
      <c r="B90" s="121" t="s">
        <v>315</v>
      </c>
      <c r="C90" s="142" t="s">
        <v>621</v>
      </c>
      <c r="D90" s="16"/>
      <c r="E90" s="16"/>
      <c r="F90" s="16"/>
    </row>
    <row r="91" spans="1:6" hidden="1">
      <c r="A91" s="20"/>
      <c r="B91" s="121" t="s">
        <v>316</v>
      </c>
      <c r="C91" s="142" t="s">
        <v>621</v>
      </c>
      <c r="D91" s="16"/>
      <c r="E91" s="16"/>
      <c r="F91" s="16"/>
    </row>
    <row r="92" spans="1:6" hidden="1">
      <c r="A92" s="20"/>
      <c r="B92" s="121" t="s">
        <v>317</v>
      </c>
      <c r="C92" s="142" t="s">
        <v>621</v>
      </c>
      <c r="D92" s="16"/>
      <c r="E92" s="16"/>
      <c r="F92" s="16"/>
    </row>
    <row r="93" spans="1:6" hidden="1">
      <c r="A93" s="20"/>
      <c r="B93" s="121" t="s">
        <v>318</v>
      </c>
      <c r="C93" s="142" t="s">
        <v>621</v>
      </c>
      <c r="D93" s="16"/>
      <c r="E93" s="16"/>
      <c r="F93" s="16"/>
    </row>
    <row r="94" spans="1:6" hidden="1">
      <c r="A94" s="20"/>
      <c r="B94" s="121" t="s">
        <v>319</v>
      </c>
      <c r="C94" s="142" t="s">
        <v>621</v>
      </c>
      <c r="D94" s="16"/>
      <c r="E94" s="16"/>
      <c r="F94" s="16"/>
    </row>
    <row r="95" spans="1:6" hidden="1">
      <c r="A95" s="20"/>
      <c r="B95" s="121" t="s">
        <v>320</v>
      </c>
      <c r="C95" s="142" t="s">
        <v>621</v>
      </c>
      <c r="D95" s="16"/>
      <c r="E95" s="16"/>
      <c r="F95" s="16"/>
    </row>
    <row r="96" spans="1:6" hidden="1">
      <c r="A96" s="20"/>
      <c r="B96" s="121" t="s">
        <v>295</v>
      </c>
      <c r="C96" s="142" t="s">
        <v>621</v>
      </c>
      <c r="D96" s="16"/>
      <c r="E96" s="16"/>
      <c r="F96" s="16"/>
    </row>
    <row r="97" spans="1:6" hidden="1">
      <c r="A97" s="20"/>
      <c r="B97" s="121" t="s">
        <v>321</v>
      </c>
      <c r="C97" s="142" t="s">
        <v>621</v>
      </c>
      <c r="D97" s="16"/>
      <c r="E97" s="16"/>
      <c r="F97" s="16"/>
    </row>
    <row r="98" spans="1:6" hidden="1">
      <c r="A98" s="20"/>
      <c r="B98" s="121" t="s">
        <v>322</v>
      </c>
      <c r="C98" s="142" t="s">
        <v>621</v>
      </c>
      <c r="D98" s="16"/>
      <c r="E98" s="16"/>
      <c r="F98" s="16"/>
    </row>
    <row r="99" spans="1:6" hidden="1">
      <c r="A99" s="20"/>
      <c r="B99" s="121" t="s">
        <v>323</v>
      </c>
      <c r="C99" s="142" t="s">
        <v>621</v>
      </c>
      <c r="D99" s="16"/>
      <c r="E99" s="16"/>
      <c r="F99" s="16"/>
    </row>
    <row r="100" spans="1:6" hidden="1">
      <c r="A100" s="20"/>
      <c r="B100" s="121" t="s">
        <v>324</v>
      </c>
      <c r="C100" s="142" t="s">
        <v>621</v>
      </c>
      <c r="D100" s="16"/>
      <c r="E100" s="16"/>
      <c r="F100" s="16"/>
    </row>
    <row r="101" spans="1:6" hidden="1">
      <c r="A101" s="20"/>
      <c r="B101" s="121" t="s">
        <v>325</v>
      </c>
      <c r="C101" s="142" t="s">
        <v>621</v>
      </c>
      <c r="D101" s="16"/>
      <c r="E101" s="16"/>
      <c r="F101" s="16"/>
    </row>
    <row r="102" spans="1:6" hidden="1">
      <c r="A102" s="20"/>
      <c r="B102" s="121" t="s">
        <v>326</v>
      </c>
      <c r="C102" s="142" t="s">
        <v>621</v>
      </c>
      <c r="D102" s="16"/>
      <c r="E102" s="16"/>
      <c r="F102" s="16"/>
    </row>
    <row r="103" spans="1:6" hidden="1">
      <c r="A103" s="20"/>
      <c r="B103" s="121" t="s">
        <v>327</v>
      </c>
      <c r="C103" s="142" t="s">
        <v>621</v>
      </c>
      <c r="D103" s="16"/>
      <c r="E103" s="16"/>
      <c r="F103" s="16"/>
    </row>
    <row r="104" spans="1:6" hidden="1">
      <c r="A104" s="20"/>
      <c r="B104" s="121" t="s">
        <v>328</v>
      </c>
      <c r="C104" s="142" t="s">
        <v>621</v>
      </c>
      <c r="D104" s="16"/>
      <c r="E104" s="16"/>
      <c r="F104" s="16"/>
    </row>
    <row r="105" spans="1:6" hidden="1">
      <c r="A105" s="20"/>
      <c r="B105" s="121" t="s">
        <v>329</v>
      </c>
      <c r="C105" s="142" t="s">
        <v>621</v>
      </c>
      <c r="D105" s="16"/>
      <c r="E105" s="16"/>
      <c r="F105" s="16"/>
    </row>
    <row r="106" spans="1:6" hidden="1">
      <c r="A106" s="20"/>
      <c r="B106" s="121" t="s">
        <v>330</v>
      </c>
      <c r="C106" s="142" t="s">
        <v>621</v>
      </c>
      <c r="D106" s="16"/>
      <c r="E106" s="16"/>
      <c r="F106" s="16"/>
    </row>
    <row r="107" spans="1:6" hidden="1">
      <c r="A107" s="20"/>
      <c r="B107" s="121" t="s">
        <v>374</v>
      </c>
      <c r="C107" s="142" t="s">
        <v>621</v>
      </c>
      <c r="D107" s="16"/>
      <c r="E107" s="16"/>
      <c r="F107" s="16"/>
    </row>
    <row r="108" spans="1:6" hidden="1">
      <c r="A108" s="20"/>
      <c r="B108" s="121"/>
      <c r="C108" s="142"/>
      <c r="D108" s="16"/>
      <c r="E108" s="16"/>
      <c r="F108" s="16"/>
    </row>
    <row r="109" spans="1:6" hidden="1">
      <c r="A109" s="20"/>
      <c r="B109" s="121"/>
      <c r="C109" s="16"/>
      <c r="D109" s="16"/>
      <c r="E109" s="16"/>
      <c r="F109" s="16"/>
    </row>
    <row r="110" spans="1:6" ht="15.75" hidden="1">
      <c r="A110" s="125" t="s">
        <v>378</v>
      </c>
      <c r="B110" s="126" t="s">
        <v>331</v>
      </c>
      <c r="C110" s="127"/>
      <c r="D110" s="127"/>
      <c r="E110" s="127"/>
      <c r="F110" s="127">
        <f>SUM(F112:F157)</f>
        <v>0</v>
      </c>
    </row>
    <row r="111" spans="1:6" hidden="1">
      <c r="A111" s="125"/>
      <c r="B111" s="121" t="s">
        <v>25</v>
      </c>
      <c r="C111" s="127"/>
      <c r="D111" s="127"/>
      <c r="E111" s="127"/>
      <c r="F111" s="127"/>
    </row>
    <row r="112" spans="1:6" hidden="1">
      <c r="A112" s="20"/>
      <c r="B112" s="109" t="s">
        <v>332</v>
      </c>
      <c r="C112" s="142" t="s">
        <v>621</v>
      </c>
      <c r="D112" s="127"/>
      <c r="E112" s="127"/>
      <c r="F112" s="127"/>
    </row>
    <row r="113" spans="1:6" hidden="1">
      <c r="A113" s="20"/>
      <c r="B113" s="121" t="s">
        <v>333</v>
      </c>
      <c r="C113" s="142" t="s">
        <v>621</v>
      </c>
      <c r="D113" s="16"/>
      <c r="E113" s="16"/>
      <c r="F113" s="16"/>
    </row>
    <row r="114" spans="1:6" hidden="1">
      <c r="A114" s="20"/>
      <c r="B114" s="121" t="s">
        <v>334</v>
      </c>
      <c r="C114" s="142" t="s">
        <v>621</v>
      </c>
      <c r="D114" s="16"/>
      <c r="E114" s="16"/>
      <c r="F114" s="16"/>
    </row>
    <row r="115" spans="1:6" hidden="1">
      <c r="A115" s="20"/>
      <c r="B115" s="121" t="s">
        <v>335</v>
      </c>
      <c r="C115" s="142" t="s">
        <v>621</v>
      </c>
      <c r="D115" s="16"/>
      <c r="E115" s="16"/>
      <c r="F115" s="16"/>
    </row>
    <row r="116" spans="1:6" hidden="1">
      <c r="A116" s="20"/>
      <c r="B116" s="121" t="s">
        <v>336</v>
      </c>
      <c r="C116" s="142" t="s">
        <v>621</v>
      </c>
      <c r="D116" s="16"/>
      <c r="E116" s="16"/>
      <c r="F116" s="16"/>
    </row>
    <row r="117" spans="1:6" ht="15.75" hidden="1">
      <c r="A117" s="20"/>
      <c r="B117" s="121" t="s">
        <v>337</v>
      </c>
      <c r="C117" s="149" t="s">
        <v>621</v>
      </c>
      <c r="D117" s="16"/>
      <c r="E117" s="16"/>
      <c r="F117" s="16"/>
    </row>
    <row r="118" spans="1:6" hidden="1">
      <c r="A118" s="20"/>
      <c r="B118" s="121" t="s">
        <v>338</v>
      </c>
      <c r="C118" s="142" t="s">
        <v>621</v>
      </c>
      <c r="D118" s="16"/>
      <c r="E118" s="16"/>
      <c r="F118" s="16"/>
    </row>
    <row r="119" spans="1:6" hidden="1">
      <c r="A119" s="20"/>
      <c r="B119" s="121" t="s">
        <v>339</v>
      </c>
      <c r="C119" s="142" t="s">
        <v>621</v>
      </c>
      <c r="D119" s="16"/>
      <c r="E119" s="16"/>
      <c r="F119" s="16"/>
    </row>
    <row r="120" spans="1:6" hidden="1">
      <c r="A120" s="20"/>
      <c r="B120" s="121" t="s">
        <v>340</v>
      </c>
      <c r="C120" s="142" t="s">
        <v>621</v>
      </c>
      <c r="D120" s="16"/>
      <c r="E120" s="16"/>
      <c r="F120" s="16"/>
    </row>
    <row r="121" spans="1:6" hidden="1">
      <c r="A121" s="20"/>
      <c r="B121" s="121" t="s">
        <v>341</v>
      </c>
      <c r="C121" s="142" t="s">
        <v>621</v>
      </c>
      <c r="D121" s="16"/>
      <c r="E121" s="16"/>
      <c r="F121" s="16"/>
    </row>
    <row r="122" spans="1:6" hidden="1">
      <c r="A122" s="20"/>
      <c r="B122" s="121" t="s">
        <v>342</v>
      </c>
      <c r="C122" s="142" t="s">
        <v>621</v>
      </c>
      <c r="D122" s="16"/>
      <c r="E122" s="16"/>
      <c r="F122" s="16"/>
    </row>
    <row r="123" spans="1:6" hidden="1">
      <c r="A123" s="20"/>
      <c r="B123" s="121" t="s">
        <v>343</v>
      </c>
      <c r="C123" s="142" t="s">
        <v>621</v>
      </c>
      <c r="D123" s="16"/>
      <c r="E123" s="16"/>
      <c r="F123" s="16"/>
    </row>
    <row r="124" spans="1:6" hidden="1">
      <c r="A124" s="20"/>
      <c r="B124" s="121" t="s">
        <v>344</v>
      </c>
      <c r="C124" s="142" t="s">
        <v>621</v>
      </c>
      <c r="D124" s="16"/>
      <c r="E124" s="16"/>
      <c r="F124" s="16"/>
    </row>
    <row r="125" spans="1:6" ht="15.75" hidden="1">
      <c r="A125" s="20"/>
      <c r="B125" s="121" t="s">
        <v>345</v>
      </c>
      <c r="C125" s="149" t="s">
        <v>621</v>
      </c>
      <c r="D125" s="16"/>
      <c r="E125" s="16"/>
      <c r="F125" s="16"/>
    </row>
    <row r="126" spans="1:6" hidden="1">
      <c r="A126" s="20"/>
      <c r="B126" s="121" t="s">
        <v>346</v>
      </c>
      <c r="C126" s="142" t="s">
        <v>621</v>
      </c>
      <c r="D126" s="16"/>
      <c r="E126" s="16"/>
      <c r="F126" s="16"/>
    </row>
    <row r="127" spans="1:6" hidden="1">
      <c r="A127" s="20"/>
      <c r="B127" s="121" t="s">
        <v>347</v>
      </c>
      <c r="C127" s="142" t="s">
        <v>621</v>
      </c>
      <c r="D127" s="16"/>
      <c r="E127" s="16"/>
      <c r="F127" s="16"/>
    </row>
    <row r="128" spans="1:6" hidden="1">
      <c r="A128" s="20"/>
      <c r="B128" s="121" t="s">
        <v>349</v>
      </c>
      <c r="C128" s="142" t="s">
        <v>621</v>
      </c>
      <c r="D128" s="16"/>
      <c r="E128" s="16"/>
      <c r="F128" s="16"/>
    </row>
    <row r="129" spans="1:6" hidden="1">
      <c r="A129" s="20"/>
      <c r="B129" s="121" t="s">
        <v>348</v>
      </c>
      <c r="C129" s="142" t="s">
        <v>621</v>
      </c>
      <c r="D129" s="16"/>
      <c r="E129" s="16"/>
      <c r="F129" s="16"/>
    </row>
    <row r="130" spans="1:6" hidden="1">
      <c r="A130" s="20"/>
      <c r="B130" s="121" t="s">
        <v>350</v>
      </c>
      <c r="C130" s="142" t="s">
        <v>621</v>
      </c>
      <c r="D130" s="16"/>
      <c r="E130" s="16"/>
      <c r="F130" s="16"/>
    </row>
    <row r="131" spans="1:6" hidden="1">
      <c r="A131" s="20"/>
      <c r="B131" s="121" t="s">
        <v>351</v>
      </c>
      <c r="C131" s="150" t="s">
        <v>621</v>
      </c>
      <c r="D131" s="16"/>
      <c r="E131" s="16"/>
      <c r="F131" s="16"/>
    </row>
    <row r="132" spans="1:6" hidden="1">
      <c r="A132" s="20"/>
      <c r="B132" s="121" t="s">
        <v>352</v>
      </c>
      <c r="C132" s="142" t="s">
        <v>621</v>
      </c>
      <c r="D132" s="16"/>
      <c r="E132" s="16"/>
      <c r="F132" s="16"/>
    </row>
    <row r="133" spans="1:6" hidden="1">
      <c r="A133" s="20"/>
      <c r="B133" s="121" t="s">
        <v>353</v>
      </c>
      <c r="C133" s="150" t="s">
        <v>621</v>
      </c>
      <c r="D133" s="16"/>
      <c r="E133" s="16"/>
      <c r="F133" s="16"/>
    </row>
    <row r="134" spans="1:6" hidden="1">
      <c r="A134" s="20"/>
      <c r="B134" s="121" t="s">
        <v>354</v>
      </c>
      <c r="C134" s="142" t="s">
        <v>621</v>
      </c>
      <c r="D134" s="16"/>
      <c r="E134" s="16"/>
      <c r="F134" s="16"/>
    </row>
    <row r="135" spans="1:6" ht="15.75" hidden="1">
      <c r="A135" s="20"/>
      <c r="B135" s="121" t="s">
        <v>355</v>
      </c>
      <c r="C135" s="149" t="s">
        <v>621</v>
      </c>
      <c r="D135" s="16"/>
      <c r="E135" s="16"/>
      <c r="F135" s="16"/>
    </row>
    <row r="136" spans="1:6" hidden="1">
      <c r="A136" s="20"/>
      <c r="B136" s="121" t="s">
        <v>356</v>
      </c>
      <c r="C136" s="142" t="s">
        <v>621</v>
      </c>
      <c r="D136" s="16"/>
      <c r="E136" s="16"/>
      <c r="F136" s="16"/>
    </row>
    <row r="137" spans="1:6" hidden="1">
      <c r="A137" s="20"/>
      <c r="B137" s="121" t="s">
        <v>357</v>
      </c>
      <c r="C137" s="142" t="s">
        <v>621</v>
      </c>
      <c r="D137" s="16"/>
      <c r="E137" s="16"/>
      <c r="F137" s="16"/>
    </row>
    <row r="138" spans="1:6" hidden="1">
      <c r="A138" s="20"/>
      <c r="B138" s="121" t="s">
        <v>358</v>
      </c>
      <c r="C138" s="142" t="s">
        <v>621</v>
      </c>
      <c r="D138" s="16"/>
      <c r="E138" s="16"/>
      <c r="F138" s="16"/>
    </row>
    <row r="139" spans="1:6" hidden="1">
      <c r="A139" s="20"/>
      <c r="B139" s="121" t="s">
        <v>359</v>
      </c>
      <c r="C139" s="142" t="s">
        <v>621</v>
      </c>
      <c r="D139" s="16"/>
      <c r="E139" s="16"/>
      <c r="F139" s="16"/>
    </row>
    <row r="140" spans="1:6" hidden="1">
      <c r="A140" s="20"/>
      <c r="B140" s="121" t="s">
        <v>360</v>
      </c>
      <c r="C140" s="142" t="s">
        <v>621</v>
      </c>
      <c r="D140" s="16"/>
      <c r="E140" s="16"/>
      <c r="F140" s="16"/>
    </row>
    <row r="141" spans="1:6" hidden="1">
      <c r="A141" s="20"/>
      <c r="B141" s="121" t="s">
        <v>361</v>
      </c>
      <c r="C141" s="142" t="s">
        <v>621</v>
      </c>
      <c r="D141" s="16"/>
      <c r="E141" s="16"/>
      <c r="F141" s="16"/>
    </row>
    <row r="142" spans="1:6" hidden="1">
      <c r="A142" s="20"/>
      <c r="B142" s="121" t="s">
        <v>362</v>
      </c>
      <c r="C142" s="142" t="s">
        <v>621</v>
      </c>
      <c r="D142" s="16"/>
      <c r="E142" s="16"/>
      <c r="F142" s="16"/>
    </row>
    <row r="143" spans="1:6" hidden="1">
      <c r="A143" s="20"/>
      <c r="B143" s="121" t="s">
        <v>375</v>
      </c>
      <c r="C143" s="142" t="s">
        <v>621</v>
      </c>
      <c r="D143" s="16"/>
      <c r="E143" s="16"/>
      <c r="F143" s="16"/>
    </row>
    <row r="144" spans="1:6" hidden="1">
      <c r="A144" s="20"/>
      <c r="B144" s="121" t="s">
        <v>363</v>
      </c>
      <c r="C144" s="142" t="s">
        <v>621</v>
      </c>
      <c r="D144" s="16"/>
      <c r="E144" s="16"/>
      <c r="F144" s="16"/>
    </row>
    <row r="145" spans="1:6" hidden="1">
      <c r="A145" s="20"/>
      <c r="B145" s="121" t="s">
        <v>364</v>
      </c>
      <c r="C145" s="142" t="s">
        <v>621</v>
      </c>
      <c r="D145" s="16"/>
      <c r="E145" s="16"/>
      <c r="F145" s="16"/>
    </row>
    <row r="146" spans="1:6" hidden="1">
      <c r="A146" s="20"/>
      <c r="B146" s="121" t="s">
        <v>365</v>
      </c>
      <c r="C146" s="142" t="s">
        <v>621</v>
      </c>
      <c r="D146" s="16"/>
      <c r="E146" s="16"/>
      <c r="F146" s="16"/>
    </row>
    <row r="147" spans="1:6" hidden="1">
      <c r="A147" s="20"/>
      <c r="B147" s="121" t="s">
        <v>366</v>
      </c>
      <c r="C147" s="142" t="s">
        <v>621</v>
      </c>
      <c r="D147" s="16"/>
      <c r="E147" s="16"/>
      <c r="F147" s="16"/>
    </row>
    <row r="148" spans="1:6" hidden="1">
      <c r="A148" s="20"/>
      <c r="B148" s="121" t="s">
        <v>367</v>
      </c>
      <c r="C148" s="142" t="s">
        <v>621</v>
      </c>
      <c r="D148" s="16"/>
      <c r="E148" s="16"/>
      <c r="F148" s="16"/>
    </row>
    <row r="149" spans="1:6" hidden="1">
      <c r="A149" s="20"/>
      <c r="B149" s="121" t="s">
        <v>368</v>
      </c>
      <c r="C149" s="142" t="s">
        <v>631</v>
      </c>
      <c r="D149" s="16"/>
      <c r="E149" s="16"/>
      <c r="F149" s="16"/>
    </row>
    <row r="150" spans="1:6" hidden="1">
      <c r="A150" s="20"/>
      <c r="B150" s="121" t="s">
        <v>369</v>
      </c>
      <c r="C150" s="142" t="s">
        <v>621</v>
      </c>
      <c r="D150" s="16"/>
      <c r="E150" s="16"/>
      <c r="F150" s="16"/>
    </row>
    <row r="151" spans="1:6" hidden="1">
      <c r="A151" s="20"/>
      <c r="B151" s="121" t="s">
        <v>370</v>
      </c>
      <c r="C151" s="142" t="s">
        <v>621</v>
      </c>
      <c r="D151" s="16"/>
      <c r="E151" s="16"/>
      <c r="F151" s="16"/>
    </row>
    <row r="152" spans="1:6" hidden="1">
      <c r="A152" s="20"/>
      <c r="B152" s="121" t="s">
        <v>371</v>
      </c>
      <c r="C152" s="150" t="s">
        <v>621</v>
      </c>
      <c r="D152" s="16"/>
      <c r="E152" s="16"/>
      <c r="F152" s="16"/>
    </row>
    <row r="153" spans="1:6" hidden="1">
      <c r="A153" s="20"/>
      <c r="B153" s="121" t="s">
        <v>372</v>
      </c>
      <c r="C153" s="142" t="s">
        <v>621</v>
      </c>
      <c r="D153" s="16"/>
      <c r="E153" s="16"/>
      <c r="F153" s="16"/>
    </row>
    <row r="154" spans="1:6" hidden="1">
      <c r="A154" s="20"/>
      <c r="B154" s="121" t="s">
        <v>373</v>
      </c>
      <c r="C154" s="142" t="s">
        <v>621</v>
      </c>
      <c r="D154" s="16"/>
      <c r="E154" s="16"/>
      <c r="F154" s="16"/>
    </row>
    <row r="155" spans="1:6" hidden="1">
      <c r="A155" s="20"/>
      <c r="B155" s="121"/>
      <c r="C155" s="142"/>
      <c r="D155" s="16"/>
      <c r="E155" s="16"/>
      <c r="F155" s="16"/>
    </row>
    <row r="156" spans="1:6" hidden="1">
      <c r="A156" s="20"/>
      <c r="B156" s="122"/>
      <c r="C156" s="16"/>
      <c r="D156" s="16"/>
      <c r="E156" s="16"/>
      <c r="F156" s="16"/>
    </row>
    <row r="157" spans="1:6" ht="15.75" hidden="1">
      <c r="A157" s="125" t="s">
        <v>615</v>
      </c>
      <c r="B157" s="120" t="s">
        <v>256</v>
      </c>
      <c r="C157" s="37"/>
      <c r="D157" s="16"/>
      <c r="E157" s="16"/>
      <c r="F157" s="16"/>
    </row>
    <row r="158" spans="1:6" ht="15.75" hidden="1">
      <c r="A158" s="20"/>
      <c r="B158" s="119" t="s">
        <v>25</v>
      </c>
      <c r="C158" s="151"/>
      <c r="D158" s="16"/>
      <c r="E158" s="16"/>
      <c r="F158" s="16"/>
    </row>
    <row r="159" spans="1:6" hidden="1">
      <c r="A159" s="20"/>
      <c r="B159" s="114" t="s">
        <v>257</v>
      </c>
      <c r="C159" s="142" t="s">
        <v>621</v>
      </c>
      <c r="D159" s="16"/>
      <c r="E159" s="16"/>
      <c r="F159" s="16"/>
    </row>
    <row r="160" spans="1:6" hidden="1">
      <c r="A160" s="20"/>
      <c r="B160" s="114" t="s">
        <v>258</v>
      </c>
      <c r="C160" s="142" t="s">
        <v>621</v>
      </c>
      <c r="D160" s="16"/>
      <c r="E160" s="16"/>
      <c r="F160" s="16"/>
    </row>
    <row r="161" spans="1:6" hidden="1">
      <c r="A161" s="20"/>
      <c r="B161" s="114" t="s">
        <v>259</v>
      </c>
      <c r="C161" s="142" t="s">
        <v>621</v>
      </c>
      <c r="D161" s="16"/>
      <c r="E161" s="16"/>
      <c r="F161" s="16"/>
    </row>
    <row r="162" spans="1:6" hidden="1">
      <c r="A162" s="20"/>
      <c r="B162" s="114" t="s">
        <v>260</v>
      </c>
      <c r="C162" s="142" t="s">
        <v>621</v>
      </c>
      <c r="D162" s="16"/>
      <c r="E162" s="16"/>
      <c r="F162" s="16"/>
    </row>
    <row r="163" spans="1:6" hidden="1">
      <c r="A163" s="20"/>
      <c r="B163" s="114" t="s">
        <v>261</v>
      </c>
      <c r="C163" s="142" t="s">
        <v>621</v>
      </c>
      <c r="D163" s="16"/>
      <c r="E163" s="16"/>
      <c r="F163" s="16"/>
    </row>
    <row r="164" spans="1:6" hidden="1">
      <c r="A164" s="20"/>
      <c r="B164" s="114" t="s">
        <v>262</v>
      </c>
      <c r="C164" s="142" t="s">
        <v>621</v>
      </c>
      <c r="D164" s="16"/>
      <c r="E164" s="16"/>
      <c r="F164" s="16"/>
    </row>
    <row r="165" spans="1:6" hidden="1">
      <c r="A165" s="20"/>
      <c r="B165" s="114" t="s">
        <v>263</v>
      </c>
      <c r="C165" s="142" t="s">
        <v>621</v>
      </c>
      <c r="D165" s="16"/>
      <c r="E165" s="16"/>
      <c r="F165" s="16"/>
    </row>
    <row r="166" spans="1:6" hidden="1">
      <c r="A166" s="20"/>
      <c r="B166" s="114" t="s">
        <v>264</v>
      </c>
      <c r="C166" s="142" t="s">
        <v>621</v>
      </c>
      <c r="D166" s="16"/>
      <c r="E166" s="16"/>
      <c r="F166" s="16"/>
    </row>
    <row r="167" spans="1:6" hidden="1">
      <c r="A167" s="20"/>
      <c r="B167" s="114" t="s">
        <v>265</v>
      </c>
      <c r="C167" s="142" t="s">
        <v>621</v>
      </c>
      <c r="D167" s="16"/>
      <c r="E167" s="16"/>
      <c r="F167" s="16"/>
    </row>
    <row r="168" spans="1:6" hidden="1">
      <c r="A168" s="20"/>
      <c r="B168" s="114" t="s">
        <v>266</v>
      </c>
      <c r="C168" s="142" t="s">
        <v>621</v>
      </c>
      <c r="D168" s="16"/>
      <c r="E168" s="16"/>
      <c r="F168" s="16"/>
    </row>
    <row r="169" spans="1:6" hidden="1">
      <c r="A169" s="20"/>
      <c r="B169" s="114" t="s">
        <v>267</v>
      </c>
      <c r="C169" s="142" t="s">
        <v>621</v>
      </c>
      <c r="D169" s="16"/>
      <c r="E169" s="16"/>
      <c r="F169" s="16"/>
    </row>
    <row r="170" spans="1:6" hidden="1">
      <c r="A170" s="20"/>
      <c r="B170" s="115"/>
      <c r="C170" s="16"/>
      <c r="D170" s="16"/>
      <c r="E170" s="16"/>
      <c r="F170" s="16"/>
    </row>
    <row r="171" spans="1:6" hidden="1">
      <c r="A171" s="20"/>
      <c r="B171" s="115"/>
      <c r="C171" s="16"/>
      <c r="D171" s="16"/>
      <c r="E171" s="16"/>
      <c r="F171" s="16"/>
    </row>
    <row r="172" spans="1:6" hidden="1"/>
    <row r="176" spans="1:6" hidden="1">
      <c r="B176" s="177" t="s">
        <v>691</v>
      </c>
      <c r="C176" s="178"/>
      <c r="D176" s="181"/>
      <c r="E176" s="181" t="s">
        <v>695</v>
      </c>
      <c r="F176" s="181"/>
    </row>
    <row r="177" spans="2:6" hidden="1">
      <c r="B177" s="177"/>
      <c r="C177" s="179"/>
      <c r="D177" s="177" t="s">
        <v>694</v>
      </c>
      <c r="E177" s="186" t="s">
        <v>696</v>
      </c>
      <c r="F177" s="186"/>
    </row>
    <row r="178" spans="2:6" hidden="1">
      <c r="B178" s="177"/>
      <c r="C178" s="179"/>
      <c r="D178" s="177"/>
      <c r="E178" s="183"/>
      <c r="F178" s="183"/>
    </row>
    <row r="179" spans="2:6" hidden="1">
      <c r="B179" s="177" t="s">
        <v>692</v>
      </c>
      <c r="C179" s="178"/>
      <c r="D179" s="181"/>
      <c r="E179" s="184" t="s">
        <v>697</v>
      </c>
      <c r="F179" s="184"/>
    </row>
    <row r="180" spans="2:6" hidden="1">
      <c r="C180" s="179"/>
      <c r="D180" s="177" t="s">
        <v>694</v>
      </c>
      <c r="E180" s="186" t="s">
        <v>696</v>
      </c>
      <c r="F180" s="186"/>
    </row>
    <row r="181" spans="2:6" hidden="1">
      <c r="C181" s="180" t="s">
        <v>693</v>
      </c>
      <c r="D181" s="177"/>
    </row>
  </sheetData>
  <sortState ref="A110:B154">
    <sortCondition ref="B111"/>
  </sortState>
  <mergeCells count="3">
    <mergeCell ref="B1:D1"/>
    <mergeCell ref="C4:F4"/>
    <mergeCell ref="B7:E7"/>
  </mergeCells>
  <pageMargins left="0.70866141732283472" right="0.23622047244094491" top="0.47244094488188981" bottom="0.15748031496062992" header="0.59055118110236227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G312"/>
  <sheetViews>
    <sheetView tabSelected="1" topLeftCell="A2" workbookViewId="0">
      <selection activeCell="A305" sqref="A305:XFD312"/>
    </sheetView>
  </sheetViews>
  <sheetFormatPr defaultRowHeight="15"/>
  <cols>
    <col min="1" max="1" width="5.140625" style="17" customWidth="1"/>
    <col min="2" max="2" width="43.85546875" style="57" customWidth="1"/>
    <col min="3" max="3" width="10.28515625" customWidth="1"/>
    <col min="4" max="4" width="11.5703125" customWidth="1"/>
    <col min="5" max="5" width="12" customWidth="1"/>
    <col min="6" max="6" width="13.42578125" customWidth="1"/>
  </cols>
  <sheetData>
    <row r="1" spans="1:6">
      <c r="B1" s="194" t="s">
        <v>674</v>
      </c>
      <c r="C1" s="194"/>
      <c r="D1" s="194"/>
    </row>
    <row r="2" spans="1:6">
      <c r="B2" s="49"/>
      <c r="C2" s="17"/>
      <c r="D2" s="17"/>
    </row>
    <row r="3" spans="1:6">
      <c r="B3" s="49"/>
      <c r="C3" s="17"/>
      <c r="D3" s="17"/>
    </row>
    <row r="4" spans="1:6" ht="27" customHeight="1">
      <c r="B4" s="50" t="s">
        <v>12</v>
      </c>
      <c r="C4" s="200" t="s">
        <v>673</v>
      </c>
      <c r="D4" s="200"/>
      <c r="E4" s="200"/>
      <c r="F4" s="200"/>
    </row>
    <row r="5" spans="1:6">
      <c r="B5" s="50" t="s">
        <v>13</v>
      </c>
      <c r="C5" s="11" t="s">
        <v>688</v>
      </c>
      <c r="D5" s="11"/>
      <c r="E5" s="58"/>
      <c r="F5" s="58"/>
    </row>
    <row r="7" spans="1:6">
      <c r="B7" s="202" t="s">
        <v>620</v>
      </c>
      <c r="C7" s="202"/>
      <c r="D7" s="202"/>
      <c r="E7" s="202"/>
    </row>
    <row r="9" spans="1:6" ht="45">
      <c r="A9" s="20" t="s">
        <v>4</v>
      </c>
      <c r="B9" s="51" t="s">
        <v>35</v>
      </c>
      <c r="C9" s="31" t="s">
        <v>36</v>
      </c>
      <c r="D9" s="31" t="s">
        <v>37</v>
      </c>
      <c r="E9" s="32" t="s">
        <v>236</v>
      </c>
      <c r="F9" s="117" t="s">
        <v>237</v>
      </c>
    </row>
    <row r="10" spans="1:6">
      <c r="A10" s="20">
        <v>1</v>
      </c>
      <c r="B10" s="52">
        <v>2</v>
      </c>
      <c r="C10" s="31">
        <v>3</v>
      </c>
      <c r="D10" s="31">
        <v>4</v>
      </c>
      <c r="E10" s="32">
        <v>5</v>
      </c>
      <c r="F10" s="33">
        <v>6</v>
      </c>
    </row>
    <row r="11" spans="1:6" ht="21.75" customHeight="1">
      <c r="A11" s="60"/>
      <c r="B11" s="131" t="s">
        <v>667</v>
      </c>
      <c r="C11" s="63"/>
      <c r="D11" s="64"/>
      <c r="E11" s="64"/>
      <c r="F11" s="64">
        <f>F12+F303</f>
        <v>20000</v>
      </c>
    </row>
    <row r="12" spans="1:6" ht="18.75" customHeight="1">
      <c r="A12" s="65">
        <v>1</v>
      </c>
      <c r="B12" s="132" t="s">
        <v>398</v>
      </c>
      <c r="C12" s="68"/>
      <c r="D12" s="69"/>
      <c r="E12" s="69"/>
      <c r="F12" s="69">
        <f>F14+F38+F76+F116+F122+F127+F157+F187+F216+F241+F277+F283</f>
        <v>20000</v>
      </c>
    </row>
    <row r="13" spans="1:6" ht="16.5" customHeight="1">
      <c r="A13" s="105"/>
      <c r="B13" s="133" t="s">
        <v>239</v>
      </c>
      <c r="C13" s="44"/>
      <c r="D13" s="37"/>
      <c r="E13" s="37"/>
      <c r="F13" s="37"/>
    </row>
    <row r="14" spans="1:6" ht="18" hidden="1" customHeight="1">
      <c r="A14" s="123" t="s">
        <v>30</v>
      </c>
      <c r="B14" s="138" t="s">
        <v>298</v>
      </c>
      <c r="C14" s="44"/>
      <c r="D14" s="124"/>
      <c r="E14" s="124"/>
      <c r="F14" s="124">
        <f>SUM(F16:F37)</f>
        <v>0</v>
      </c>
    </row>
    <row r="15" spans="1:6" ht="12.75" hidden="1" customHeight="1">
      <c r="A15" s="123"/>
      <c r="B15" s="141" t="s">
        <v>25</v>
      </c>
      <c r="C15" s="44"/>
      <c r="D15" s="124"/>
      <c r="E15" s="124"/>
      <c r="F15" s="124"/>
    </row>
    <row r="16" spans="1:6" ht="16.5" hidden="1" customHeight="1">
      <c r="A16" s="123"/>
      <c r="B16" s="121" t="s">
        <v>399</v>
      </c>
      <c r="C16" s="142" t="s">
        <v>621</v>
      </c>
      <c r="D16" s="124"/>
      <c r="E16" s="124"/>
      <c r="F16" s="169"/>
    </row>
    <row r="17" spans="1:6" hidden="1">
      <c r="A17" s="105"/>
      <c r="B17" s="121" t="s">
        <v>336</v>
      </c>
      <c r="C17" s="142" t="s">
        <v>621</v>
      </c>
      <c r="D17" s="37"/>
      <c r="E17" s="37"/>
      <c r="F17" s="37"/>
    </row>
    <row r="18" spans="1:6" hidden="1">
      <c r="A18" s="105"/>
      <c r="B18" s="121" t="s">
        <v>400</v>
      </c>
      <c r="C18" s="142" t="s">
        <v>621</v>
      </c>
      <c r="D18" s="37"/>
      <c r="E18" s="37"/>
      <c r="F18" s="37"/>
    </row>
    <row r="19" spans="1:6" hidden="1">
      <c r="A19" s="105"/>
      <c r="B19" s="121" t="s">
        <v>401</v>
      </c>
      <c r="C19" s="142" t="s">
        <v>621</v>
      </c>
      <c r="D19" s="37"/>
      <c r="E19" s="37"/>
      <c r="F19" s="37"/>
    </row>
    <row r="20" spans="1:6" hidden="1">
      <c r="A20" s="105"/>
      <c r="B20" s="114" t="s">
        <v>402</v>
      </c>
      <c r="C20" s="142" t="s">
        <v>621</v>
      </c>
      <c r="D20" s="37"/>
      <c r="E20" s="37"/>
      <c r="F20" s="37"/>
    </row>
    <row r="21" spans="1:6" hidden="1">
      <c r="A21" s="105"/>
      <c r="B21" s="114" t="s">
        <v>403</v>
      </c>
      <c r="C21" s="142" t="s">
        <v>621</v>
      </c>
      <c r="D21" s="37"/>
      <c r="E21" s="37"/>
      <c r="F21" s="37"/>
    </row>
    <row r="22" spans="1:6" hidden="1">
      <c r="A22" s="105"/>
      <c r="B22" s="114" t="s">
        <v>404</v>
      </c>
      <c r="C22" s="142" t="s">
        <v>621</v>
      </c>
      <c r="D22" s="37"/>
      <c r="E22" s="37"/>
      <c r="F22" s="37"/>
    </row>
    <row r="23" spans="1:6" hidden="1">
      <c r="A23" s="105"/>
      <c r="B23" s="114" t="s">
        <v>405</v>
      </c>
      <c r="C23" s="142" t="s">
        <v>621</v>
      </c>
      <c r="D23" s="37"/>
      <c r="E23" s="37"/>
      <c r="F23" s="37"/>
    </row>
    <row r="24" spans="1:6" ht="14.25" hidden="1" customHeight="1">
      <c r="A24" s="105"/>
      <c r="B24" s="114" t="s">
        <v>406</v>
      </c>
      <c r="C24" s="142" t="s">
        <v>621</v>
      </c>
      <c r="D24" s="37"/>
      <c r="E24" s="37"/>
      <c r="F24" s="37"/>
    </row>
    <row r="25" spans="1:6" hidden="1">
      <c r="A25" s="105"/>
      <c r="B25" s="121" t="s">
        <v>407</v>
      </c>
      <c r="C25" s="142" t="s">
        <v>622</v>
      </c>
      <c r="D25" s="37"/>
      <c r="E25" s="37"/>
      <c r="F25" s="37"/>
    </row>
    <row r="26" spans="1:6" ht="15" hidden="1" customHeight="1">
      <c r="A26" s="105"/>
      <c r="B26" s="121" t="s">
        <v>408</v>
      </c>
      <c r="C26" s="142" t="s">
        <v>623</v>
      </c>
      <c r="D26" s="37"/>
      <c r="E26" s="37"/>
      <c r="F26" s="37"/>
    </row>
    <row r="27" spans="1:6" hidden="1">
      <c r="A27" s="105"/>
      <c r="B27" s="121" t="s">
        <v>409</v>
      </c>
      <c r="C27" s="142" t="s">
        <v>621</v>
      </c>
      <c r="D27" s="37"/>
      <c r="E27" s="37"/>
      <c r="F27" s="37"/>
    </row>
    <row r="28" spans="1:6" hidden="1">
      <c r="A28" s="105"/>
      <c r="B28" s="121" t="s">
        <v>410</v>
      </c>
      <c r="C28" s="142" t="s">
        <v>624</v>
      </c>
      <c r="D28" s="37"/>
      <c r="E28" s="37"/>
      <c r="F28" s="37"/>
    </row>
    <row r="29" spans="1:6" hidden="1">
      <c r="A29" s="105"/>
      <c r="B29" s="121" t="s">
        <v>411</v>
      </c>
      <c r="C29" s="142" t="s">
        <v>621</v>
      </c>
      <c r="D29" s="37"/>
      <c r="E29" s="37"/>
      <c r="F29" s="37"/>
    </row>
    <row r="30" spans="1:6" hidden="1">
      <c r="A30" s="105"/>
      <c r="B30" s="121" t="s">
        <v>412</v>
      </c>
      <c r="C30" s="142" t="s">
        <v>621</v>
      </c>
      <c r="D30" s="37"/>
      <c r="E30" s="37"/>
      <c r="F30" s="37"/>
    </row>
    <row r="31" spans="1:6" hidden="1">
      <c r="A31" s="105"/>
      <c r="B31" s="114" t="s">
        <v>413</v>
      </c>
      <c r="C31" s="142" t="s">
        <v>621</v>
      </c>
      <c r="D31" s="37"/>
      <c r="E31" s="37"/>
      <c r="F31" s="37"/>
    </row>
    <row r="32" spans="1:6" hidden="1">
      <c r="A32" s="123"/>
      <c r="B32" s="114" t="s">
        <v>307</v>
      </c>
      <c r="C32" s="142" t="s">
        <v>621</v>
      </c>
      <c r="D32" s="124"/>
      <c r="E32" s="124"/>
      <c r="F32" s="124"/>
    </row>
    <row r="33" spans="1:6" hidden="1">
      <c r="A33" s="123"/>
      <c r="B33" s="114" t="s">
        <v>414</v>
      </c>
      <c r="C33" s="142" t="s">
        <v>621</v>
      </c>
      <c r="D33" s="124"/>
      <c r="E33" s="124"/>
      <c r="F33" s="124"/>
    </row>
    <row r="34" spans="1:6" hidden="1">
      <c r="A34" s="105"/>
      <c r="B34" s="114" t="s">
        <v>415</v>
      </c>
      <c r="C34" s="142" t="s">
        <v>621</v>
      </c>
      <c r="D34" s="37"/>
      <c r="E34" s="37"/>
      <c r="F34" s="37"/>
    </row>
    <row r="35" spans="1:6" hidden="1">
      <c r="A35" s="20"/>
      <c r="B35" s="114" t="s">
        <v>416</v>
      </c>
      <c r="C35" s="142" t="s">
        <v>621</v>
      </c>
      <c r="D35" s="16"/>
      <c r="E35" s="16"/>
      <c r="F35" s="16"/>
    </row>
    <row r="36" spans="1:6" hidden="1">
      <c r="A36" s="20"/>
      <c r="B36" s="114"/>
      <c r="C36" s="16"/>
      <c r="D36" s="16"/>
      <c r="E36" s="16"/>
      <c r="F36" s="16"/>
    </row>
    <row r="37" spans="1:6" hidden="1">
      <c r="A37" s="20"/>
      <c r="B37" s="114"/>
      <c r="C37" s="16"/>
      <c r="D37" s="16"/>
      <c r="E37" s="16"/>
      <c r="F37" s="16"/>
    </row>
    <row r="38" spans="1:6" ht="15.75" hidden="1">
      <c r="A38" s="125" t="s">
        <v>31</v>
      </c>
      <c r="B38" s="126" t="s">
        <v>417</v>
      </c>
      <c r="C38" s="16"/>
      <c r="D38" s="16"/>
      <c r="E38" s="16"/>
      <c r="F38" s="127">
        <f>SUM(F40:F75)</f>
        <v>0</v>
      </c>
    </row>
    <row r="39" spans="1:6" hidden="1">
      <c r="A39" s="125"/>
      <c r="B39" s="141" t="s">
        <v>25</v>
      </c>
      <c r="C39" s="16"/>
      <c r="D39" s="16"/>
      <c r="E39" s="16"/>
      <c r="F39" s="16"/>
    </row>
    <row r="40" spans="1:6" hidden="1">
      <c r="A40" s="20"/>
      <c r="B40" s="134" t="s">
        <v>418</v>
      </c>
      <c r="C40" s="143" t="s">
        <v>624</v>
      </c>
      <c r="D40" s="16"/>
      <c r="E40" s="16"/>
      <c r="F40" s="16"/>
    </row>
    <row r="41" spans="1:6" hidden="1">
      <c r="A41" s="20"/>
      <c r="B41" s="134" t="s">
        <v>419</v>
      </c>
      <c r="C41" s="143" t="s">
        <v>625</v>
      </c>
      <c r="D41" s="16"/>
      <c r="E41" s="16"/>
      <c r="F41" s="16"/>
    </row>
    <row r="42" spans="1:6" hidden="1">
      <c r="A42" s="20"/>
      <c r="B42" s="134" t="s">
        <v>420</v>
      </c>
      <c r="C42" s="143" t="s">
        <v>624</v>
      </c>
      <c r="D42" s="16"/>
      <c r="E42" s="16"/>
      <c r="F42" s="16"/>
    </row>
    <row r="43" spans="1:6" hidden="1">
      <c r="A43" s="20"/>
      <c r="B43" s="134" t="s">
        <v>421</v>
      </c>
      <c r="C43" s="143" t="s">
        <v>625</v>
      </c>
      <c r="D43" s="16"/>
      <c r="E43" s="16"/>
      <c r="F43" s="16"/>
    </row>
    <row r="44" spans="1:6" hidden="1">
      <c r="A44" s="20"/>
      <c r="B44" s="134" t="s">
        <v>422</v>
      </c>
      <c r="C44" s="143" t="s">
        <v>626</v>
      </c>
      <c r="D44" s="16"/>
      <c r="E44" s="16"/>
      <c r="F44" s="16"/>
    </row>
    <row r="45" spans="1:6" hidden="1">
      <c r="A45" s="20"/>
      <c r="B45" s="134" t="s">
        <v>423</v>
      </c>
      <c r="C45" s="143" t="s">
        <v>621</v>
      </c>
      <c r="D45" s="16"/>
      <c r="E45" s="16"/>
      <c r="F45" s="16"/>
    </row>
    <row r="46" spans="1:6" hidden="1">
      <c r="A46" s="20"/>
      <c r="B46" s="134" t="s">
        <v>424</v>
      </c>
      <c r="C46" s="143" t="s">
        <v>625</v>
      </c>
      <c r="D46" s="16"/>
      <c r="E46" s="16"/>
      <c r="F46" s="16"/>
    </row>
    <row r="47" spans="1:6" hidden="1">
      <c r="A47" s="20"/>
      <c r="B47" s="134" t="s">
        <v>425</v>
      </c>
      <c r="C47" s="143" t="s">
        <v>621</v>
      </c>
      <c r="D47" s="16"/>
      <c r="E47" s="16"/>
      <c r="F47" s="16"/>
    </row>
    <row r="48" spans="1:6" hidden="1">
      <c r="A48" s="20"/>
      <c r="B48" s="134" t="s">
        <v>426</v>
      </c>
      <c r="C48" s="143" t="s">
        <v>621</v>
      </c>
      <c r="D48" s="16"/>
      <c r="E48" s="16"/>
      <c r="F48" s="16"/>
    </row>
    <row r="49" spans="1:6" hidden="1">
      <c r="A49" s="20"/>
      <c r="B49" s="134" t="s">
        <v>427</v>
      </c>
      <c r="C49" s="143" t="s">
        <v>621</v>
      </c>
      <c r="D49" s="16"/>
      <c r="E49" s="16"/>
      <c r="F49" s="16"/>
    </row>
    <row r="50" spans="1:6" hidden="1">
      <c r="A50" s="20"/>
      <c r="B50" s="134" t="s">
        <v>428</v>
      </c>
      <c r="C50" s="143" t="s">
        <v>624</v>
      </c>
      <c r="D50" s="16"/>
      <c r="E50" s="16"/>
      <c r="F50" s="16"/>
    </row>
    <row r="51" spans="1:6" hidden="1">
      <c r="A51" s="20"/>
      <c r="B51" s="134" t="s">
        <v>429</v>
      </c>
      <c r="C51" s="143" t="s">
        <v>624</v>
      </c>
      <c r="D51" s="16"/>
      <c r="E51" s="16"/>
      <c r="F51" s="16"/>
    </row>
    <row r="52" spans="1:6" hidden="1">
      <c r="A52" s="20"/>
      <c r="B52" s="134" t="s">
        <v>430</v>
      </c>
      <c r="C52" s="143" t="s">
        <v>627</v>
      </c>
      <c r="D52" s="16"/>
      <c r="E52" s="16"/>
      <c r="F52" s="16"/>
    </row>
    <row r="53" spans="1:6" hidden="1">
      <c r="A53" s="20"/>
      <c r="B53" s="134" t="s">
        <v>431</v>
      </c>
      <c r="C53" s="143" t="s">
        <v>624</v>
      </c>
      <c r="D53" s="16"/>
      <c r="E53" s="16"/>
      <c r="F53" s="16"/>
    </row>
    <row r="54" spans="1:6" hidden="1">
      <c r="A54" s="20"/>
      <c r="B54" s="134" t="s">
        <v>432</v>
      </c>
      <c r="C54" s="143" t="s">
        <v>628</v>
      </c>
      <c r="D54" s="16"/>
      <c r="E54" s="16"/>
      <c r="F54" s="16"/>
    </row>
    <row r="55" spans="1:6" hidden="1">
      <c r="A55" s="20"/>
      <c r="B55" s="134" t="s">
        <v>433</v>
      </c>
      <c r="C55" s="143" t="s">
        <v>629</v>
      </c>
      <c r="D55" s="16"/>
      <c r="E55" s="16"/>
      <c r="F55" s="16"/>
    </row>
    <row r="56" spans="1:6" hidden="1">
      <c r="A56" s="20"/>
      <c r="B56" s="134" t="s">
        <v>434</v>
      </c>
      <c r="C56" s="143" t="s">
        <v>630</v>
      </c>
      <c r="D56" s="16"/>
      <c r="E56" s="16"/>
      <c r="F56" s="16"/>
    </row>
    <row r="57" spans="1:6" hidden="1">
      <c r="A57" s="20"/>
      <c r="B57" s="114" t="s">
        <v>435</v>
      </c>
      <c r="C57" s="143" t="s">
        <v>621</v>
      </c>
      <c r="D57" s="16"/>
      <c r="E57" s="16"/>
      <c r="F57" s="16"/>
    </row>
    <row r="58" spans="1:6" hidden="1">
      <c r="A58" s="20"/>
      <c r="B58" s="114" t="s">
        <v>408</v>
      </c>
      <c r="C58" s="143" t="s">
        <v>623</v>
      </c>
      <c r="D58" s="16"/>
      <c r="E58" s="16"/>
      <c r="F58" s="16"/>
    </row>
    <row r="59" spans="1:6" hidden="1">
      <c r="A59" s="20"/>
      <c r="B59" s="134" t="s">
        <v>436</v>
      </c>
      <c r="C59" s="143" t="s">
        <v>621</v>
      </c>
      <c r="D59" s="16"/>
      <c r="E59" s="16"/>
      <c r="F59" s="16"/>
    </row>
    <row r="60" spans="1:6" hidden="1">
      <c r="A60" s="20"/>
      <c r="B60" s="114" t="s">
        <v>437</v>
      </c>
      <c r="C60" s="143" t="s">
        <v>627</v>
      </c>
      <c r="D60" s="16"/>
      <c r="E60" s="16"/>
      <c r="F60" s="16"/>
    </row>
    <row r="61" spans="1:6" hidden="1">
      <c r="A61" s="20"/>
      <c r="B61" s="134" t="s">
        <v>438</v>
      </c>
      <c r="C61" s="143" t="s">
        <v>621</v>
      </c>
      <c r="D61" s="16"/>
      <c r="E61" s="16"/>
      <c r="F61" s="16"/>
    </row>
    <row r="62" spans="1:6" hidden="1">
      <c r="A62" s="20"/>
      <c r="B62" s="134" t="s">
        <v>439</v>
      </c>
      <c r="C62" s="143" t="s">
        <v>628</v>
      </c>
      <c r="D62" s="16"/>
      <c r="E62" s="16"/>
      <c r="F62" s="16"/>
    </row>
    <row r="63" spans="1:6" hidden="1">
      <c r="A63" s="20"/>
      <c r="B63" s="134" t="s">
        <v>440</v>
      </c>
      <c r="C63" s="143" t="s">
        <v>630</v>
      </c>
      <c r="D63" s="16"/>
      <c r="E63" s="16"/>
      <c r="F63" s="16"/>
    </row>
    <row r="64" spans="1:6" hidden="1">
      <c r="A64" s="20"/>
      <c r="B64" s="134" t="s">
        <v>441</v>
      </c>
      <c r="C64" s="143" t="s">
        <v>621</v>
      </c>
      <c r="D64" s="16"/>
      <c r="E64" s="16"/>
      <c r="F64" s="16"/>
    </row>
    <row r="65" spans="1:6" hidden="1">
      <c r="A65" s="20"/>
      <c r="B65" s="121" t="s">
        <v>442</v>
      </c>
      <c r="C65" s="143" t="s">
        <v>624</v>
      </c>
      <c r="D65" s="16"/>
      <c r="E65" s="16"/>
      <c r="F65" s="16"/>
    </row>
    <row r="66" spans="1:6" hidden="1">
      <c r="A66" s="20"/>
      <c r="B66" s="114" t="s">
        <v>443</v>
      </c>
      <c r="C66" s="143" t="s">
        <v>621</v>
      </c>
      <c r="D66" s="16"/>
      <c r="E66" s="16"/>
      <c r="F66" s="16"/>
    </row>
    <row r="67" spans="1:6" hidden="1">
      <c r="A67" s="20"/>
      <c r="B67" s="121" t="s">
        <v>444</v>
      </c>
      <c r="C67" s="143" t="s">
        <v>627</v>
      </c>
      <c r="D67" s="16"/>
      <c r="E67" s="16"/>
      <c r="F67" s="16"/>
    </row>
    <row r="68" spans="1:6" hidden="1">
      <c r="A68" s="20"/>
      <c r="B68" s="114" t="s">
        <v>445</v>
      </c>
      <c r="C68" s="143" t="s">
        <v>631</v>
      </c>
      <c r="D68" s="16"/>
      <c r="E68" s="16"/>
      <c r="F68" s="16"/>
    </row>
    <row r="69" spans="1:6" hidden="1">
      <c r="A69" s="20"/>
      <c r="B69" s="134" t="s">
        <v>446</v>
      </c>
      <c r="C69" s="143" t="s">
        <v>624</v>
      </c>
      <c r="D69" s="16"/>
      <c r="E69" s="16"/>
      <c r="F69" s="16"/>
    </row>
    <row r="70" spans="1:6" hidden="1">
      <c r="A70" s="20"/>
      <c r="B70" s="134" t="s">
        <v>447</v>
      </c>
      <c r="C70" s="143" t="s">
        <v>624</v>
      </c>
      <c r="D70" s="16"/>
      <c r="E70" s="16"/>
      <c r="F70" s="16"/>
    </row>
    <row r="71" spans="1:6" hidden="1">
      <c r="A71" s="20"/>
      <c r="B71" s="135" t="s">
        <v>448</v>
      </c>
      <c r="C71" s="143" t="s">
        <v>624</v>
      </c>
      <c r="D71" s="16"/>
      <c r="E71" s="16"/>
      <c r="F71" s="16"/>
    </row>
    <row r="72" spans="1:6" hidden="1">
      <c r="A72" s="20"/>
      <c r="B72" s="114" t="s">
        <v>449</v>
      </c>
      <c r="C72" s="143" t="s">
        <v>624</v>
      </c>
      <c r="D72" s="16"/>
      <c r="E72" s="16"/>
      <c r="F72" s="16"/>
    </row>
    <row r="73" spans="1:6" hidden="1">
      <c r="A73" s="20"/>
      <c r="B73" s="114" t="s">
        <v>450</v>
      </c>
      <c r="C73" s="144"/>
      <c r="D73" s="16"/>
      <c r="E73" s="16"/>
      <c r="F73" s="16"/>
    </row>
    <row r="74" spans="1:6" hidden="1">
      <c r="A74" s="20"/>
      <c r="B74" s="114"/>
      <c r="C74" s="16"/>
      <c r="D74" s="16"/>
      <c r="E74" s="16"/>
      <c r="F74" s="16"/>
    </row>
    <row r="75" spans="1:6" hidden="1">
      <c r="A75" s="20"/>
      <c r="B75" s="114"/>
      <c r="C75" s="16"/>
      <c r="D75" s="16"/>
      <c r="E75" s="16"/>
      <c r="F75" s="16"/>
    </row>
    <row r="76" spans="1:6" ht="15.75">
      <c r="A76" s="125" t="s">
        <v>32</v>
      </c>
      <c r="B76" s="126" t="s">
        <v>451</v>
      </c>
      <c r="C76" s="127"/>
      <c r="D76" s="127"/>
      <c r="E76" s="127"/>
      <c r="F76" s="127">
        <f>SUM(F78:F115)</f>
        <v>16500</v>
      </c>
    </row>
    <row r="77" spans="1:6" hidden="1">
      <c r="A77" s="125"/>
      <c r="B77" s="141" t="s">
        <v>25</v>
      </c>
      <c r="C77" s="127"/>
      <c r="D77" s="127"/>
      <c r="E77" s="127"/>
      <c r="F77" s="127"/>
    </row>
    <row r="78" spans="1:6" hidden="1">
      <c r="A78" s="20"/>
      <c r="B78" s="121" t="s">
        <v>452</v>
      </c>
      <c r="C78" s="143" t="s">
        <v>621</v>
      </c>
      <c r="D78" s="16"/>
      <c r="E78" s="16"/>
      <c r="F78" s="16"/>
    </row>
    <row r="79" spans="1:6" hidden="1">
      <c r="A79" s="20"/>
      <c r="B79" s="121" t="s">
        <v>453</v>
      </c>
      <c r="C79" s="143" t="s">
        <v>621</v>
      </c>
      <c r="D79" s="16"/>
      <c r="E79" s="16"/>
      <c r="F79" s="16"/>
    </row>
    <row r="80" spans="1:6">
      <c r="A80" s="20"/>
      <c r="B80" s="121" t="s">
        <v>454</v>
      </c>
      <c r="C80" s="145" t="s">
        <v>632</v>
      </c>
      <c r="D80" s="16">
        <v>100</v>
      </c>
      <c r="E80" s="16">
        <v>150</v>
      </c>
      <c r="F80" s="16">
        <f>D80*E80</f>
        <v>15000</v>
      </c>
    </row>
    <row r="81" spans="1:6" hidden="1">
      <c r="A81" s="20"/>
      <c r="B81" s="134" t="s">
        <v>455</v>
      </c>
      <c r="C81" s="143" t="s">
        <v>621</v>
      </c>
      <c r="D81" s="16"/>
      <c r="E81" s="16"/>
      <c r="F81" s="16">
        <f t="shared" ref="F81:F113" si="0">D81*E81</f>
        <v>0</v>
      </c>
    </row>
    <row r="82" spans="1:6" hidden="1">
      <c r="A82" s="20"/>
      <c r="B82" s="134" t="s">
        <v>456</v>
      </c>
      <c r="C82" s="143" t="s">
        <v>621</v>
      </c>
      <c r="D82" s="16"/>
      <c r="E82" s="16"/>
      <c r="F82" s="16">
        <f t="shared" si="0"/>
        <v>0</v>
      </c>
    </row>
    <row r="83" spans="1:6" hidden="1">
      <c r="A83" s="20"/>
      <c r="B83" s="134" t="s">
        <v>457</v>
      </c>
      <c r="C83" s="143" t="s">
        <v>621</v>
      </c>
      <c r="D83" s="16"/>
      <c r="E83" s="16"/>
      <c r="F83" s="16">
        <f t="shared" si="0"/>
        <v>0</v>
      </c>
    </row>
    <row r="84" spans="1:6" hidden="1">
      <c r="A84" s="20"/>
      <c r="B84" s="134" t="s">
        <v>458</v>
      </c>
      <c r="C84" s="143" t="s">
        <v>621</v>
      </c>
      <c r="D84" s="16"/>
      <c r="E84" s="16"/>
      <c r="F84" s="16">
        <f t="shared" si="0"/>
        <v>0</v>
      </c>
    </row>
    <row r="85" spans="1:6">
      <c r="A85" s="20"/>
      <c r="B85" s="114" t="s">
        <v>459</v>
      </c>
      <c r="C85" s="146" t="s">
        <v>621</v>
      </c>
      <c r="D85" s="16">
        <v>1</v>
      </c>
      <c r="E85" s="16">
        <v>800</v>
      </c>
      <c r="F85" s="16">
        <f t="shared" si="0"/>
        <v>800</v>
      </c>
    </row>
    <row r="86" spans="1:6" hidden="1">
      <c r="A86" s="20"/>
      <c r="B86" s="134" t="s">
        <v>460</v>
      </c>
      <c r="C86" s="143" t="s">
        <v>621</v>
      </c>
      <c r="D86" s="16"/>
      <c r="E86" s="16"/>
      <c r="F86" s="16">
        <f t="shared" si="0"/>
        <v>0</v>
      </c>
    </row>
    <row r="87" spans="1:6" hidden="1">
      <c r="A87" s="20"/>
      <c r="B87" s="114" t="s">
        <v>428</v>
      </c>
      <c r="C87" s="143" t="s">
        <v>621</v>
      </c>
      <c r="D87" s="16"/>
      <c r="E87" s="16"/>
      <c r="F87" s="16">
        <f t="shared" si="0"/>
        <v>0</v>
      </c>
    </row>
    <row r="88" spans="1:6" hidden="1">
      <c r="A88" s="20"/>
      <c r="B88" s="134" t="s">
        <v>461</v>
      </c>
      <c r="C88" s="143" t="s">
        <v>621</v>
      </c>
      <c r="D88" s="16"/>
      <c r="E88" s="16"/>
      <c r="F88" s="16">
        <f t="shared" si="0"/>
        <v>0</v>
      </c>
    </row>
    <row r="89" spans="1:6" hidden="1">
      <c r="A89" s="20"/>
      <c r="B89" s="114" t="s">
        <v>462</v>
      </c>
      <c r="C89" s="146" t="s">
        <v>621</v>
      </c>
      <c r="D89" s="16"/>
      <c r="E89" s="16"/>
      <c r="F89" s="16">
        <f t="shared" si="0"/>
        <v>0</v>
      </c>
    </row>
    <row r="90" spans="1:6" hidden="1">
      <c r="A90" s="20"/>
      <c r="B90" s="134" t="s">
        <v>463</v>
      </c>
      <c r="C90" s="143" t="s">
        <v>621</v>
      </c>
      <c r="D90" s="16"/>
      <c r="E90" s="16"/>
      <c r="F90" s="16">
        <f t="shared" si="0"/>
        <v>0</v>
      </c>
    </row>
    <row r="91" spans="1:6" hidden="1">
      <c r="A91" s="20"/>
      <c r="B91" s="134" t="s">
        <v>464</v>
      </c>
      <c r="C91" s="143" t="s">
        <v>621</v>
      </c>
      <c r="D91" s="16"/>
      <c r="E91" s="16"/>
      <c r="F91" s="16">
        <f t="shared" si="0"/>
        <v>0</v>
      </c>
    </row>
    <row r="92" spans="1:6" hidden="1">
      <c r="A92" s="20"/>
      <c r="B92" s="134" t="s">
        <v>465</v>
      </c>
      <c r="C92" s="143" t="s">
        <v>621</v>
      </c>
      <c r="D92" s="16"/>
      <c r="E92" s="16"/>
      <c r="F92" s="16">
        <f t="shared" si="0"/>
        <v>0</v>
      </c>
    </row>
    <row r="93" spans="1:6">
      <c r="A93" s="20"/>
      <c r="B93" s="114" t="s">
        <v>466</v>
      </c>
      <c r="C93" s="146" t="s">
        <v>621</v>
      </c>
      <c r="D93" s="16">
        <v>1</v>
      </c>
      <c r="E93" s="16">
        <v>100</v>
      </c>
      <c r="F93" s="16">
        <f t="shared" si="0"/>
        <v>100</v>
      </c>
    </row>
    <row r="94" spans="1:6" hidden="1">
      <c r="A94" s="20"/>
      <c r="B94" s="134" t="s">
        <v>467</v>
      </c>
      <c r="C94" s="143" t="s">
        <v>621</v>
      </c>
      <c r="D94" s="16"/>
      <c r="E94" s="16"/>
      <c r="F94" s="16">
        <f t="shared" si="0"/>
        <v>0</v>
      </c>
    </row>
    <row r="95" spans="1:6" hidden="1">
      <c r="A95" s="20"/>
      <c r="B95" s="134" t="s">
        <v>468</v>
      </c>
      <c r="C95" s="143" t="s">
        <v>624</v>
      </c>
      <c r="D95" s="16"/>
      <c r="E95" s="16"/>
      <c r="F95" s="16">
        <f t="shared" si="0"/>
        <v>0</v>
      </c>
    </row>
    <row r="96" spans="1:6">
      <c r="A96" s="20"/>
      <c r="B96" s="134" t="s">
        <v>469</v>
      </c>
      <c r="C96" s="143" t="s">
        <v>621</v>
      </c>
      <c r="D96" s="16">
        <v>1</v>
      </c>
      <c r="E96" s="16">
        <v>100</v>
      </c>
      <c r="F96" s="16">
        <f t="shared" si="0"/>
        <v>100</v>
      </c>
    </row>
    <row r="97" spans="1:6" hidden="1">
      <c r="A97" s="20"/>
      <c r="B97" s="134" t="s">
        <v>302</v>
      </c>
      <c r="C97" s="143" t="s">
        <v>621</v>
      </c>
      <c r="D97" s="16"/>
      <c r="E97" s="16"/>
      <c r="F97" s="16">
        <f t="shared" si="0"/>
        <v>0</v>
      </c>
    </row>
    <row r="98" spans="1:6" hidden="1">
      <c r="A98" s="20"/>
      <c r="B98" s="114" t="s">
        <v>470</v>
      </c>
      <c r="C98" s="146" t="s">
        <v>621</v>
      </c>
      <c r="D98" s="16"/>
      <c r="E98" s="16"/>
      <c r="F98" s="16">
        <f t="shared" si="0"/>
        <v>0</v>
      </c>
    </row>
    <row r="99" spans="1:6" hidden="1">
      <c r="A99" s="20"/>
      <c r="B99" s="134" t="s">
        <v>471</v>
      </c>
      <c r="C99" s="143" t="s">
        <v>621</v>
      </c>
      <c r="D99" s="16"/>
      <c r="E99" s="16"/>
      <c r="F99" s="16">
        <f t="shared" si="0"/>
        <v>0</v>
      </c>
    </row>
    <row r="100" spans="1:6" hidden="1">
      <c r="A100" s="20"/>
      <c r="B100" s="134" t="s">
        <v>472</v>
      </c>
      <c r="C100" s="143" t="s">
        <v>621</v>
      </c>
      <c r="D100" s="16"/>
      <c r="E100" s="16"/>
      <c r="F100" s="16">
        <f t="shared" si="0"/>
        <v>0</v>
      </c>
    </row>
    <row r="101" spans="1:6" hidden="1">
      <c r="A101" s="20"/>
      <c r="B101" s="134" t="s">
        <v>473</v>
      </c>
      <c r="C101" s="143" t="s">
        <v>621</v>
      </c>
      <c r="D101" s="16"/>
      <c r="E101" s="16"/>
      <c r="F101" s="16">
        <f t="shared" si="0"/>
        <v>0</v>
      </c>
    </row>
    <row r="102" spans="1:6" hidden="1">
      <c r="A102" s="20"/>
      <c r="B102" s="134" t="s">
        <v>474</v>
      </c>
      <c r="C102" s="143" t="s">
        <v>633</v>
      </c>
      <c r="D102" s="16"/>
      <c r="E102" s="16"/>
      <c r="F102" s="16">
        <f t="shared" si="0"/>
        <v>0</v>
      </c>
    </row>
    <row r="103" spans="1:6" hidden="1">
      <c r="A103" s="20"/>
      <c r="B103" s="134" t="s">
        <v>475</v>
      </c>
      <c r="C103" s="143" t="s">
        <v>621</v>
      </c>
      <c r="D103" s="16"/>
      <c r="E103" s="16"/>
      <c r="F103" s="16">
        <f t="shared" si="0"/>
        <v>0</v>
      </c>
    </row>
    <row r="104" spans="1:6" hidden="1">
      <c r="A104" s="20"/>
      <c r="B104" s="134" t="s">
        <v>476</v>
      </c>
      <c r="C104" s="143" t="s">
        <v>621</v>
      </c>
      <c r="D104" s="16"/>
      <c r="E104" s="16"/>
      <c r="F104" s="16">
        <f t="shared" si="0"/>
        <v>0</v>
      </c>
    </row>
    <row r="105" spans="1:6" hidden="1">
      <c r="A105" s="20"/>
      <c r="B105" s="134" t="s">
        <v>477</v>
      </c>
      <c r="C105" s="143" t="s">
        <v>633</v>
      </c>
      <c r="D105" s="16"/>
      <c r="E105" s="16"/>
      <c r="F105" s="16">
        <f t="shared" si="0"/>
        <v>0</v>
      </c>
    </row>
    <row r="106" spans="1:6" hidden="1">
      <c r="A106" s="20"/>
      <c r="B106" s="134" t="s">
        <v>478</v>
      </c>
      <c r="C106" s="144" t="s">
        <v>621</v>
      </c>
      <c r="D106" s="16"/>
      <c r="E106" s="16"/>
      <c r="F106" s="16">
        <f t="shared" si="0"/>
        <v>0</v>
      </c>
    </row>
    <row r="107" spans="1:6" hidden="1">
      <c r="A107" s="20"/>
      <c r="B107" s="134" t="s">
        <v>479</v>
      </c>
      <c r="C107" s="144" t="s">
        <v>621</v>
      </c>
      <c r="D107" s="16"/>
      <c r="E107" s="16"/>
      <c r="F107" s="16">
        <f t="shared" si="0"/>
        <v>0</v>
      </c>
    </row>
    <row r="108" spans="1:6" hidden="1">
      <c r="A108" s="20"/>
      <c r="B108" s="114" t="s">
        <v>480</v>
      </c>
      <c r="C108" s="144" t="s">
        <v>621</v>
      </c>
      <c r="D108" s="16"/>
      <c r="E108" s="16"/>
      <c r="F108" s="16">
        <f t="shared" si="0"/>
        <v>0</v>
      </c>
    </row>
    <row r="109" spans="1:6" hidden="1">
      <c r="A109" s="20"/>
      <c r="B109" s="134" t="s">
        <v>481</v>
      </c>
      <c r="C109" s="144" t="s">
        <v>621</v>
      </c>
      <c r="D109" s="16"/>
      <c r="E109" s="16"/>
      <c r="F109" s="16">
        <f t="shared" si="0"/>
        <v>0</v>
      </c>
    </row>
    <row r="110" spans="1:6">
      <c r="A110" s="20"/>
      <c r="B110" s="134" t="s">
        <v>482</v>
      </c>
      <c r="C110" s="144" t="s">
        <v>632</v>
      </c>
      <c r="D110" s="16">
        <v>5</v>
      </c>
      <c r="E110" s="16">
        <v>100</v>
      </c>
      <c r="F110" s="16">
        <f t="shared" si="0"/>
        <v>500</v>
      </c>
    </row>
    <row r="111" spans="1:6" hidden="1">
      <c r="A111" s="20"/>
      <c r="B111" s="134" t="s">
        <v>483</v>
      </c>
      <c r="C111" s="144" t="s">
        <v>621</v>
      </c>
      <c r="D111" s="16"/>
      <c r="E111" s="16"/>
      <c r="F111" s="16">
        <f t="shared" si="0"/>
        <v>0</v>
      </c>
    </row>
    <row r="112" spans="1:6" hidden="1">
      <c r="A112" s="20"/>
      <c r="B112" s="114" t="s">
        <v>484</v>
      </c>
      <c r="C112" s="142" t="s">
        <v>621</v>
      </c>
      <c r="D112" s="16"/>
      <c r="E112" s="16"/>
      <c r="F112" s="16">
        <f t="shared" si="0"/>
        <v>0</v>
      </c>
    </row>
    <row r="113" spans="1:6" hidden="1">
      <c r="A113" s="20"/>
      <c r="B113" s="114" t="s">
        <v>485</v>
      </c>
      <c r="C113" s="142"/>
      <c r="D113" s="16"/>
      <c r="E113" s="16"/>
      <c r="F113" s="16">
        <f t="shared" si="0"/>
        <v>0</v>
      </c>
    </row>
    <row r="114" spans="1:6" hidden="1">
      <c r="A114" s="20"/>
      <c r="B114" s="114"/>
      <c r="C114" s="16"/>
      <c r="D114" s="16"/>
      <c r="E114" s="16"/>
      <c r="F114" s="16"/>
    </row>
    <row r="115" spans="1:6" hidden="1">
      <c r="A115" s="20"/>
      <c r="B115" s="114"/>
      <c r="C115" s="16"/>
      <c r="D115" s="16"/>
      <c r="E115" s="16"/>
      <c r="F115" s="16"/>
    </row>
    <row r="116" spans="1:6" ht="15.75" hidden="1">
      <c r="A116" s="125" t="s">
        <v>376</v>
      </c>
      <c r="B116" s="126" t="s">
        <v>486</v>
      </c>
      <c r="C116" s="127"/>
      <c r="D116" s="127"/>
      <c r="E116" s="127"/>
      <c r="F116" s="127">
        <f>SUM(F118:F121)</f>
        <v>0</v>
      </c>
    </row>
    <row r="117" spans="1:6" hidden="1">
      <c r="A117" s="20"/>
      <c r="B117" s="141" t="s">
        <v>25</v>
      </c>
      <c r="C117" s="16"/>
      <c r="D117" s="16"/>
      <c r="E117" s="16"/>
      <c r="F117" s="16"/>
    </row>
    <row r="118" spans="1:6" hidden="1">
      <c r="A118" s="20"/>
      <c r="B118" s="114" t="s">
        <v>487</v>
      </c>
      <c r="C118" s="16" t="s">
        <v>634</v>
      </c>
      <c r="D118" s="16"/>
      <c r="E118" s="16"/>
      <c r="F118" s="16"/>
    </row>
    <row r="119" spans="1:6" hidden="1">
      <c r="A119" s="20"/>
      <c r="B119" s="114"/>
      <c r="C119" s="16"/>
      <c r="D119" s="16"/>
      <c r="E119" s="16"/>
      <c r="F119" s="16"/>
    </row>
    <row r="120" spans="1:6" hidden="1">
      <c r="A120" s="20"/>
      <c r="B120" s="114"/>
      <c r="C120" s="16"/>
      <c r="D120" s="16"/>
      <c r="E120" s="16"/>
      <c r="F120" s="16"/>
    </row>
    <row r="121" spans="1:6" hidden="1">
      <c r="A121" s="20"/>
      <c r="B121" s="114"/>
      <c r="C121" s="16"/>
      <c r="D121" s="16"/>
      <c r="E121" s="16"/>
      <c r="F121" s="16"/>
    </row>
    <row r="122" spans="1:6" hidden="1">
      <c r="A122" s="140" t="s">
        <v>614</v>
      </c>
      <c r="B122" s="139" t="s">
        <v>488</v>
      </c>
      <c r="C122" s="127"/>
      <c r="D122" s="127"/>
      <c r="E122" s="127"/>
      <c r="F122" s="127">
        <f>SUM(F124:F126)</f>
        <v>0</v>
      </c>
    </row>
    <row r="123" spans="1:6" hidden="1">
      <c r="A123" s="140"/>
      <c r="B123" s="141" t="s">
        <v>25</v>
      </c>
      <c r="C123" s="127"/>
      <c r="D123" s="127"/>
      <c r="E123" s="127"/>
      <c r="F123" s="127"/>
    </row>
    <row r="124" spans="1:6" hidden="1">
      <c r="A124" s="20"/>
      <c r="B124" s="114" t="s">
        <v>489</v>
      </c>
      <c r="C124" s="142" t="s">
        <v>635</v>
      </c>
      <c r="D124" s="16"/>
      <c r="E124" s="16"/>
      <c r="F124" s="16"/>
    </row>
    <row r="125" spans="1:6" hidden="1">
      <c r="A125" s="20"/>
      <c r="B125" s="114"/>
      <c r="C125" s="16"/>
      <c r="D125" s="16"/>
      <c r="E125" s="16"/>
      <c r="F125" s="16"/>
    </row>
    <row r="126" spans="1:6" hidden="1">
      <c r="A126" s="20"/>
      <c r="B126" s="114"/>
      <c r="C126" s="16"/>
      <c r="D126" s="16"/>
      <c r="E126" s="16"/>
      <c r="F126" s="16"/>
    </row>
    <row r="127" spans="1:6" ht="31.5">
      <c r="A127" s="125" t="s">
        <v>378</v>
      </c>
      <c r="B127" s="126" t="s">
        <v>490</v>
      </c>
      <c r="C127" s="127"/>
      <c r="D127" s="127"/>
      <c r="E127" s="127"/>
      <c r="F127" s="127">
        <f>SUM(F129:F156)</f>
        <v>3500</v>
      </c>
    </row>
    <row r="128" spans="1:6" hidden="1">
      <c r="A128" s="125"/>
      <c r="B128" s="141" t="s">
        <v>25</v>
      </c>
      <c r="C128" s="127"/>
      <c r="D128" s="127"/>
      <c r="E128" s="127"/>
      <c r="F128" s="127"/>
    </row>
    <row r="129" spans="1:6" hidden="1">
      <c r="A129" s="20"/>
      <c r="B129" s="134" t="s">
        <v>491</v>
      </c>
      <c r="C129" s="143" t="s">
        <v>621</v>
      </c>
      <c r="D129" s="16"/>
      <c r="E129" s="16"/>
      <c r="F129" s="16">
        <f t="shared" ref="F129:F137" si="1">D129*E129</f>
        <v>0</v>
      </c>
    </row>
    <row r="130" spans="1:6" hidden="1">
      <c r="A130" s="20"/>
      <c r="B130" s="134" t="s">
        <v>492</v>
      </c>
      <c r="C130" s="143" t="s">
        <v>631</v>
      </c>
      <c r="D130" s="16"/>
      <c r="E130" s="16"/>
      <c r="F130" s="16">
        <f t="shared" si="1"/>
        <v>0</v>
      </c>
    </row>
    <row r="131" spans="1:6" hidden="1">
      <c r="A131" s="20"/>
      <c r="B131" s="134" t="s">
        <v>493</v>
      </c>
      <c r="C131" s="143" t="s">
        <v>621</v>
      </c>
      <c r="D131" s="16"/>
      <c r="E131" s="16"/>
      <c r="F131" s="16">
        <f t="shared" si="1"/>
        <v>0</v>
      </c>
    </row>
    <row r="132" spans="1:6" hidden="1">
      <c r="A132" s="20"/>
      <c r="B132" s="114" t="s">
        <v>494</v>
      </c>
      <c r="C132" s="143" t="s">
        <v>636</v>
      </c>
      <c r="D132" s="16"/>
      <c r="E132" s="16"/>
      <c r="F132" s="16">
        <f t="shared" si="1"/>
        <v>0</v>
      </c>
    </row>
    <row r="133" spans="1:6" hidden="1">
      <c r="A133" s="20"/>
      <c r="B133" s="134" t="s">
        <v>495</v>
      </c>
      <c r="C133" s="143" t="s">
        <v>621</v>
      </c>
      <c r="D133" s="16"/>
      <c r="E133" s="16"/>
      <c r="F133" s="16">
        <f t="shared" si="1"/>
        <v>0</v>
      </c>
    </row>
    <row r="134" spans="1:6" hidden="1">
      <c r="A134" s="20"/>
      <c r="B134" s="134" t="s">
        <v>496</v>
      </c>
      <c r="C134" s="143" t="s">
        <v>621</v>
      </c>
      <c r="D134" s="16"/>
      <c r="E134" s="16"/>
      <c r="F134" s="16">
        <f t="shared" si="1"/>
        <v>0</v>
      </c>
    </row>
    <row r="135" spans="1:6" hidden="1">
      <c r="A135" s="20"/>
      <c r="B135" s="114" t="s">
        <v>497</v>
      </c>
      <c r="C135" s="143" t="s">
        <v>621</v>
      </c>
      <c r="D135" s="16"/>
      <c r="E135" s="16"/>
      <c r="F135" s="16">
        <f t="shared" si="1"/>
        <v>0</v>
      </c>
    </row>
    <row r="136" spans="1:6" hidden="1">
      <c r="A136" s="20"/>
      <c r="B136" s="134" t="s">
        <v>498</v>
      </c>
      <c r="C136" s="143" t="s">
        <v>621</v>
      </c>
      <c r="D136" s="16"/>
      <c r="E136" s="16"/>
      <c r="F136" s="16">
        <f t="shared" si="1"/>
        <v>0</v>
      </c>
    </row>
    <row r="137" spans="1:6" hidden="1">
      <c r="A137" s="20"/>
      <c r="B137" s="134" t="s">
        <v>388</v>
      </c>
      <c r="C137" s="143" t="s">
        <v>621</v>
      </c>
      <c r="D137" s="16"/>
      <c r="E137" s="16"/>
      <c r="F137" s="16">
        <f t="shared" si="1"/>
        <v>0</v>
      </c>
    </row>
    <row r="138" spans="1:6">
      <c r="A138" s="20"/>
      <c r="B138" s="134" t="s">
        <v>468</v>
      </c>
      <c r="C138" s="143" t="s">
        <v>621</v>
      </c>
      <c r="D138" s="16">
        <v>10</v>
      </c>
      <c r="E138" s="16">
        <v>100</v>
      </c>
      <c r="F138" s="16">
        <f>D138*E138</f>
        <v>1000</v>
      </c>
    </row>
    <row r="139" spans="1:6" hidden="1">
      <c r="A139" s="20"/>
      <c r="B139" s="134" t="s">
        <v>499</v>
      </c>
      <c r="C139" s="143" t="s">
        <v>621</v>
      </c>
      <c r="D139" s="16"/>
      <c r="E139" s="16"/>
      <c r="F139" s="16">
        <f t="shared" ref="F139:F154" si="2">D139*E139</f>
        <v>0</v>
      </c>
    </row>
    <row r="140" spans="1:6" hidden="1">
      <c r="A140" s="20"/>
      <c r="B140" s="134" t="s">
        <v>500</v>
      </c>
      <c r="C140" s="143" t="s">
        <v>621</v>
      </c>
      <c r="D140" s="16"/>
      <c r="E140" s="16"/>
      <c r="F140" s="16">
        <f t="shared" si="2"/>
        <v>0</v>
      </c>
    </row>
    <row r="141" spans="1:6" hidden="1">
      <c r="A141" s="20"/>
      <c r="B141" s="134" t="s">
        <v>501</v>
      </c>
      <c r="C141" s="143" t="s">
        <v>621</v>
      </c>
      <c r="D141" s="16"/>
      <c r="E141" s="16"/>
      <c r="F141" s="16">
        <f t="shared" si="2"/>
        <v>0</v>
      </c>
    </row>
    <row r="142" spans="1:6" hidden="1">
      <c r="A142" s="20"/>
      <c r="B142" s="134" t="s">
        <v>502</v>
      </c>
      <c r="C142" s="143" t="s">
        <v>621</v>
      </c>
      <c r="D142" s="16"/>
      <c r="E142" s="16"/>
      <c r="F142" s="16">
        <f t="shared" si="2"/>
        <v>0</v>
      </c>
    </row>
    <row r="143" spans="1:6" hidden="1">
      <c r="A143" s="20"/>
      <c r="B143" s="134" t="s">
        <v>503</v>
      </c>
      <c r="C143" s="143" t="s">
        <v>621</v>
      </c>
      <c r="D143" s="16"/>
      <c r="E143" s="16"/>
      <c r="F143" s="16">
        <f t="shared" si="2"/>
        <v>0</v>
      </c>
    </row>
    <row r="144" spans="1:6">
      <c r="A144" s="20"/>
      <c r="B144" s="134" t="s">
        <v>504</v>
      </c>
      <c r="C144" s="143" t="s">
        <v>637</v>
      </c>
      <c r="D144" s="16">
        <v>15</v>
      </c>
      <c r="E144" s="16">
        <v>100</v>
      </c>
      <c r="F144" s="16">
        <f t="shared" si="2"/>
        <v>1500</v>
      </c>
    </row>
    <row r="145" spans="1:6" hidden="1">
      <c r="A145" s="20"/>
      <c r="B145" s="134" t="s">
        <v>505</v>
      </c>
      <c r="C145" s="143" t="s">
        <v>621</v>
      </c>
      <c r="D145" s="16"/>
      <c r="E145" s="16"/>
      <c r="F145" s="16">
        <f t="shared" si="2"/>
        <v>0</v>
      </c>
    </row>
    <row r="146" spans="1:6" hidden="1">
      <c r="A146" s="20"/>
      <c r="B146" s="114" t="s">
        <v>506</v>
      </c>
      <c r="C146" s="143" t="s">
        <v>638</v>
      </c>
      <c r="D146" s="16"/>
      <c r="E146" s="16"/>
      <c r="F146" s="16">
        <f t="shared" si="2"/>
        <v>0</v>
      </c>
    </row>
    <row r="147" spans="1:6" hidden="1">
      <c r="A147" s="20"/>
      <c r="B147" s="114" t="s">
        <v>507</v>
      </c>
      <c r="C147" s="147" t="s">
        <v>632</v>
      </c>
      <c r="D147" s="16"/>
      <c r="E147" s="16"/>
      <c r="F147" s="16">
        <f t="shared" si="2"/>
        <v>0</v>
      </c>
    </row>
    <row r="148" spans="1:6" hidden="1">
      <c r="A148" s="20"/>
      <c r="B148" s="114" t="s">
        <v>508</v>
      </c>
      <c r="C148" s="147" t="s">
        <v>621</v>
      </c>
      <c r="D148" s="16"/>
      <c r="E148" s="16"/>
      <c r="F148" s="16">
        <f t="shared" si="2"/>
        <v>0</v>
      </c>
    </row>
    <row r="149" spans="1:6" hidden="1">
      <c r="A149" s="20"/>
      <c r="B149" s="134" t="s">
        <v>509</v>
      </c>
      <c r="C149" s="143" t="s">
        <v>639</v>
      </c>
      <c r="D149" s="16"/>
      <c r="E149" s="16"/>
      <c r="F149" s="16">
        <f t="shared" si="2"/>
        <v>0</v>
      </c>
    </row>
    <row r="150" spans="1:6" hidden="1">
      <c r="A150" s="20"/>
      <c r="B150" s="114" t="s">
        <v>510</v>
      </c>
      <c r="C150" s="147" t="s">
        <v>640</v>
      </c>
      <c r="D150" s="16"/>
      <c r="E150" s="16"/>
      <c r="F150" s="16">
        <f t="shared" si="2"/>
        <v>0</v>
      </c>
    </row>
    <row r="151" spans="1:6" hidden="1">
      <c r="A151" s="20"/>
      <c r="B151" s="134" t="s">
        <v>511</v>
      </c>
      <c r="C151" s="143" t="s">
        <v>621</v>
      </c>
      <c r="D151" s="16"/>
      <c r="E151" s="16"/>
      <c r="F151" s="16">
        <f t="shared" si="2"/>
        <v>0</v>
      </c>
    </row>
    <row r="152" spans="1:6">
      <c r="A152" s="20"/>
      <c r="B152" s="134" t="s">
        <v>512</v>
      </c>
      <c r="C152" s="143" t="s">
        <v>624</v>
      </c>
      <c r="D152" s="16">
        <v>10</v>
      </c>
      <c r="E152" s="16">
        <v>100</v>
      </c>
      <c r="F152" s="16">
        <f t="shared" si="2"/>
        <v>1000</v>
      </c>
    </row>
    <row r="153" spans="1:6" hidden="1">
      <c r="A153" s="20"/>
      <c r="B153" s="134" t="s">
        <v>513</v>
      </c>
      <c r="C153" s="143" t="s">
        <v>621</v>
      </c>
      <c r="D153" s="16"/>
      <c r="E153" s="16"/>
      <c r="F153" s="16">
        <f t="shared" si="2"/>
        <v>0</v>
      </c>
    </row>
    <row r="154" spans="1:6" hidden="1">
      <c r="A154" s="20"/>
      <c r="B154" s="134" t="s">
        <v>514</v>
      </c>
      <c r="C154" s="143" t="s">
        <v>621</v>
      </c>
      <c r="D154" s="16"/>
      <c r="E154" s="16"/>
      <c r="F154" s="16">
        <f t="shared" si="2"/>
        <v>0</v>
      </c>
    </row>
    <row r="155" spans="1:6" hidden="1">
      <c r="A155" s="20"/>
      <c r="B155" s="134"/>
      <c r="C155" s="16"/>
      <c r="D155" s="16"/>
      <c r="E155" s="16"/>
      <c r="F155" s="16"/>
    </row>
    <row r="156" spans="1:6" hidden="1">
      <c r="A156" s="20"/>
      <c r="B156" s="134"/>
      <c r="C156" s="16"/>
      <c r="D156" s="16"/>
      <c r="E156" s="16"/>
      <c r="F156" s="16"/>
    </row>
    <row r="157" spans="1:6" ht="15.75" hidden="1">
      <c r="A157" s="125" t="s">
        <v>615</v>
      </c>
      <c r="B157" s="126" t="s">
        <v>515</v>
      </c>
      <c r="C157" s="127"/>
      <c r="D157" s="127"/>
      <c r="E157" s="127"/>
      <c r="F157" s="127">
        <f>SUM(F159:F186)</f>
        <v>0</v>
      </c>
    </row>
    <row r="158" spans="1:6" hidden="1">
      <c r="A158" s="20"/>
      <c r="B158" s="141" t="s">
        <v>25</v>
      </c>
      <c r="C158" s="16"/>
      <c r="D158" s="16"/>
      <c r="E158" s="16"/>
      <c r="F158" s="16"/>
    </row>
    <row r="159" spans="1:6" hidden="1">
      <c r="A159" s="20"/>
      <c r="B159" s="114" t="s">
        <v>336</v>
      </c>
      <c r="C159" s="142" t="s">
        <v>621</v>
      </c>
      <c r="D159" s="16"/>
      <c r="E159" s="16"/>
      <c r="F159" s="16"/>
    </row>
    <row r="160" spans="1:6" hidden="1">
      <c r="A160" s="20"/>
      <c r="B160" s="114" t="s">
        <v>341</v>
      </c>
      <c r="C160" s="142" t="s">
        <v>621</v>
      </c>
      <c r="D160" s="16"/>
      <c r="E160" s="16"/>
      <c r="F160" s="16"/>
    </row>
    <row r="161" spans="1:6" hidden="1">
      <c r="A161" s="20"/>
      <c r="B161" s="114" t="s">
        <v>343</v>
      </c>
      <c r="C161" s="142" t="s">
        <v>621</v>
      </c>
      <c r="D161" s="16"/>
      <c r="E161" s="16"/>
      <c r="F161" s="16"/>
    </row>
    <row r="162" spans="1:6" hidden="1">
      <c r="A162" s="20"/>
      <c r="B162" s="114" t="s">
        <v>516</v>
      </c>
      <c r="C162" s="142" t="s">
        <v>621</v>
      </c>
      <c r="D162" s="16"/>
      <c r="E162" s="16"/>
      <c r="F162" s="16"/>
    </row>
    <row r="163" spans="1:6" hidden="1">
      <c r="A163" s="20"/>
      <c r="B163" s="114" t="s">
        <v>517</v>
      </c>
      <c r="C163" s="142" t="s">
        <v>621</v>
      </c>
      <c r="D163" s="16"/>
      <c r="E163" s="16"/>
      <c r="F163" s="16"/>
    </row>
    <row r="164" spans="1:6" hidden="1">
      <c r="A164" s="20"/>
      <c r="B164" s="114" t="s">
        <v>518</v>
      </c>
      <c r="C164" s="142" t="s">
        <v>621</v>
      </c>
      <c r="D164" s="16"/>
      <c r="E164" s="16"/>
      <c r="F164" s="16"/>
    </row>
    <row r="165" spans="1:6" hidden="1">
      <c r="A165" s="20"/>
      <c r="B165" s="114" t="s">
        <v>519</v>
      </c>
      <c r="C165" s="142" t="s">
        <v>621</v>
      </c>
      <c r="D165" s="16"/>
      <c r="E165" s="16"/>
      <c r="F165" s="16"/>
    </row>
    <row r="166" spans="1:6" hidden="1">
      <c r="A166" s="20"/>
      <c r="B166" s="114" t="s">
        <v>350</v>
      </c>
      <c r="C166" s="142" t="s">
        <v>621</v>
      </c>
      <c r="D166" s="16"/>
      <c r="E166" s="16"/>
      <c r="F166" s="16"/>
    </row>
    <row r="167" spans="1:6" hidden="1">
      <c r="A167" s="20"/>
      <c r="B167" s="114" t="s">
        <v>520</v>
      </c>
      <c r="C167" s="142" t="s">
        <v>621</v>
      </c>
      <c r="D167" s="16"/>
      <c r="E167" s="16"/>
      <c r="F167" s="16"/>
    </row>
    <row r="168" spans="1:6" hidden="1">
      <c r="A168" s="20"/>
      <c r="B168" s="114" t="s">
        <v>521</v>
      </c>
      <c r="C168" s="142" t="s">
        <v>621</v>
      </c>
      <c r="D168" s="16"/>
      <c r="E168" s="16"/>
      <c r="F168" s="16"/>
    </row>
    <row r="169" spans="1:6" hidden="1">
      <c r="A169" s="20"/>
      <c r="B169" s="114" t="s">
        <v>352</v>
      </c>
      <c r="C169" s="142" t="s">
        <v>621</v>
      </c>
      <c r="D169" s="16"/>
      <c r="E169" s="16"/>
      <c r="F169" s="16"/>
    </row>
    <row r="170" spans="1:6" hidden="1">
      <c r="A170" s="20"/>
      <c r="B170" s="114" t="s">
        <v>522</v>
      </c>
      <c r="C170" s="142" t="s">
        <v>621</v>
      </c>
      <c r="D170" s="16"/>
      <c r="E170" s="16"/>
      <c r="F170" s="16"/>
    </row>
    <row r="171" spans="1:6" hidden="1">
      <c r="A171" s="20"/>
      <c r="B171" s="114" t="s">
        <v>359</v>
      </c>
      <c r="C171" s="142" t="s">
        <v>621</v>
      </c>
      <c r="D171" s="16"/>
      <c r="E171" s="16"/>
      <c r="F171" s="16"/>
    </row>
    <row r="172" spans="1:6" hidden="1">
      <c r="A172" s="20"/>
      <c r="B172" s="114" t="s">
        <v>523</v>
      </c>
      <c r="C172" s="142" t="s">
        <v>621</v>
      </c>
      <c r="D172" s="16"/>
      <c r="E172" s="16"/>
      <c r="F172" s="16"/>
    </row>
    <row r="173" spans="1:6" hidden="1">
      <c r="A173" s="20"/>
      <c r="B173" s="114" t="s">
        <v>524</v>
      </c>
      <c r="C173" s="142" t="s">
        <v>621</v>
      </c>
      <c r="D173" s="16"/>
      <c r="E173" s="16"/>
      <c r="F173" s="16"/>
    </row>
    <row r="174" spans="1:6" hidden="1">
      <c r="A174" s="20"/>
      <c r="B174" s="114" t="s">
        <v>525</v>
      </c>
      <c r="C174" s="142" t="s">
        <v>621</v>
      </c>
      <c r="D174" s="16"/>
      <c r="E174" s="16"/>
      <c r="F174" s="16"/>
    </row>
    <row r="175" spans="1:6" hidden="1">
      <c r="A175" s="20"/>
      <c r="B175" s="114" t="s">
        <v>362</v>
      </c>
      <c r="C175" s="142" t="s">
        <v>621</v>
      </c>
      <c r="D175" s="16"/>
      <c r="E175" s="16"/>
      <c r="F175" s="16"/>
    </row>
    <row r="176" spans="1:6" hidden="1">
      <c r="A176" s="20"/>
      <c r="B176" s="114" t="s">
        <v>526</v>
      </c>
      <c r="C176" s="142" t="s">
        <v>621</v>
      </c>
      <c r="D176" s="16"/>
      <c r="E176" s="16"/>
      <c r="F176" s="16"/>
    </row>
    <row r="177" spans="1:6" hidden="1">
      <c r="A177" s="20"/>
      <c r="B177" s="114" t="s">
        <v>527</v>
      </c>
      <c r="C177" s="142" t="s">
        <v>621</v>
      </c>
      <c r="D177" s="16"/>
      <c r="E177" s="16"/>
      <c r="F177" s="16"/>
    </row>
    <row r="178" spans="1:6" hidden="1">
      <c r="A178" s="20"/>
      <c r="B178" s="114" t="s">
        <v>528</v>
      </c>
      <c r="C178" s="142" t="s">
        <v>621</v>
      </c>
      <c r="D178" s="16"/>
      <c r="E178" s="16"/>
      <c r="F178" s="16"/>
    </row>
    <row r="179" spans="1:6" hidden="1">
      <c r="A179" s="20"/>
      <c r="B179" s="114" t="s">
        <v>327</v>
      </c>
      <c r="C179" s="142" t="s">
        <v>621</v>
      </c>
      <c r="D179" s="16"/>
      <c r="E179" s="16"/>
      <c r="F179" s="16"/>
    </row>
    <row r="180" spans="1:6" hidden="1">
      <c r="A180" s="20"/>
      <c r="B180" s="134" t="s">
        <v>529</v>
      </c>
      <c r="C180" s="142" t="s">
        <v>621</v>
      </c>
      <c r="D180" s="16"/>
      <c r="E180" s="16"/>
      <c r="F180" s="16"/>
    </row>
    <row r="181" spans="1:6" hidden="1">
      <c r="A181" s="20"/>
      <c r="B181" s="114" t="s">
        <v>530</v>
      </c>
      <c r="C181" s="142" t="s">
        <v>621</v>
      </c>
      <c r="D181" s="16"/>
      <c r="E181" s="16"/>
      <c r="F181" s="16"/>
    </row>
    <row r="182" spans="1:6" hidden="1">
      <c r="A182" s="20"/>
      <c r="B182" s="114" t="s">
        <v>531</v>
      </c>
      <c r="C182" s="142" t="s">
        <v>621</v>
      </c>
      <c r="D182" s="16"/>
      <c r="E182" s="16"/>
      <c r="F182" s="16"/>
    </row>
    <row r="183" spans="1:6" hidden="1">
      <c r="A183" s="20"/>
      <c r="B183" s="114" t="s">
        <v>532</v>
      </c>
      <c r="C183" s="142" t="s">
        <v>621</v>
      </c>
      <c r="D183" s="16"/>
      <c r="E183" s="16"/>
      <c r="F183" s="16"/>
    </row>
    <row r="184" spans="1:6" hidden="1">
      <c r="A184" s="20"/>
      <c r="B184" s="134" t="s">
        <v>533</v>
      </c>
      <c r="C184" s="143" t="s">
        <v>621</v>
      </c>
      <c r="D184" s="16"/>
      <c r="E184" s="16"/>
      <c r="F184" s="16"/>
    </row>
    <row r="185" spans="1:6" hidden="1">
      <c r="A185" s="20"/>
      <c r="B185" s="114"/>
      <c r="C185" s="16"/>
      <c r="D185" s="16"/>
      <c r="E185" s="16"/>
      <c r="F185" s="16"/>
    </row>
    <row r="186" spans="1:6" hidden="1">
      <c r="A186" s="20"/>
      <c r="B186" s="114"/>
      <c r="C186" s="16"/>
      <c r="D186" s="16"/>
      <c r="E186" s="16"/>
      <c r="F186" s="16"/>
    </row>
    <row r="187" spans="1:6" ht="31.5" hidden="1">
      <c r="A187" s="125" t="s">
        <v>616</v>
      </c>
      <c r="B187" s="126" t="s">
        <v>534</v>
      </c>
      <c r="C187" s="127"/>
      <c r="D187" s="127"/>
      <c r="E187" s="127"/>
      <c r="F187" s="127">
        <f>SUM(F189:F215)</f>
        <v>0</v>
      </c>
    </row>
    <row r="188" spans="1:6" hidden="1">
      <c r="A188" s="20"/>
      <c r="B188" s="141" t="s">
        <v>25</v>
      </c>
      <c r="C188" s="16"/>
      <c r="D188" s="16"/>
      <c r="E188" s="16"/>
      <c r="F188" s="16"/>
    </row>
    <row r="189" spans="1:6" hidden="1">
      <c r="A189" s="20"/>
      <c r="B189" s="121" t="s">
        <v>535</v>
      </c>
      <c r="C189" s="142" t="s">
        <v>621</v>
      </c>
      <c r="D189" s="16"/>
      <c r="E189" s="16"/>
      <c r="F189" s="16"/>
    </row>
    <row r="190" spans="1:6" hidden="1">
      <c r="A190" s="20"/>
      <c r="B190" s="121" t="s">
        <v>536</v>
      </c>
      <c r="C190" s="142" t="s">
        <v>621</v>
      </c>
      <c r="D190" s="16"/>
      <c r="E190" s="16"/>
      <c r="F190" s="16"/>
    </row>
    <row r="191" spans="1:6" hidden="1">
      <c r="A191" s="20"/>
      <c r="B191" s="121" t="s">
        <v>537</v>
      </c>
      <c r="C191" s="142" t="s">
        <v>621</v>
      </c>
      <c r="D191" s="16"/>
      <c r="E191" s="16"/>
      <c r="F191" s="16"/>
    </row>
    <row r="192" spans="1:6" hidden="1">
      <c r="A192" s="20"/>
      <c r="B192" s="121" t="s">
        <v>538</v>
      </c>
      <c r="C192" s="142" t="s">
        <v>621</v>
      </c>
      <c r="D192" s="16"/>
      <c r="E192" s="16"/>
      <c r="F192" s="16"/>
    </row>
    <row r="193" spans="1:6" hidden="1">
      <c r="A193" s="20"/>
      <c r="B193" s="114" t="s">
        <v>539</v>
      </c>
      <c r="C193" s="142" t="s">
        <v>621</v>
      </c>
      <c r="D193" s="16"/>
      <c r="E193" s="16"/>
      <c r="F193" s="16"/>
    </row>
    <row r="194" spans="1:6" hidden="1">
      <c r="A194" s="20"/>
      <c r="B194" s="134" t="s">
        <v>540</v>
      </c>
      <c r="C194" s="142" t="s">
        <v>621</v>
      </c>
      <c r="D194" s="16"/>
      <c r="E194" s="16"/>
      <c r="F194" s="16"/>
    </row>
    <row r="195" spans="1:6" hidden="1">
      <c r="A195" s="20"/>
      <c r="B195" s="134" t="s">
        <v>541</v>
      </c>
      <c r="C195" s="142" t="s">
        <v>621</v>
      </c>
      <c r="D195" s="16"/>
      <c r="E195" s="16"/>
      <c r="F195" s="16"/>
    </row>
    <row r="196" spans="1:6" hidden="1">
      <c r="A196" s="20"/>
      <c r="B196" s="121" t="s">
        <v>542</v>
      </c>
      <c r="C196" s="142" t="s">
        <v>621</v>
      </c>
      <c r="D196" s="16"/>
      <c r="E196" s="16"/>
      <c r="F196" s="16"/>
    </row>
    <row r="197" spans="1:6" hidden="1">
      <c r="A197" s="20"/>
      <c r="B197" s="134" t="s">
        <v>543</v>
      </c>
      <c r="C197" s="142" t="s">
        <v>621</v>
      </c>
      <c r="D197" s="16"/>
      <c r="E197" s="16"/>
      <c r="F197" s="16"/>
    </row>
    <row r="198" spans="1:6" hidden="1">
      <c r="A198" s="20"/>
      <c r="B198" s="121" t="s">
        <v>544</v>
      </c>
      <c r="C198" s="142" t="s">
        <v>621</v>
      </c>
      <c r="D198" s="16"/>
      <c r="E198" s="16"/>
      <c r="F198" s="16"/>
    </row>
    <row r="199" spans="1:6" hidden="1">
      <c r="A199" s="20"/>
      <c r="B199" s="134" t="s">
        <v>545</v>
      </c>
      <c r="C199" s="144" t="s">
        <v>621</v>
      </c>
      <c r="D199" s="16"/>
      <c r="E199" s="16"/>
      <c r="F199" s="16"/>
    </row>
    <row r="200" spans="1:6" hidden="1">
      <c r="A200" s="20"/>
      <c r="B200" s="121" t="s">
        <v>546</v>
      </c>
      <c r="C200" s="142" t="s">
        <v>621</v>
      </c>
      <c r="D200" s="16"/>
      <c r="E200" s="16"/>
      <c r="F200" s="16"/>
    </row>
    <row r="201" spans="1:6" hidden="1">
      <c r="A201" s="20"/>
      <c r="B201" s="134" t="s">
        <v>547</v>
      </c>
      <c r="C201" s="144" t="s">
        <v>621</v>
      </c>
      <c r="D201" s="16"/>
      <c r="E201" s="16"/>
      <c r="F201" s="16"/>
    </row>
    <row r="202" spans="1:6" hidden="1">
      <c r="A202" s="20"/>
      <c r="B202" s="121" t="s">
        <v>548</v>
      </c>
      <c r="C202" s="146" t="s">
        <v>621</v>
      </c>
      <c r="D202" s="16"/>
      <c r="E202" s="16"/>
      <c r="F202" s="16"/>
    </row>
    <row r="203" spans="1:6" hidden="1">
      <c r="A203" s="20"/>
      <c r="B203" s="121" t="s">
        <v>549</v>
      </c>
      <c r="C203" s="146" t="s">
        <v>621</v>
      </c>
      <c r="D203" s="16"/>
      <c r="E203" s="16"/>
      <c r="F203" s="16"/>
    </row>
    <row r="204" spans="1:6" hidden="1">
      <c r="A204" s="20"/>
      <c r="B204" s="121" t="s">
        <v>550</v>
      </c>
      <c r="C204" s="146" t="s">
        <v>621</v>
      </c>
      <c r="D204" s="16"/>
      <c r="E204" s="16"/>
      <c r="F204" s="16"/>
    </row>
    <row r="205" spans="1:6" hidden="1">
      <c r="A205" s="20"/>
      <c r="B205" s="121" t="s">
        <v>357</v>
      </c>
      <c r="C205" s="146" t="s">
        <v>621</v>
      </c>
      <c r="D205" s="16"/>
      <c r="E205" s="16"/>
      <c r="F205" s="16"/>
    </row>
    <row r="206" spans="1:6" hidden="1">
      <c r="A206" s="20"/>
      <c r="B206" s="134" t="s">
        <v>551</v>
      </c>
      <c r="C206" s="144" t="s">
        <v>621</v>
      </c>
      <c r="D206" s="16"/>
      <c r="E206" s="16"/>
      <c r="F206" s="16"/>
    </row>
    <row r="207" spans="1:6" hidden="1">
      <c r="A207" s="20"/>
      <c r="B207" s="121" t="s">
        <v>552</v>
      </c>
      <c r="C207" s="142" t="s">
        <v>621</v>
      </c>
      <c r="D207" s="16"/>
      <c r="E207" s="16"/>
      <c r="F207" s="16"/>
    </row>
    <row r="208" spans="1:6" hidden="1">
      <c r="A208" s="20"/>
      <c r="B208" s="121" t="s">
        <v>553</v>
      </c>
      <c r="C208" s="142" t="s">
        <v>621</v>
      </c>
      <c r="D208" s="16"/>
      <c r="E208" s="16"/>
      <c r="F208" s="16"/>
    </row>
    <row r="209" spans="1:6" hidden="1">
      <c r="A209" s="20"/>
      <c r="B209" s="114" t="s">
        <v>554</v>
      </c>
      <c r="C209" s="142" t="s">
        <v>621</v>
      </c>
      <c r="D209" s="16"/>
      <c r="E209" s="16"/>
      <c r="F209" s="16"/>
    </row>
    <row r="210" spans="1:6" hidden="1">
      <c r="A210" s="20"/>
      <c r="B210" s="121" t="s">
        <v>555</v>
      </c>
      <c r="C210" s="142" t="s">
        <v>621</v>
      </c>
      <c r="D210" s="16"/>
      <c r="E210" s="16"/>
      <c r="F210" s="16"/>
    </row>
    <row r="211" spans="1:6" hidden="1">
      <c r="A211" s="20"/>
      <c r="B211" s="114" t="s">
        <v>369</v>
      </c>
      <c r="C211" s="142" t="s">
        <v>631</v>
      </c>
      <c r="D211" s="16"/>
      <c r="E211" s="16"/>
      <c r="F211" s="16"/>
    </row>
    <row r="212" spans="1:6" hidden="1">
      <c r="A212" s="20"/>
      <c r="B212" s="121" t="s">
        <v>556</v>
      </c>
      <c r="C212" s="142" t="s">
        <v>621</v>
      </c>
      <c r="D212" s="16"/>
      <c r="E212" s="16"/>
      <c r="F212" s="16"/>
    </row>
    <row r="213" spans="1:6" hidden="1">
      <c r="A213" s="20"/>
      <c r="B213" s="121" t="s">
        <v>557</v>
      </c>
      <c r="C213" s="142" t="s">
        <v>631</v>
      </c>
      <c r="D213" s="16"/>
      <c r="E213" s="16"/>
      <c r="F213" s="16"/>
    </row>
    <row r="214" spans="1:6" hidden="1">
      <c r="A214" s="20"/>
      <c r="B214" s="114"/>
      <c r="C214" s="16"/>
      <c r="D214" s="16"/>
      <c r="E214" s="16"/>
      <c r="F214" s="16"/>
    </row>
    <row r="215" spans="1:6" hidden="1">
      <c r="A215" s="20"/>
      <c r="B215" s="114"/>
      <c r="C215" s="16"/>
      <c r="D215" s="16"/>
      <c r="E215" s="16"/>
      <c r="F215" s="16"/>
    </row>
    <row r="216" spans="1:6" ht="15.75" hidden="1">
      <c r="A216" s="125" t="s">
        <v>617</v>
      </c>
      <c r="B216" s="126" t="s">
        <v>558</v>
      </c>
      <c r="C216" s="127"/>
      <c r="D216" s="127"/>
      <c r="E216" s="127"/>
      <c r="F216" s="127">
        <f>SUM(F218:F240)</f>
        <v>0</v>
      </c>
    </row>
    <row r="217" spans="1:6" hidden="1">
      <c r="A217" s="20"/>
      <c r="B217" s="141" t="s">
        <v>25</v>
      </c>
      <c r="C217" s="16"/>
      <c r="D217" s="16"/>
      <c r="E217" s="16"/>
      <c r="F217" s="16"/>
    </row>
    <row r="218" spans="1:6" hidden="1">
      <c r="A218" s="20"/>
      <c r="B218" s="121" t="s">
        <v>559</v>
      </c>
      <c r="C218" s="148" t="s">
        <v>641</v>
      </c>
      <c r="D218" s="16"/>
      <c r="E218" s="16"/>
      <c r="F218" s="16"/>
    </row>
    <row r="219" spans="1:6" hidden="1">
      <c r="A219" s="20"/>
      <c r="B219" s="121" t="s">
        <v>560</v>
      </c>
      <c r="C219" s="148" t="s">
        <v>621</v>
      </c>
      <c r="D219" s="16"/>
      <c r="E219" s="16"/>
      <c r="F219" s="16"/>
    </row>
    <row r="220" spans="1:6" hidden="1">
      <c r="A220" s="20"/>
      <c r="B220" s="121" t="s">
        <v>561</v>
      </c>
      <c r="C220" s="148" t="s">
        <v>621</v>
      </c>
      <c r="D220" s="16"/>
      <c r="E220" s="16"/>
      <c r="F220" s="16"/>
    </row>
    <row r="221" spans="1:6" hidden="1">
      <c r="A221" s="20"/>
      <c r="B221" s="121" t="s">
        <v>562</v>
      </c>
      <c r="C221" s="148" t="s">
        <v>621</v>
      </c>
      <c r="D221" s="16"/>
      <c r="E221" s="16"/>
      <c r="F221" s="16"/>
    </row>
    <row r="222" spans="1:6" hidden="1">
      <c r="A222" s="20"/>
      <c r="B222" s="121" t="s">
        <v>563</v>
      </c>
      <c r="C222" s="148" t="s">
        <v>621</v>
      </c>
      <c r="D222" s="16"/>
      <c r="E222" s="16"/>
      <c r="F222" s="16"/>
    </row>
    <row r="223" spans="1:6" hidden="1">
      <c r="A223" s="20"/>
      <c r="B223" s="121" t="s">
        <v>564</v>
      </c>
      <c r="C223" s="148" t="s">
        <v>621</v>
      </c>
      <c r="D223" s="16"/>
      <c r="E223" s="16"/>
      <c r="F223" s="16"/>
    </row>
    <row r="224" spans="1:6" hidden="1">
      <c r="A224" s="20"/>
      <c r="B224" s="121" t="s">
        <v>565</v>
      </c>
      <c r="C224" s="148" t="s">
        <v>622</v>
      </c>
      <c r="D224" s="16"/>
      <c r="E224" s="16"/>
      <c r="F224" s="16"/>
    </row>
    <row r="225" spans="1:6" hidden="1">
      <c r="A225" s="20"/>
      <c r="B225" s="121" t="s">
        <v>566</v>
      </c>
      <c r="C225" s="148" t="s">
        <v>621</v>
      </c>
      <c r="D225" s="16"/>
      <c r="E225" s="16"/>
      <c r="F225" s="16"/>
    </row>
    <row r="226" spans="1:6" hidden="1">
      <c r="A226" s="20"/>
      <c r="B226" s="121" t="s">
        <v>504</v>
      </c>
      <c r="C226" s="148" t="s">
        <v>622</v>
      </c>
      <c r="D226" s="16"/>
      <c r="E226" s="16"/>
      <c r="F226" s="16"/>
    </row>
    <row r="227" spans="1:6" hidden="1">
      <c r="A227" s="20"/>
      <c r="B227" s="121" t="s">
        <v>567</v>
      </c>
      <c r="C227" s="148" t="s">
        <v>621</v>
      </c>
      <c r="D227" s="16"/>
      <c r="E227" s="16"/>
      <c r="F227" s="16"/>
    </row>
    <row r="228" spans="1:6" hidden="1">
      <c r="A228" s="20"/>
      <c r="B228" s="114" t="s">
        <v>568</v>
      </c>
      <c r="C228" s="148" t="s">
        <v>621</v>
      </c>
      <c r="D228" s="16"/>
      <c r="E228" s="16"/>
      <c r="F228" s="16"/>
    </row>
    <row r="229" spans="1:6" hidden="1">
      <c r="A229" s="20"/>
      <c r="B229" s="121" t="s">
        <v>569</v>
      </c>
      <c r="C229" s="148" t="s">
        <v>621</v>
      </c>
      <c r="D229" s="16"/>
      <c r="E229" s="16"/>
      <c r="F229" s="16"/>
    </row>
    <row r="230" spans="1:6" hidden="1">
      <c r="A230" s="20"/>
      <c r="B230" s="121" t="s">
        <v>570</v>
      </c>
      <c r="C230" s="148" t="s">
        <v>621</v>
      </c>
      <c r="D230" s="16"/>
      <c r="E230" s="16"/>
      <c r="F230" s="16"/>
    </row>
    <row r="231" spans="1:6" hidden="1">
      <c r="A231" s="20"/>
      <c r="B231" s="121" t="s">
        <v>571</v>
      </c>
      <c r="C231" s="148" t="s">
        <v>621</v>
      </c>
      <c r="D231" s="16"/>
      <c r="E231" s="16"/>
      <c r="F231" s="16"/>
    </row>
    <row r="232" spans="1:6" hidden="1">
      <c r="A232" s="20"/>
      <c r="B232" s="121" t="s">
        <v>572</v>
      </c>
      <c r="C232" s="148" t="s">
        <v>621</v>
      </c>
      <c r="D232" s="16"/>
      <c r="E232" s="16"/>
      <c r="F232" s="16"/>
    </row>
    <row r="233" spans="1:6" hidden="1">
      <c r="A233" s="20"/>
      <c r="B233" s="121" t="s">
        <v>573</v>
      </c>
      <c r="C233" s="148" t="s">
        <v>621</v>
      </c>
      <c r="D233" s="16"/>
      <c r="E233" s="16"/>
      <c r="F233" s="16"/>
    </row>
    <row r="234" spans="1:6" hidden="1">
      <c r="A234" s="20"/>
      <c r="B234" s="121" t="s">
        <v>574</v>
      </c>
      <c r="C234" s="148" t="s">
        <v>631</v>
      </c>
      <c r="D234" s="16"/>
      <c r="E234" s="16"/>
      <c r="F234" s="16"/>
    </row>
    <row r="235" spans="1:6" hidden="1">
      <c r="A235" s="20"/>
      <c r="B235" s="121" t="s">
        <v>575</v>
      </c>
      <c r="C235" s="148" t="s">
        <v>621</v>
      </c>
      <c r="D235" s="16"/>
      <c r="E235" s="16"/>
      <c r="F235" s="16"/>
    </row>
    <row r="236" spans="1:6" hidden="1">
      <c r="A236" s="20"/>
      <c r="B236" s="121" t="s">
        <v>576</v>
      </c>
      <c r="C236" s="148" t="s">
        <v>621</v>
      </c>
      <c r="D236" s="16"/>
      <c r="E236" s="16"/>
      <c r="F236" s="16"/>
    </row>
    <row r="237" spans="1:6" hidden="1">
      <c r="A237" s="20"/>
      <c r="B237" s="121" t="s">
        <v>577</v>
      </c>
      <c r="C237" s="148" t="s">
        <v>621</v>
      </c>
      <c r="D237" s="16"/>
      <c r="E237" s="16"/>
      <c r="F237" s="16"/>
    </row>
    <row r="238" spans="1:6" hidden="1">
      <c r="A238" s="20"/>
      <c r="B238" s="121" t="s">
        <v>578</v>
      </c>
      <c r="C238" s="148" t="s">
        <v>621</v>
      </c>
      <c r="D238" s="16"/>
      <c r="E238" s="16"/>
      <c r="F238" s="16"/>
    </row>
    <row r="239" spans="1:6" hidden="1">
      <c r="A239" s="20"/>
      <c r="B239" s="114"/>
      <c r="C239" s="16"/>
      <c r="D239" s="16"/>
      <c r="E239" s="16"/>
      <c r="F239" s="16"/>
    </row>
    <row r="240" spans="1:6" hidden="1">
      <c r="A240" s="20"/>
      <c r="B240" s="114"/>
      <c r="C240" s="16"/>
      <c r="D240" s="16"/>
      <c r="E240" s="16"/>
      <c r="F240" s="16"/>
    </row>
    <row r="241" spans="1:6" ht="15.75" hidden="1">
      <c r="A241" s="140" t="s">
        <v>618</v>
      </c>
      <c r="B241" s="126" t="s">
        <v>579</v>
      </c>
      <c r="C241" s="127"/>
      <c r="D241" s="127"/>
      <c r="E241" s="127"/>
      <c r="F241" s="127">
        <f>SUM(F243:F276)</f>
        <v>0</v>
      </c>
    </row>
    <row r="242" spans="1:6" hidden="1">
      <c r="A242" s="20"/>
      <c r="B242" s="141" t="s">
        <v>25</v>
      </c>
      <c r="C242" s="16"/>
      <c r="D242" s="16"/>
      <c r="E242" s="16"/>
      <c r="F242" s="16"/>
    </row>
    <row r="243" spans="1:6" hidden="1">
      <c r="A243" s="20"/>
      <c r="B243" s="121" t="s">
        <v>580</v>
      </c>
      <c r="C243" s="142" t="s">
        <v>621</v>
      </c>
      <c r="D243" s="16"/>
      <c r="E243" s="16"/>
      <c r="F243" s="16"/>
    </row>
    <row r="244" spans="1:6" hidden="1">
      <c r="A244" s="20"/>
      <c r="B244" s="121" t="s">
        <v>581</v>
      </c>
      <c r="C244" s="142" t="s">
        <v>621</v>
      </c>
      <c r="D244" s="16"/>
      <c r="E244" s="16"/>
      <c r="F244" s="16"/>
    </row>
    <row r="245" spans="1:6" hidden="1">
      <c r="A245" s="20"/>
      <c r="B245" s="121" t="s">
        <v>582</v>
      </c>
      <c r="C245" s="142" t="s">
        <v>621</v>
      </c>
      <c r="D245" s="16"/>
      <c r="E245" s="16"/>
      <c r="F245" s="16"/>
    </row>
    <row r="246" spans="1:6" hidden="1">
      <c r="A246" s="20"/>
      <c r="B246" s="114" t="s">
        <v>583</v>
      </c>
      <c r="C246" s="142" t="s">
        <v>621</v>
      </c>
      <c r="D246" s="16"/>
      <c r="E246" s="16"/>
      <c r="F246" s="16"/>
    </row>
    <row r="247" spans="1:6" hidden="1">
      <c r="A247" s="20"/>
      <c r="B247" s="134" t="s">
        <v>584</v>
      </c>
      <c r="C247" s="142" t="s">
        <v>621</v>
      </c>
      <c r="D247" s="16"/>
      <c r="E247" s="16"/>
      <c r="F247" s="16"/>
    </row>
    <row r="248" spans="1:6" hidden="1">
      <c r="A248" s="20"/>
      <c r="B248" s="134" t="s">
        <v>585</v>
      </c>
      <c r="C248" s="142" t="s">
        <v>621</v>
      </c>
      <c r="D248" s="16"/>
      <c r="E248" s="16"/>
      <c r="F248" s="16"/>
    </row>
    <row r="249" spans="1:6" hidden="1">
      <c r="A249" s="20"/>
      <c r="B249" s="134" t="s">
        <v>586</v>
      </c>
      <c r="C249" s="142" t="s">
        <v>621</v>
      </c>
      <c r="D249" s="16"/>
      <c r="E249" s="16"/>
      <c r="F249" s="16"/>
    </row>
    <row r="250" spans="1:6" hidden="1">
      <c r="A250" s="20"/>
      <c r="B250" s="121" t="s">
        <v>587</v>
      </c>
      <c r="C250" s="142" t="s">
        <v>621</v>
      </c>
      <c r="D250" s="16"/>
      <c r="E250" s="16"/>
      <c r="F250" s="16"/>
    </row>
    <row r="251" spans="1:6" hidden="1">
      <c r="A251" s="20"/>
      <c r="B251" s="134" t="s">
        <v>588</v>
      </c>
      <c r="C251" s="142" t="s">
        <v>621</v>
      </c>
      <c r="D251" s="16"/>
      <c r="E251" s="16"/>
      <c r="F251" s="16"/>
    </row>
    <row r="252" spans="1:6" hidden="1">
      <c r="A252" s="20"/>
      <c r="B252" s="121" t="s">
        <v>589</v>
      </c>
      <c r="C252" s="142" t="s">
        <v>621</v>
      </c>
      <c r="D252" s="16"/>
      <c r="E252" s="16"/>
      <c r="F252" s="16"/>
    </row>
    <row r="253" spans="1:6" hidden="1">
      <c r="A253" s="20"/>
      <c r="B253" s="134" t="s">
        <v>590</v>
      </c>
      <c r="C253" s="142" t="s">
        <v>621</v>
      </c>
      <c r="D253" s="16"/>
      <c r="E253" s="16"/>
      <c r="F253" s="16"/>
    </row>
    <row r="254" spans="1:6" hidden="1">
      <c r="A254" s="20"/>
      <c r="B254" s="134" t="s">
        <v>591</v>
      </c>
      <c r="C254" s="142" t="s">
        <v>621</v>
      </c>
      <c r="D254" s="16"/>
      <c r="E254" s="16"/>
      <c r="F254" s="16"/>
    </row>
    <row r="255" spans="1:6" hidden="1">
      <c r="A255" s="20"/>
      <c r="B255" s="121" t="s">
        <v>592</v>
      </c>
      <c r="C255" s="142" t="s">
        <v>621</v>
      </c>
      <c r="D255" s="16"/>
      <c r="E255" s="16"/>
      <c r="F255" s="16"/>
    </row>
    <row r="256" spans="1:6" hidden="1">
      <c r="A256" s="20"/>
      <c r="B256" s="121" t="s">
        <v>593</v>
      </c>
      <c r="C256" s="142" t="s">
        <v>621</v>
      </c>
      <c r="D256" s="16"/>
      <c r="E256" s="16"/>
      <c r="F256" s="16"/>
    </row>
    <row r="257" spans="1:6" hidden="1">
      <c r="A257" s="20"/>
      <c r="B257" s="121" t="s">
        <v>594</v>
      </c>
      <c r="C257" s="142" t="s">
        <v>621</v>
      </c>
      <c r="D257" s="16"/>
      <c r="E257" s="16"/>
      <c r="F257" s="16"/>
    </row>
    <row r="258" spans="1:6" hidden="1">
      <c r="A258" s="20"/>
      <c r="B258" s="121" t="s">
        <v>289</v>
      </c>
      <c r="C258" s="142" t="s">
        <v>621</v>
      </c>
      <c r="D258" s="16"/>
      <c r="E258" s="16"/>
      <c r="F258" s="16"/>
    </row>
    <row r="259" spans="1:6" hidden="1">
      <c r="A259" s="20"/>
      <c r="B259" s="134" t="s">
        <v>595</v>
      </c>
      <c r="C259" s="142" t="s">
        <v>621</v>
      </c>
      <c r="D259" s="16"/>
      <c r="E259" s="16"/>
      <c r="F259" s="16"/>
    </row>
    <row r="260" spans="1:6" hidden="1">
      <c r="A260" s="20"/>
      <c r="B260" s="134" t="s">
        <v>596</v>
      </c>
      <c r="C260" s="142" t="s">
        <v>621</v>
      </c>
      <c r="D260" s="16"/>
      <c r="E260" s="16"/>
      <c r="F260" s="16"/>
    </row>
    <row r="261" spans="1:6" hidden="1">
      <c r="A261" s="20"/>
      <c r="B261" s="121" t="s">
        <v>597</v>
      </c>
      <c r="C261" s="142" t="s">
        <v>621</v>
      </c>
      <c r="D261" s="16"/>
      <c r="E261" s="16"/>
      <c r="F261" s="16"/>
    </row>
    <row r="262" spans="1:6" hidden="1">
      <c r="A262" s="20"/>
      <c r="B262" s="121" t="s">
        <v>598</v>
      </c>
      <c r="C262" s="142" t="s">
        <v>621</v>
      </c>
      <c r="D262" s="16"/>
      <c r="E262" s="16"/>
      <c r="F262" s="16"/>
    </row>
    <row r="263" spans="1:6" hidden="1">
      <c r="A263" s="20"/>
      <c r="B263" s="134" t="s">
        <v>599</v>
      </c>
      <c r="C263" s="142" t="s">
        <v>621</v>
      </c>
      <c r="D263" s="16"/>
      <c r="E263" s="16"/>
      <c r="F263" s="16"/>
    </row>
    <row r="264" spans="1:6" hidden="1">
      <c r="A264" s="20"/>
      <c r="B264" s="121" t="s">
        <v>600</v>
      </c>
      <c r="C264" s="142" t="s">
        <v>621</v>
      </c>
      <c r="D264" s="16"/>
      <c r="E264" s="16"/>
      <c r="F264" s="16"/>
    </row>
    <row r="265" spans="1:6" hidden="1">
      <c r="A265" s="20"/>
      <c r="B265" s="134" t="s">
        <v>601</v>
      </c>
      <c r="C265" s="142" t="s">
        <v>621</v>
      </c>
      <c r="D265" s="16"/>
      <c r="E265" s="16"/>
      <c r="F265" s="16"/>
    </row>
    <row r="266" spans="1:6" hidden="1">
      <c r="A266" s="20"/>
      <c r="B266" s="121" t="s">
        <v>602</v>
      </c>
      <c r="C266" s="142" t="s">
        <v>621</v>
      </c>
      <c r="D266" s="16"/>
      <c r="E266" s="16"/>
      <c r="F266" s="16"/>
    </row>
    <row r="267" spans="1:6" hidden="1">
      <c r="A267" s="20"/>
      <c r="B267" s="121" t="s">
        <v>603</v>
      </c>
      <c r="C267" s="142" t="s">
        <v>621</v>
      </c>
      <c r="D267" s="16"/>
      <c r="E267" s="16"/>
      <c r="F267" s="16"/>
    </row>
    <row r="268" spans="1:6" hidden="1">
      <c r="A268" s="20"/>
      <c r="B268" s="121" t="s">
        <v>604</v>
      </c>
      <c r="C268" s="142" t="s">
        <v>621</v>
      </c>
      <c r="D268" s="16"/>
      <c r="E268" s="16"/>
      <c r="F268" s="16"/>
    </row>
    <row r="269" spans="1:6" hidden="1">
      <c r="A269" s="20"/>
      <c r="B269" s="121" t="s">
        <v>605</v>
      </c>
      <c r="C269" s="142" t="s">
        <v>621</v>
      </c>
      <c r="D269" s="16"/>
      <c r="E269" s="16"/>
      <c r="F269" s="16"/>
    </row>
    <row r="270" spans="1:6" hidden="1">
      <c r="A270" s="20"/>
      <c r="B270" s="134" t="s">
        <v>606</v>
      </c>
      <c r="C270" s="142" t="s">
        <v>621</v>
      </c>
      <c r="D270" s="16"/>
      <c r="E270" s="16"/>
      <c r="F270" s="16"/>
    </row>
    <row r="271" spans="1:6" hidden="1">
      <c r="A271" s="20"/>
      <c r="B271" s="121" t="s">
        <v>607</v>
      </c>
      <c r="C271" s="142" t="s">
        <v>621</v>
      </c>
      <c r="D271" s="16"/>
      <c r="E271" s="16"/>
      <c r="F271" s="16"/>
    </row>
    <row r="272" spans="1:6" hidden="1">
      <c r="A272" s="20"/>
      <c r="B272" s="121" t="s">
        <v>608</v>
      </c>
      <c r="C272" s="142" t="s">
        <v>641</v>
      </c>
      <c r="D272" s="16"/>
      <c r="E272" s="16"/>
      <c r="F272" s="16"/>
    </row>
    <row r="273" spans="1:6" hidden="1">
      <c r="A273" s="20"/>
      <c r="B273" s="121" t="s">
        <v>609</v>
      </c>
      <c r="C273" s="142" t="s">
        <v>622</v>
      </c>
      <c r="D273" s="16"/>
      <c r="E273" s="16"/>
      <c r="F273" s="16"/>
    </row>
    <row r="274" spans="1:6" hidden="1">
      <c r="A274" s="20"/>
      <c r="B274" s="121" t="s">
        <v>610</v>
      </c>
      <c r="C274" s="142" t="s">
        <v>621</v>
      </c>
      <c r="D274" s="16"/>
      <c r="E274" s="16"/>
      <c r="F274" s="16"/>
    </row>
    <row r="275" spans="1:6" hidden="1">
      <c r="A275" s="20"/>
      <c r="B275" s="114"/>
      <c r="C275" s="16"/>
      <c r="D275" s="16"/>
      <c r="E275" s="16"/>
      <c r="F275" s="16"/>
    </row>
    <row r="276" spans="1:6" hidden="1">
      <c r="A276" s="20"/>
      <c r="B276" s="114"/>
      <c r="C276" s="16"/>
      <c r="D276" s="16"/>
      <c r="E276" s="16"/>
      <c r="F276" s="16"/>
    </row>
    <row r="277" spans="1:6" ht="15.75" hidden="1">
      <c r="A277" s="125" t="s">
        <v>619</v>
      </c>
      <c r="B277" s="126" t="s">
        <v>611</v>
      </c>
      <c r="C277" s="127"/>
      <c r="D277" s="127"/>
      <c r="E277" s="127"/>
      <c r="F277" s="127">
        <f>SUM(F279:F282)</f>
        <v>0</v>
      </c>
    </row>
    <row r="278" spans="1:6" hidden="1">
      <c r="A278" s="125"/>
      <c r="B278" s="141" t="s">
        <v>25</v>
      </c>
      <c r="C278" s="127"/>
      <c r="D278" s="127"/>
      <c r="E278" s="127"/>
      <c r="F278" s="127"/>
    </row>
    <row r="279" spans="1:6" hidden="1">
      <c r="A279" s="20"/>
      <c r="B279" s="136" t="s">
        <v>612</v>
      </c>
      <c r="C279" s="143" t="s">
        <v>642</v>
      </c>
      <c r="D279" s="16"/>
      <c r="E279" s="16"/>
      <c r="F279" s="16"/>
    </row>
    <row r="280" spans="1:6" hidden="1">
      <c r="A280" s="20"/>
      <c r="B280" s="136" t="s">
        <v>613</v>
      </c>
      <c r="C280" s="143" t="s">
        <v>623</v>
      </c>
      <c r="D280" s="16"/>
      <c r="E280" s="16"/>
      <c r="F280" s="16"/>
    </row>
    <row r="281" spans="1:6" hidden="1">
      <c r="A281" s="20"/>
      <c r="B281" s="115"/>
      <c r="C281" s="16"/>
      <c r="D281" s="16"/>
      <c r="E281" s="16"/>
      <c r="F281" s="16"/>
    </row>
    <row r="282" spans="1:6" hidden="1">
      <c r="A282" s="20"/>
      <c r="B282" s="115"/>
      <c r="C282" s="16"/>
      <c r="D282" s="16"/>
      <c r="E282" s="16"/>
      <c r="F282" s="16"/>
    </row>
    <row r="283" spans="1:6" ht="31.5" hidden="1">
      <c r="A283" s="137" t="s">
        <v>669</v>
      </c>
      <c r="B283" s="128" t="s">
        <v>381</v>
      </c>
      <c r="C283" s="44"/>
      <c r="D283" s="16"/>
      <c r="E283" s="16"/>
      <c r="F283" s="127">
        <f>SUM(F285:F302)</f>
        <v>0</v>
      </c>
    </row>
    <row r="284" spans="1:6" ht="15.75" hidden="1">
      <c r="A284" s="20"/>
      <c r="B284" s="129" t="s">
        <v>25</v>
      </c>
      <c r="C284" s="44"/>
      <c r="D284" s="16"/>
      <c r="E284" s="16"/>
      <c r="F284" s="16"/>
    </row>
    <row r="285" spans="1:6" hidden="1">
      <c r="A285" s="20"/>
      <c r="B285" s="121" t="s">
        <v>382</v>
      </c>
      <c r="C285" s="142" t="s">
        <v>621</v>
      </c>
      <c r="D285" s="16"/>
      <c r="E285" s="16"/>
      <c r="F285" s="16"/>
    </row>
    <row r="286" spans="1:6" hidden="1">
      <c r="A286" s="20"/>
      <c r="B286" s="121" t="s">
        <v>383</v>
      </c>
      <c r="C286" s="142" t="s">
        <v>621</v>
      </c>
      <c r="D286" s="16"/>
      <c r="E286" s="16"/>
      <c r="F286" s="16"/>
    </row>
    <row r="287" spans="1:6" hidden="1">
      <c r="A287" s="20"/>
      <c r="B287" s="121" t="s">
        <v>384</v>
      </c>
      <c r="C287" s="142" t="s">
        <v>621</v>
      </c>
      <c r="D287" s="16"/>
      <c r="E287" s="16"/>
      <c r="F287" s="16"/>
    </row>
    <row r="288" spans="1:6" hidden="1">
      <c r="A288" s="20"/>
      <c r="B288" s="121" t="s">
        <v>385</v>
      </c>
      <c r="C288" s="142" t="s">
        <v>621</v>
      </c>
      <c r="D288" s="16"/>
      <c r="E288" s="16"/>
      <c r="F288" s="16"/>
    </row>
    <row r="289" spans="1:6" hidden="1">
      <c r="A289" s="20"/>
      <c r="B289" s="121" t="s">
        <v>386</v>
      </c>
      <c r="C289" s="142" t="s">
        <v>621</v>
      </c>
      <c r="D289" s="16"/>
      <c r="E289" s="16"/>
      <c r="F289" s="16"/>
    </row>
    <row r="290" spans="1:6" hidden="1">
      <c r="A290" s="20"/>
      <c r="B290" s="114" t="s">
        <v>387</v>
      </c>
      <c r="C290" s="142" t="s">
        <v>621</v>
      </c>
      <c r="D290" s="16"/>
      <c r="E290" s="16"/>
      <c r="F290" s="16"/>
    </row>
    <row r="291" spans="1:6" hidden="1">
      <c r="A291" s="20"/>
      <c r="B291" s="114" t="s">
        <v>388</v>
      </c>
      <c r="C291" s="142" t="s">
        <v>621</v>
      </c>
      <c r="D291" s="16"/>
      <c r="E291" s="16"/>
      <c r="F291" s="16"/>
    </row>
    <row r="292" spans="1:6" hidden="1">
      <c r="A292" s="20"/>
      <c r="B292" s="114" t="s">
        <v>389</v>
      </c>
      <c r="C292" s="142" t="s">
        <v>621</v>
      </c>
      <c r="D292" s="16"/>
      <c r="E292" s="16"/>
      <c r="F292" s="16"/>
    </row>
    <row r="293" spans="1:6" hidden="1">
      <c r="A293" s="20"/>
      <c r="B293" s="121" t="s">
        <v>390</v>
      </c>
      <c r="C293" s="142" t="s">
        <v>621</v>
      </c>
      <c r="D293" s="16"/>
      <c r="E293" s="16"/>
      <c r="F293" s="16"/>
    </row>
    <row r="294" spans="1:6" hidden="1">
      <c r="A294" s="20"/>
      <c r="B294" s="121" t="s">
        <v>391</v>
      </c>
      <c r="C294" s="142" t="s">
        <v>621</v>
      </c>
      <c r="D294" s="16"/>
      <c r="E294" s="16"/>
      <c r="F294" s="16"/>
    </row>
    <row r="295" spans="1:6" hidden="1">
      <c r="A295" s="20"/>
      <c r="B295" s="114" t="s">
        <v>392</v>
      </c>
      <c r="C295" s="142" t="s">
        <v>621</v>
      </c>
      <c r="D295" s="16"/>
      <c r="E295" s="16"/>
      <c r="F295" s="16"/>
    </row>
    <row r="296" spans="1:6" hidden="1">
      <c r="A296" s="20"/>
      <c r="B296" s="114" t="s">
        <v>393</v>
      </c>
      <c r="C296" s="142" t="s">
        <v>621</v>
      </c>
      <c r="D296" s="16"/>
      <c r="E296" s="16"/>
      <c r="F296" s="16"/>
    </row>
    <row r="297" spans="1:6" hidden="1">
      <c r="A297" s="20"/>
      <c r="B297" s="121" t="s">
        <v>394</v>
      </c>
      <c r="C297" s="142" t="s">
        <v>621</v>
      </c>
      <c r="D297" s="16"/>
      <c r="E297" s="16"/>
      <c r="F297" s="16"/>
    </row>
    <row r="298" spans="1:6" hidden="1">
      <c r="A298" s="20"/>
      <c r="B298" s="121" t="s">
        <v>395</v>
      </c>
      <c r="C298" s="142" t="s">
        <v>621</v>
      </c>
      <c r="D298" s="16"/>
      <c r="E298" s="16"/>
      <c r="F298" s="16"/>
    </row>
    <row r="299" spans="1:6" hidden="1">
      <c r="A299" s="20"/>
      <c r="B299" s="121" t="s">
        <v>396</v>
      </c>
      <c r="C299" s="142" t="s">
        <v>621</v>
      </c>
      <c r="D299" s="16"/>
      <c r="E299" s="16"/>
      <c r="F299" s="16"/>
    </row>
    <row r="300" spans="1:6" hidden="1">
      <c r="A300" s="20"/>
      <c r="B300" s="114" t="s">
        <v>397</v>
      </c>
      <c r="C300" s="142" t="s">
        <v>621</v>
      </c>
      <c r="D300" s="16"/>
      <c r="E300" s="16"/>
      <c r="F300" s="16"/>
    </row>
    <row r="301" spans="1:6" hidden="1">
      <c r="A301" s="20"/>
      <c r="B301" s="115"/>
      <c r="C301" s="16"/>
      <c r="D301" s="16"/>
      <c r="E301" s="16"/>
      <c r="F301" s="16"/>
    </row>
    <row r="302" spans="1:6" hidden="1">
      <c r="A302" s="20"/>
      <c r="B302" s="115"/>
      <c r="C302" s="16"/>
      <c r="D302" s="16"/>
      <c r="E302" s="16"/>
      <c r="F302" s="16"/>
    </row>
    <row r="303" spans="1:6" hidden="1">
      <c r="A303" s="125" t="s">
        <v>665</v>
      </c>
      <c r="B303" s="161" t="s">
        <v>666</v>
      </c>
      <c r="C303" s="137"/>
      <c r="D303" s="137"/>
      <c r="E303" s="137"/>
      <c r="F303" s="137"/>
    </row>
    <row r="305" spans="2:7" hidden="1">
      <c r="B305" s="177" t="s">
        <v>691</v>
      </c>
      <c r="C305" s="178"/>
      <c r="D305" s="181"/>
      <c r="E305" s="181" t="s">
        <v>695</v>
      </c>
      <c r="F305" s="181"/>
      <c r="G305" s="182"/>
    </row>
    <row r="306" spans="2:7" hidden="1">
      <c r="B306" s="177"/>
      <c r="C306" s="179"/>
      <c r="D306" s="177" t="s">
        <v>694</v>
      </c>
      <c r="E306" s="186" t="s">
        <v>696</v>
      </c>
      <c r="F306" s="186"/>
      <c r="G306" s="186"/>
    </row>
    <row r="307" spans="2:7" hidden="1">
      <c r="B307" s="177"/>
      <c r="C307" s="179"/>
      <c r="D307" s="177"/>
      <c r="E307" s="183"/>
      <c r="F307" s="183"/>
      <c r="G307" s="183"/>
    </row>
    <row r="308" spans="2:7" hidden="1">
      <c r="B308" s="177" t="s">
        <v>692</v>
      </c>
      <c r="C308" s="178"/>
      <c r="D308" s="181"/>
      <c r="E308" s="184" t="s">
        <v>697</v>
      </c>
      <c r="F308" s="184"/>
      <c r="G308" s="185"/>
    </row>
    <row r="309" spans="2:7" hidden="1">
      <c r="C309" s="179"/>
      <c r="D309" s="177" t="s">
        <v>694</v>
      </c>
      <c r="E309" s="186" t="s">
        <v>696</v>
      </c>
      <c r="F309" s="186"/>
      <c r="G309" s="186"/>
    </row>
    <row r="310" spans="2:7" hidden="1">
      <c r="C310" s="180" t="s">
        <v>693</v>
      </c>
      <c r="D310" s="177"/>
    </row>
    <row r="311" spans="2:7" hidden="1"/>
    <row r="312" spans="2:7" hidden="1"/>
  </sheetData>
  <mergeCells count="3">
    <mergeCell ref="B1:D1"/>
    <mergeCell ref="C4:F4"/>
    <mergeCell ref="B7:E7"/>
  </mergeCells>
  <pageMargins left="0.70866141732283472" right="0.23622047244094491" top="0.47244094488188981" bottom="0.15748031496062992" header="0.59055118110236227" footer="0.31496062992125984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26"/>
  <sheetViews>
    <sheetView workbookViewId="0">
      <selection activeCell="A21" sqref="A21:XFD26"/>
    </sheetView>
  </sheetViews>
  <sheetFormatPr defaultRowHeight="15"/>
  <cols>
    <col min="1" max="1" width="4" style="17" customWidth="1"/>
    <col min="2" max="2" width="41.7109375" style="17" customWidth="1"/>
    <col min="3" max="3" width="16.42578125" style="17" customWidth="1"/>
    <col min="4" max="4" width="11" style="17" customWidth="1"/>
    <col min="5" max="16384" width="9.140625" style="17"/>
  </cols>
  <sheetData>
    <row r="1" spans="1:6">
      <c r="A1" s="194" t="s">
        <v>134</v>
      </c>
      <c r="B1" s="194"/>
      <c r="C1" s="194"/>
      <c r="D1" s="194"/>
      <c r="E1" s="194"/>
      <c r="F1" s="10"/>
    </row>
    <row r="3" spans="1:6" ht="33.75" customHeight="1">
      <c r="A3" s="195" t="s">
        <v>130</v>
      </c>
      <c r="B3" s="195"/>
      <c r="C3" s="195"/>
      <c r="D3" s="195"/>
      <c r="E3" s="50"/>
      <c r="F3" s="9"/>
    </row>
    <row r="4" spans="1:6">
      <c r="A4" s="196" t="s">
        <v>689</v>
      </c>
      <c r="B4" s="196"/>
      <c r="C4" s="196"/>
      <c r="D4" s="196"/>
      <c r="E4" s="14"/>
      <c r="F4" s="14"/>
    </row>
    <row r="5" spans="1:6">
      <c r="C5" s="28"/>
    </row>
    <row r="6" spans="1:6" ht="58.5" customHeight="1">
      <c r="A6" s="79" t="s">
        <v>33</v>
      </c>
      <c r="B6" s="34" t="s">
        <v>114</v>
      </c>
      <c r="C6" s="18" t="s">
        <v>115</v>
      </c>
      <c r="D6" s="18" t="s">
        <v>116</v>
      </c>
    </row>
    <row r="7" spans="1:6">
      <c r="A7" s="19">
        <v>1</v>
      </c>
      <c r="B7" s="19">
        <v>2</v>
      </c>
      <c r="C7" s="19">
        <v>3</v>
      </c>
      <c r="D7" s="19">
        <v>4</v>
      </c>
    </row>
    <row r="8" spans="1:6" ht="29.25">
      <c r="A8" s="83">
        <v>1</v>
      </c>
      <c r="B8" s="84" t="s">
        <v>117</v>
      </c>
      <c r="C8" s="83"/>
      <c r="D8" s="83">
        <f>D9+D10+D11</f>
        <v>189484</v>
      </c>
    </row>
    <row r="9" spans="1:6" ht="30">
      <c r="A9" s="19" t="s">
        <v>30</v>
      </c>
      <c r="B9" s="80" t="s">
        <v>118</v>
      </c>
      <c r="C9" s="19">
        <v>861290</v>
      </c>
      <c r="D9" s="19">
        <f>C9*0.22+0.2</f>
        <v>189484</v>
      </c>
    </row>
    <row r="10" spans="1:6" hidden="1">
      <c r="A10" s="19" t="s">
        <v>31</v>
      </c>
      <c r="B10" s="80" t="s">
        <v>119</v>
      </c>
      <c r="C10" s="19"/>
      <c r="D10" s="19"/>
    </row>
    <row r="11" spans="1:6" ht="30.75" hidden="1" customHeight="1">
      <c r="A11" s="19" t="s">
        <v>32</v>
      </c>
      <c r="B11" s="80" t="s">
        <v>120</v>
      </c>
      <c r="C11" s="19"/>
      <c r="D11" s="19"/>
    </row>
    <row r="12" spans="1:6" ht="28.5" customHeight="1">
      <c r="A12" s="83">
        <v>2</v>
      </c>
      <c r="B12" s="84" t="s">
        <v>121</v>
      </c>
      <c r="C12" s="83"/>
      <c r="D12" s="83">
        <f>D13+D14+D15+D16+D17</f>
        <v>26700</v>
      </c>
    </row>
    <row r="13" spans="1:6" ht="54.75">
      <c r="A13" s="19" t="s">
        <v>111</v>
      </c>
      <c r="B13" s="187" t="s">
        <v>122</v>
      </c>
      <c r="C13" s="19">
        <v>861290</v>
      </c>
      <c r="D13" s="19">
        <f>C13*0.029-0.41</f>
        <v>24977</v>
      </c>
    </row>
    <row r="14" spans="1:6" ht="45" hidden="1">
      <c r="A14" s="19" t="s">
        <v>112</v>
      </c>
      <c r="B14" s="80" t="s">
        <v>125</v>
      </c>
      <c r="C14" s="19"/>
      <c r="D14" s="19"/>
    </row>
    <row r="15" spans="1:6" ht="42.75" customHeight="1">
      <c r="A15" s="19" t="s">
        <v>113</v>
      </c>
      <c r="B15" s="187" t="s">
        <v>126</v>
      </c>
      <c r="C15" s="19">
        <v>861290</v>
      </c>
      <c r="D15" s="19">
        <f>C15*0.002+0.42</f>
        <v>1723</v>
      </c>
    </row>
    <row r="16" spans="1:6" ht="33.75" hidden="1" customHeight="1">
      <c r="A16" s="19" t="s">
        <v>123</v>
      </c>
      <c r="B16" s="80" t="s">
        <v>127</v>
      </c>
      <c r="C16" s="19"/>
      <c r="D16" s="19"/>
    </row>
    <row r="17" spans="1:6" ht="30.75" hidden="1" customHeight="1">
      <c r="A17" s="19" t="s">
        <v>124</v>
      </c>
      <c r="B17" s="80" t="s">
        <v>127</v>
      </c>
      <c r="C17" s="19"/>
      <c r="D17" s="19"/>
    </row>
    <row r="18" spans="1:6" ht="43.5">
      <c r="A18" s="83">
        <v>3</v>
      </c>
      <c r="B18" s="84" t="s">
        <v>128</v>
      </c>
      <c r="C18" s="19">
        <v>861290</v>
      </c>
      <c r="D18" s="19">
        <f>C18*0.051+0.21</f>
        <v>43925.999999999993</v>
      </c>
    </row>
    <row r="19" spans="1:6">
      <c r="A19" s="83"/>
      <c r="B19" s="84" t="s">
        <v>129</v>
      </c>
      <c r="C19" s="83"/>
      <c r="D19" s="83">
        <f>D8+D12+D18</f>
        <v>260110</v>
      </c>
    </row>
    <row r="20" spans="1:6" s="25" customFormat="1">
      <c r="A20" s="81"/>
      <c r="B20" s="82"/>
      <c r="C20" s="81"/>
      <c r="D20" s="81"/>
    </row>
    <row r="21" spans="1:6" s="25" customFormat="1" hidden="1">
      <c r="A21" s="81"/>
      <c r="B21" s="177" t="s">
        <v>691</v>
      </c>
      <c r="C21" s="178"/>
      <c r="D21" s="181"/>
      <c r="E21" s="181" t="s">
        <v>695</v>
      </c>
      <c r="F21" s="181"/>
    </row>
    <row r="22" spans="1:6" s="25" customFormat="1" hidden="1">
      <c r="A22" s="81"/>
      <c r="B22" s="177"/>
      <c r="C22" s="179"/>
      <c r="D22" s="177" t="s">
        <v>694</v>
      </c>
      <c r="E22" s="186" t="s">
        <v>696</v>
      </c>
      <c r="F22" s="186"/>
    </row>
    <row r="23" spans="1:6" s="25" customFormat="1" hidden="1">
      <c r="A23" s="81"/>
      <c r="B23" s="177"/>
      <c r="C23" s="179"/>
      <c r="D23" s="177"/>
      <c r="E23" s="183"/>
      <c r="F23" s="183"/>
    </row>
    <row r="24" spans="1:6" hidden="1">
      <c r="B24" s="177" t="s">
        <v>692</v>
      </c>
      <c r="C24" s="178"/>
      <c r="D24" s="181"/>
      <c r="E24" s="184" t="s">
        <v>697</v>
      </c>
      <c r="F24" s="184"/>
    </row>
    <row r="25" spans="1:6" hidden="1">
      <c r="B25" s="57"/>
      <c r="C25" s="179"/>
      <c r="D25" s="177" t="s">
        <v>694</v>
      </c>
      <c r="E25" s="186" t="s">
        <v>696</v>
      </c>
      <c r="F25" s="186"/>
    </row>
    <row r="26" spans="1:6" hidden="1">
      <c r="B26" s="57"/>
      <c r="C26" s="180" t="s">
        <v>693</v>
      </c>
      <c r="D26" s="177"/>
      <c r="E26"/>
      <c r="F26"/>
    </row>
  </sheetData>
  <mergeCells count="3">
    <mergeCell ref="A1:E1"/>
    <mergeCell ref="A3:D3"/>
    <mergeCell ref="A4:D4"/>
  </mergeCells>
  <pageMargins left="0.7" right="0.12" top="0.75" bottom="0.75" header="0.3" footer="0.3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H11" sqref="H11"/>
    </sheetView>
  </sheetViews>
  <sheetFormatPr defaultRowHeight="15"/>
  <cols>
    <col min="1" max="1" width="9.140625" style="17"/>
    <col min="2" max="2" width="26" style="17" customWidth="1"/>
    <col min="3" max="5" width="17" style="17" customWidth="1"/>
    <col min="6" max="16384" width="9.140625" style="17"/>
  </cols>
  <sheetData>
    <row r="1" spans="1:6">
      <c r="A1" s="194" t="s">
        <v>670</v>
      </c>
      <c r="B1" s="194"/>
      <c r="C1" s="194"/>
      <c r="D1" s="194"/>
      <c r="E1" s="194"/>
      <c r="F1" s="10"/>
    </row>
    <row r="3" spans="1:6" ht="31.5" customHeight="1">
      <c r="A3" s="195" t="s">
        <v>12</v>
      </c>
      <c r="B3" s="195"/>
      <c r="C3" s="197" t="s">
        <v>671</v>
      </c>
      <c r="D3" s="197"/>
      <c r="E3" s="197"/>
      <c r="F3" s="89"/>
    </row>
    <row r="4" spans="1:6" ht="34.5" customHeight="1">
      <c r="A4" s="195" t="s">
        <v>13</v>
      </c>
      <c r="B4" s="195"/>
      <c r="C4" s="167"/>
      <c r="D4" s="27"/>
      <c r="E4" s="90"/>
      <c r="F4" s="25"/>
    </row>
    <row r="7" spans="1:6">
      <c r="A7" s="198" t="s">
        <v>142</v>
      </c>
      <c r="B7" s="198"/>
      <c r="C7" s="198"/>
      <c r="D7" s="198"/>
      <c r="E7" s="198"/>
    </row>
    <row r="9" spans="1:6" ht="87" customHeight="1">
      <c r="A9" s="85" t="s">
        <v>4</v>
      </c>
      <c r="B9" s="85" t="s">
        <v>131</v>
      </c>
      <c r="C9" s="85" t="s">
        <v>140</v>
      </c>
      <c r="D9" s="85" t="s">
        <v>132</v>
      </c>
      <c r="E9" s="85" t="s">
        <v>141</v>
      </c>
    </row>
    <row r="10" spans="1:6">
      <c r="A10" s="85"/>
      <c r="B10" s="85">
        <v>2</v>
      </c>
      <c r="C10" s="85">
        <v>3</v>
      </c>
      <c r="D10" s="85">
        <v>4</v>
      </c>
      <c r="E10" s="86">
        <v>5</v>
      </c>
    </row>
    <row r="11" spans="1:6">
      <c r="A11" s="85"/>
      <c r="B11" s="85" t="s">
        <v>135</v>
      </c>
      <c r="C11" s="85"/>
      <c r="D11" s="87"/>
      <c r="E11" s="88">
        <f>E13+E15</f>
        <v>0</v>
      </c>
    </row>
    <row r="12" spans="1:6">
      <c r="A12" s="85"/>
      <c r="B12" s="85" t="s">
        <v>136</v>
      </c>
      <c r="C12" s="85"/>
      <c r="D12" s="87"/>
      <c r="E12" s="87">
        <f>C12*D12</f>
        <v>0</v>
      </c>
    </row>
    <row r="13" spans="1:6">
      <c r="A13" s="85"/>
      <c r="B13" s="85" t="s">
        <v>137</v>
      </c>
      <c r="C13" s="85"/>
      <c r="D13" s="87"/>
      <c r="E13" s="87">
        <f>C13*D13</f>
        <v>0</v>
      </c>
    </row>
    <row r="14" spans="1:6">
      <c r="A14" s="85"/>
      <c r="B14" s="85" t="s">
        <v>138</v>
      </c>
      <c r="C14" s="85"/>
      <c r="D14" s="87"/>
      <c r="E14" s="87">
        <f>C14*D14</f>
        <v>0</v>
      </c>
    </row>
    <row r="15" spans="1:6">
      <c r="A15" s="85"/>
      <c r="B15" s="85" t="s">
        <v>139</v>
      </c>
      <c r="C15" s="85"/>
      <c r="D15" s="87"/>
      <c r="E15" s="87">
        <f>C15*D15</f>
        <v>0</v>
      </c>
    </row>
    <row r="16" spans="1:6">
      <c r="A16" s="20"/>
      <c r="B16" s="85" t="s">
        <v>138</v>
      </c>
      <c r="C16" s="20"/>
      <c r="D16" s="20"/>
      <c r="E16" s="20"/>
    </row>
    <row r="17" spans="1:5">
      <c r="A17" s="20"/>
      <c r="B17" s="20"/>
      <c r="C17" s="20"/>
      <c r="D17" s="20"/>
      <c r="E17" s="20"/>
    </row>
    <row r="18" spans="1:5">
      <c r="A18" s="20"/>
      <c r="B18" s="20" t="s">
        <v>3</v>
      </c>
      <c r="C18" s="20"/>
      <c r="D18" s="20"/>
      <c r="E18" s="91">
        <f>E11</f>
        <v>0</v>
      </c>
    </row>
  </sheetData>
  <mergeCells count="5">
    <mergeCell ref="A3:B3"/>
    <mergeCell ref="C3:E3"/>
    <mergeCell ref="A4:B4"/>
    <mergeCell ref="A7:E7"/>
    <mergeCell ref="A1:E1"/>
  </mergeCells>
  <pageMargins left="0.7" right="0.1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F26"/>
  <sheetViews>
    <sheetView workbookViewId="0">
      <selection activeCell="A20" sqref="A20:XFD26"/>
    </sheetView>
  </sheetViews>
  <sheetFormatPr defaultRowHeight="15"/>
  <cols>
    <col min="1" max="1" width="9.140625" style="17"/>
    <col min="2" max="2" width="29.28515625" style="17" customWidth="1"/>
    <col min="3" max="5" width="16" style="17" customWidth="1"/>
    <col min="6" max="16384" width="9.140625" style="17"/>
  </cols>
  <sheetData>
    <row r="1" spans="1:6">
      <c r="A1" s="194" t="s">
        <v>670</v>
      </c>
      <c r="B1" s="194"/>
      <c r="C1" s="194"/>
      <c r="D1" s="194"/>
      <c r="E1" s="194"/>
      <c r="F1" s="10"/>
    </row>
    <row r="3" spans="1:6" ht="31.5" customHeight="1">
      <c r="A3" s="195" t="s">
        <v>12</v>
      </c>
      <c r="B3" s="195"/>
      <c r="C3" s="199" t="s">
        <v>686</v>
      </c>
      <c r="D3" s="199"/>
      <c r="E3" s="199"/>
      <c r="F3" s="89"/>
    </row>
    <row r="4" spans="1:6" ht="34.5" customHeight="1">
      <c r="A4" s="195" t="s">
        <v>13</v>
      </c>
      <c r="B4" s="195"/>
      <c r="C4" s="27" t="s">
        <v>688</v>
      </c>
      <c r="D4" s="27"/>
      <c r="E4" s="90"/>
      <c r="F4" s="25"/>
    </row>
    <row r="7" spans="1:6">
      <c r="A7" s="198" t="s">
        <v>144</v>
      </c>
      <c r="B7" s="198"/>
      <c r="C7" s="198"/>
      <c r="D7" s="198"/>
      <c r="E7" s="198"/>
    </row>
    <row r="9" spans="1:6" ht="87" customHeight="1">
      <c r="A9" s="85" t="s">
        <v>4</v>
      </c>
      <c r="B9" s="85" t="s">
        <v>131</v>
      </c>
      <c r="C9" s="85" t="s">
        <v>140</v>
      </c>
      <c r="D9" s="85" t="s">
        <v>132</v>
      </c>
      <c r="E9" s="85" t="s">
        <v>141</v>
      </c>
    </row>
    <row r="10" spans="1:6">
      <c r="A10" s="85"/>
      <c r="B10" s="85">
        <v>2</v>
      </c>
      <c r="C10" s="85">
        <v>3</v>
      </c>
      <c r="D10" s="85">
        <v>4</v>
      </c>
      <c r="E10" s="86">
        <v>5</v>
      </c>
    </row>
    <row r="11" spans="1:6">
      <c r="A11" s="85"/>
      <c r="B11" s="85" t="s">
        <v>687</v>
      </c>
      <c r="C11" s="85"/>
      <c r="D11" s="87"/>
      <c r="E11" s="87">
        <v>20000</v>
      </c>
    </row>
    <row r="12" spans="1:6" ht="25.5" hidden="1">
      <c r="A12" s="85"/>
      <c r="B12" s="85" t="s">
        <v>143</v>
      </c>
      <c r="C12" s="85"/>
      <c r="D12" s="87"/>
      <c r="E12" s="87">
        <f>C12*D12</f>
        <v>0</v>
      </c>
    </row>
    <row r="13" spans="1:6" hidden="1">
      <c r="A13" s="85"/>
      <c r="B13" s="85"/>
      <c r="C13" s="85"/>
      <c r="D13" s="87"/>
      <c r="E13" s="87">
        <f>C13*D13</f>
        <v>0</v>
      </c>
    </row>
    <row r="14" spans="1:6" hidden="1">
      <c r="A14" s="85"/>
      <c r="B14" s="85"/>
      <c r="C14" s="85"/>
      <c r="D14" s="87"/>
      <c r="E14" s="87">
        <f>C14*D14</f>
        <v>0</v>
      </c>
    </row>
    <row r="15" spans="1:6" hidden="1">
      <c r="A15" s="85"/>
      <c r="B15" s="85"/>
      <c r="C15" s="85"/>
      <c r="D15" s="87"/>
      <c r="E15" s="87">
        <f>C15*D15</f>
        <v>0</v>
      </c>
    </row>
    <row r="16" spans="1:6" hidden="1">
      <c r="A16" s="20"/>
      <c r="B16" s="85"/>
      <c r="C16" s="20"/>
      <c r="D16" s="20"/>
      <c r="E16" s="20"/>
    </row>
    <row r="17" spans="1:5" hidden="1">
      <c r="A17" s="20"/>
      <c r="B17" s="20"/>
      <c r="C17" s="20"/>
      <c r="D17" s="20"/>
      <c r="E17" s="20"/>
    </row>
    <row r="18" spans="1:5">
      <c r="A18" s="20"/>
      <c r="B18" s="20" t="s">
        <v>3</v>
      </c>
      <c r="C18" s="20"/>
      <c r="D18" s="20"/>
      <c r="E18" s="91">
        <f>E11</f>
        <v>20000</v>
      </c>
    </row>
    <row r="20" spans="1:5" hidden="1">
      <c r="A20" s="177" t="s">
        <v>691</v>
      </c>
      <c r="B20" s="188"/>
      <c r="C20" s="181"/>
      <c r="D20" s="181" t="s">
        <v>695</v>
      </c>
      <c r="E20" s="189"/>
    </row>
    <row r="21" spans="1:5" hidden="1">
      <c r="A21" s="177"/>
      <c r="B21" s="179"/>
      <c r="C21" s="177" t="s">
        <v>694</v>
      </c>
      <c r="D21" s="186" t="s">
        <v>696</v>
      </c>
      <c r="E21" s="186"/>
    </row>
    <row r="22" spans="1:5" hidden="1">
      <c r="A22" s="177"/>
      <c r="B22" s="179"/>
      <c r="C22" s="177"/>
      <c r="D22" s="183"/>
      <c r="E22" s="183"/>
    </row>
    <row r="23" spans="1:5" hidden="1">
      <c r="A23" s="177" t="s">
        <v>692</v>
      </c>
      <c r="B23" s="188"/>
      <c r="C23" s="181"/>
      <c r="D23" s="184" t="s">
        <v>697</v>
      </c>
      <c r="E23" s="185"/>
    </row>
    <row r="24" spans="1:5" hidden="1">
      <c r="A24" s="57"/>
      <c r="B24" s="179"/>
      <c r="C24" s="177" t="s">
        <v>694</v>
      </c>
      <c r="D24" s="186" t="s">
        <v>696</v>
      </c>
      <c r="E24" s="186"/>
    </row>
    <row r="25" spans="1:5" hidden="1">
      <c r="A25" s="57"/>
      <c r="B25" s="180" t="s">
        <v>693</v>
      </c>
      <c r="C25" s="177"/>
      <c r="D25"/>
      <c r="E25"/>
    </row>
    <row r="26" spans="1:5" hidden="1"/>
  </sheetData>
  <mergeCells count="5">
    <mergeCell ref="A3:B3"/>
    <mergeCell ref="C3:E3"/>
    <mergeCell ref="A4:B4"/>
    <mergeCell ref="A7:E7"/>
    <mergeCell ref="A1:E1"/>
  </mergeCells>
  <pageMargins left="0.7" right="0.2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C3" sqref="C3:E3"/>
    </sheetView>
  </sheetViews>
  <sheetFormatPr defaultRowHeight="15"/>
  <cols>
    <col min="1" max="1" width="9.140625" style="17"/>
    <col min="2" max="2" width="26" style="17" customWidth="1"/>
    <col min="3" max="5" width="17" style="17" customWidth="1"/>
    <col min="6" max="16384" width="9.140625" style="17"/>
  </cols>
  <sheetData>
    <row r="1" spans="1:6">
      <c r="A1" s="194" t="s">
        <v>672</v>
      </c>
      <c r="B1" s="194"/>
      <c r="C1" s="194"/>
      <c r="D1" s="194"/>
      <c r="E1" s="194"/>
      <c r="F1" s="10"/>
    </row>
    <row r="3" spans="1:6" ht="31.5" customHeight="1">
      <c r="A3" s="195" t="s">
        <v>12</v>
      </c>
      <c r="B3" s="195"/>
      <c r="C3" s="200" t="s">
        <v>673</v>
      </c>
      <c r="D3" s="200"/>
      <c r="E3" s="200"/>
      <c r="F3" s="89"/>
    </row>
    <row r="4" spans="1:6" ht="34.5" customHeight="1">
      <c r="A4" s="195" t="s">
        <v>13</v>
      </c>
      <c r="B4" s="195"/>
      <c r="C4" s="166"/>
      <c r="D4" s="11"/>
      <c r="E4" s="168"/>
      <c r="F4" s="25"/>
    </row>
    <row r="7" spans="1:6">
      <c r="A7" s="198"/>
      <c r="B7" s="198"/>
      <c r="C7" s="198"/>
      <c r="D7" s="198"/>
      <c r="E7" s="198"/>
    </row>
    <row r="9" spans="1:6" ht="87" customHeight="1">
      <c r="A9" s="85" t="s">
        <v>4</v>
      </c>
      <c r="B9" s="85" t="s">
        <v>131</v>
      </c>
      <c r="C9" s="85" t="s">
        <v>643</v>
      </c>
      <c r="D9" s="85" t="s">
        <v>644</v>
      </c>
      <c r="E9" s="85" t="s">
        <v>645</v>
      </c>
    </row>
    <row r="10" spans="1:6">
      <c r="A10" s="85"/>
      <c r="B10" s="85">
        <v>2</v>
      </c>
      <c r="C10" s="85">
        <v>3</v>
      </c>
      <c r="D10" s="85">
        <v>4</v>
      </c>
      <c r="E10" s="86">
        <v>5</v>
      </c>
    </row>
    <row r="11" spans="1:6">
      <c r="A11" s="152"/>
      <c r="B11" s="153" t="s">
        <v>662</v>
      </c>
      <c r="C11" s="152"/>
      <c r="D11" s="152"/>
      <c r="E11" s="154">
        <f>E12+E22</f>
        <v>0</v>
      </c>
    </row>
    <row r="12" spans="1:6">
      <c r="A12" s="158" t="s">
        <v>664</v>
      </c>
      <c r="B12" s="67" t="s">
        <v>663</v>
      </c>
      <c r="C12" s="158"/>
      <c r="D12" s="155"/>
      <c r="E12" s="155">
        <f>SUM(E14:E21)</f>
        <v>0</v>
      </c>
    </row>
    <row r="13" spans="1:6">
      <c r="A13" s="85"/>
      <c r="B13" s="77" t="s">
        <v>25</v>
      </c>
      <c r="C13" s="85"/>
      <c r="D13" s="87"/>
      <c r="E13" s="88"/>
    </row>
    <row r="14" spans="1:6">
      <c r="A14" s="85"/>
      <c r="B14" s="108" t="s">
        <v>646</v>
      </c>
      <c r="C14" s="85"/>
      <c r="D14" s="87"/>
      <c r="E14" s="87"/>
    </row>
    <row r="15" spans="1:6">
      <c r="A15" s="85"/>
      <c r="B15" s="108" t="s">
        <v>647</v>
      </c>
      <c r="C15" s="85"/>
      <c r="D15" s="87"/>
      <c r="E15" s="87"/>
    </row>
    <row r="16" spans="1:6">
      <c r="A16" s="85"/>
      <c r="B16" s="108" t="s">
        <v>648</v>
      </c>
      <c r="C16" s="85"/>
      <c r="D16" s="87"/>
      <c r="E16" s="87"/>
    </row>
    <row r="17" spans="1:5">
      <c r="A17" s="85"/>
      <c r="B17" s="108" t="s">
        <v>649</v>
      </c>
      <c r="C17" s="85"/>
      <c r="D17" s="87"/>
      <c r="E17" s="87"/>
    </row>
    <row r="18" spans="1:5" ht="25.5">
      <c r="A18" s="85"/>
      <c r="B18" s="108" t="s">
        <v>650</v>
      </c>
      <c r="C18" s="85"/>
      <c r="D18" s="87"/>
      <c r="E18" s="87"/>
    </row>
    <row r="19" spans="1:5">
      <c r="A19" s="85"/>
      <c r="B19" s="108" t="s">
        <v>651</v>
      </c>
      <c r="C19" s="85"/>
      <c r="D19" s="87"/>
      <c r="E19" s="87"/>
    </row>
    <row r="20" spans="1:5">
      <c r="A20" s="85"/>
      <c r="B20" s="148"/>
      <c r="C20" s="85"/>
      <c r="D20" s="87"/>
      <c r="E20" s="87"/>
    </row>
    <row r="21" spans="1:5">
      <c r="A21" s="85"/>
      <c r="B21" s="130"/>
      <c r="C21" s="85"/>
      <c r="D21" s="87"/>
      <c r="E21" s="87"/>
    </row>
    <row r="22" spans="1:5" ht="25.5">
      <c r="A22" s="157" t="s">
        <v>665</v>
      </c>
      <c r="B22" s="68" t="s">
        <v>652</v>
      </c>
      <c r="C22" s="111"/>
      <c r="D22" s="111"/>
      <c r="E22" s="160">
        <f>SUM(E24:E34)</f>
        <v>0</v>
      </c>
    </row>
    <row r="23" spans="1:5">
      <c r="A23" s="159"/>
      <c r="B23" s="36" t="s">
        <v>25</v>
      </c>
      <c r="C23" s="118"/>
      <c r="D23" s="118"/>
      <c r="E23" s="118"/>
    </row>
    <row r="24" spans="1:5">
      <c r="A24" s="20"/>
      <c r="B24" s="121" t="s">
        <v>653</v>
      </c>
      <c r="C24" s="20"/>
      <c r="D24" s="20"/>
      <c r="E24" s="91"/>
    </row>
    <row r="25" spans="1:5">
      <c r="A25" s="20"/>
      <c r="B25" s="156" t="s">
        <v>654</v>
      </c>
      <c r="C25" s="20"/>
      <c r="D25" s="20"/>
      <c r="E25" s="20"/>
    </row>
    <row r="26" spans="1:5">
      <c r="A26" s="20"/>
      <c r="B26" s="156" t="s">
        <v>655</v>
      </c>
      <c r="C26" s="20"/>
      <c r="D26" s="20"/>
      <c r="E26" s="20"/>
    </row>
    <row r="27" spans="1:5">
      <c r="A27" s="20"/>
      <c r="B27" s="121" t="s">
        <v>656</v>
      </c>
      <c r="C27" s="20"/>
      <c r="D27" s="20"/>
      <c r="E27" s="20"/>
    </row>
    <row r="28" spans="1:5">
      <c r="A28" s="20"/>
      <c r="B28" s="156" t="s">
        <v>657</v>
      </c>
      <c r="C28" s="20"/>
      <c r="D28" s="20"/>
      <c r="E28" s="20"/>
    </row>
    <row r="29" spans="1:5">
      <c r="A29" s="20"/>
      <c r="B29" s="156" t="s">
        <v>658</v>
      </c>
      <c r="C29" s="20"/>
      <c r="D29" s="20"/>
      <c r="E29" s="20"/>
    </row>
    <row r="30" spans="1:5">
      <c r="A30" s="20"/>
      <c r="B30" s="156" t="s">
        <v>659</v>
      </c>
      <c r="C30" s="20"/>
      <c r="D30" s="20"/>
      <c r="E30" s="20"/>
    </row>
    <row r="31" spans="1:5">
      <c r="A31" s="20"/>
      <c r="B31" s="156" t="s">
        <v>660</v>
      </c>
      <c r="C31" s="20"/>
      <c r="D31" s="20"/>
      <c r="E31" s="20"/>
    </row>
    <row r="32" spans="1:5">
      <c r="A32" s="20"/>
      <c r="B32" s="156" t="s">
        <v>661</v>
      </c>
      <c r="C32" s="20"/>
      <c r="D32" s="20"/>
      <c r="E32" s="20"/>
    </row>
    <row r="33" spans="1:5">
      <c r="A33" s="20"/>
      <c r="B33" s="121"/>
      <c r="C33" s="20"/>
      <c r="D33" s="20"/>
      <c r="E33" s="20"/>
    </row>
    <row r="34" spans="1:5">
      <c r="A34" s="20"/>
      <c r="B34" s="121"/>
      <c r="C34" s="20"/>
      <c r="D34" s="20"/>
      <c r="E34" s="20"/>
    </row>
  </sheetData>
  <mergeCells count="5">
    <mergeCell ref="A3:B3"/>
    <mergeCell ref="C3:E3"/>
    <mergeCell ref="A4:B4"/>
    <mergeCell ref="A7:E7"/>
    <mergeCell ref="A1:E1"/>
  </mergeCells>
  <pageMargins left="0.7" right="0.1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A2" sqref="A2"/>
    </sheetView>
  </sheetViews>
  <sheetFormatPr defaultRowHeight="15"/>
  <cols>
    <col min="1" max="1" width="5.28515625" style="17" customWidth="1"/>
    <col min="2" max="2" width="35.140625" style="17" customWidth="1"/>
    <col min="3" max="3" width="14.5703125" style="17" customWidth="1"/>
    <col min="4" max="4" width="13" style="17" customWidth="1"/>
    <col min="5" max="5" width="12.85546875" style="17" customWidth="1"/>
    <col min="6" max="6" width="13.42578125" style="17" customWidth="1"/>
    <col min="7" max="9" width="9.140625" style="17"/>
    <col min="10" max="10" width="11" style="17" customWidth="1"/>
    <col min="11" max="16384" width="9.140625" style="17"/>
  </cols>
  <sheetData>
    <row r="1" spans="1:9">
      <c r="A1" s="194" t="s">
        <v>134</v>
      </c>
      <c r="B1" s="194"/>
      <c r="C1" s="194"/>
      <c r="D1" s="194"/>
      <c r="E1" s="194"/>
      <c r="F1" s="194"/>
      <c r="G1" s="10"/>
      <c r="H1" s="10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 ht="30" customHeight="1">
      <c r="A3" s="10" t="s">
        <v>12</v>
      </c>
      <c r="C3" s="201" t="s">
        <v>15</v>
      </c>
      <c r="D3" s="201"/>
      <c r="E3" s="201"/>
      <c r="F3" s="201"/>
      <c r="G3" s="26"/>
      <c r="H3" s="26"/>
      <c r="I3" s="26"/>
    </row>
    <row r="4" spans="1:9" ht="15.75">
      <c r="A4" s="10" t="s">
        <v>13</v>
      </c>
      <c r="B4" s="9"/>
      <c r="C4" s="27"/>
      <c r="D4" s="11"/>
      <c r="E4" s="11"/>
      <c r="F4" s="11"/>
      <c r="G4" s="14"/>
      <c r="H4" s="14"/>
      <c r="I4" s="15"/>
    </row>
    <row r="6" spans="1:9">
      <c r="B6" s="17" t="s">
        <v>17</v>
      </c>
    </row>
    <row r="8" spans="1:9" ht="90">
      <c r="A8" s="18" t="s">
        <v>18</v>
      </c>
      <c r="B8" s="19" t="s">
        <v>19</v>
      </c>
      <c r="C8" s="18" t="s">
        <v>20</v>
      </c>
      <c r="D8" s="18" t="s">
        <v>21</v>
      </c>
      <c r="E8" s="18" t="s">
        <v>22</v>
      </c>
      <c r="F8" s="18" t="s">
        <v>23</v>
      </c>
    </row>
    <row r="9" spans="1:9" ht="12" customHeight="1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9" ht="60">
      <c r="A10" s="22" t="s">
        <v>29</v>
      </c>
      <c r="B10" s="18" t="s">
        <v>24</v>
      </c>
      <c r="C10" s="20"/>
      <c r="D10" s="20"/>
      <c r="E10" s="20"/>
      <c r="F10" s="20">
        <f>SUM(F12:F16)</f>
        <v>0</v>
      </c>
    </row>
    <row r="11" spans="1:9">
      <c r="A11" s="22"/>
      <c r="B11" s="18" t="s">
        <v>25</v>
      </c>
      <c r="C11" s="20"/>
      <c r="D11" s="20"/>
      <c r="E11" s="20"/>
      <c r="F11" s="20"/>
    </row>
    <row r="12" spans="1:9" ht="60">
      <c r="A12" s="22" t="s">
        <v>30</v>
      </c>
      <c r="B12" s="18" t="s">
        <v>26</v>
      </c>
      <c r="C12" s="20"/>
      <c r="D12" s="20"/>
      <c r="E12" s="20"/>
      <c r="F12" s="20"/>
    </row>
    <row r="13" spans="1:9" ht="30">
      <c r="A13" s="22" t="s">
        <v>31</v>
      </c>
      <c r="B13" s="18" t="s">
        <v>27</v>
      </c>
      <c r="C13" s="20"/>
      <c r="D13" s="20"/>
      <c r="E13" s="20"/>
      <c r="F13" s="20"/>
    </row>
    <row r="14" spans="1:9" ht="30">
      <c r="A14" s="22" t="s">
        <v>32</v>
      </c>
      <c r="B14" s="18" t="s">
        <v>28</v>
      </c>
      <c r="C14" s="20"/>
      <c r="D14" s="20"/>
      <c r="E14" s="20"/>
      <c r="F14" s="20"/>
    </row>
    <row r="15" spans="1:9">
      <c r="A15" s="22"/>
      <c r="B15" s="18"/>
      <c r="C15" s="20"/>
      <c r="D15" s="20"/>
      <c r="E15" s="20"/>
      <c r="F15" s="20"/>
    </row>
    <row r="16" spans="1:9">
      <c r="A16" s="22"/>
      <c r="B16" s="18"/>
      <c r="C16" s="20"/>
      <c r="D16" s="20"/>
      <c r="E16" s="20"/>
      <c r="F16" s="20"/>
    </row>
    <row r="17" spans="1:6" ht="60">
      <c r="A17" s="22" t="s">
        <v>110</v>
      </c>
      <c r="B17" s="18" t="s">
        <v>109</v>
      </c>
      <c r="C17" s="20"/>
      <c r="D17" s="20"/>
      <c r="E17" s="20"/>
      <c r="F17" s="20">
        <f>SUM(F19:F23)</f>
        <v>0</v>
      </c>
    </row>
    <row r="18" spans="1:6">
      <c r="A18" s="22"/>
      <c r="B18" s="18" t="s">
        <v>25</v>
      </c>
      <c r="C18" s="20"/>
      <c r="D18" s="20"/>
      <c r="E18" s="20"/>
      <c r="F18" s="20"/>
    </row>
    <row r="19" spans="1:6" ht="60">
      <c r="A19" s="22" t="s">
        <v>111</v>
      </c>
      <c r="B19" s="18" t="s">
        <v>26</v>
      </c>
      <c r="C19" s="20"/>
      <c r="D19" s="20"/>
      <c r="E19" s="20"/>
      <c r="F19" s="20"/>
    </row>
    <row r="20" spans="1:6" ht="30">
      <c r="A20" s="22" t="s">
        <v>112</v>
      </c>
      <c r="B20" s="18" t="s">
        <v>27</v>
      </c>
      <c r="C20" s="20"/>
      <c r="D20" s="20"/>
      <c r="E20" s="20"/>
      <c r="F20" s="20"/>
    </row>
    <row r="21" spans="1:6" ht="30">
      <c r="A21" s="22" t="s">
        <v>113</v>
      </c>
      <c r="B21" s="18" t="s">
        <v>28</v>
      </c>
      <c r="C21" s="20"/>
      <c r="D21" s="20"/>
      <c r="E21" s="20"/>
      <c r="F21" s="20"/>
    </row>
    <row r="22" spans="1:6">
      <c r="A22" s="22"/>
      <c r="B22" s="18"/>
      <c r="C22" s="20"/>
      <c r="D22" s="20"/>
      <c r="E22" s="20"/>
      <c r="F22" s="20"/>
    </row>
    <row r="23" spans="1:6">
      <c r="A23" s="22"/>
      <c r="B23" s="18"/>
      <c r="C23" s="20"/>
      <c r="D23" s="20"/>
      <c r="E23" s="20"/>
      <c r="F23" s="20"/>
    </row>
    <row r="24" spans="1:6">
      <c r="A24" s="21"/>
      <c r="B24" s="18" t="s">
        <v>3</v>
      </c>
      <c r="C24" s="20"/>
      <c r="D24" s="20"/>
      <c r="E24" s="20"/>
      <c r="F24" s="20">
        <f>F10+F17</f>
        <v>0</v>
      </c>
    </row>
    <row r="25" spans="1:6" s="25" customFormat="1">
      <c r="A25" s="23"/>
      <c r="B25" s="24"/>
    </row>
    <row r="26" spans="1:6" s="25" customFormat="1">
      <c r="A26" s="23"/>
      <c r="B26" s="24"/>
    </row>
    <row r="27" spans="1:6" s="25" customFormat="1">
      <c r="A27" s="23"/>
      <c r="B27" s="24"/>
    </row>
    <row r="28" spans="1:6" s="25" customFormat="1">
      <c r="A28" s="23"/>
    </row>
    <row r="29" spans="1:6" s="25" customFormat="1">
      <c r="A29" s="23"/>
    </row>
    <row r="30" spans="1:6" s="25" customFormat="1">
      <c r="A30" s="23"/>
    </row>
    <row r="31" spans="1:6" s="25" customFormat="1">
      <c r="A31" s="23"/>
    </row>
    <row r="32" spans="1:6" s="25" customFormat="1">
      <c r="A32" s="23"/>
    </row>
    <row r="33" spans="1:1" s="25" customFormat="1">
      <c r="A33" s="23"/>
    </row>
    <row r="34" spans="1:1" s="25" customFormat="1">
      <c r="A34" s="23"/>
    </row>
    <row r="35" spans="1:1" s="25" customFormat="1">
      <c r="A35" s="23"/>
    </row>
    <row r="36" spans="1:1" s="25" customFormat="1">
      <c r="A36" s="23"/>
    </row>
    <row r="37" spans="1:1" s="25" customFormat="1">
      <c r="A37" s="23"/>
    </row>
    <row r="38" spans="1:1" s="25" customFormat="1">
      <c r="A38" s="23"/>
    </row>
    <row r="39" spans="1:1" s="25" customFormat="1">
      <c r="A39" s="23"/>
    </row>
    <row r="40" spans="1:1" s="25" customFormat="1">
      <c r="A40" s="23"/>
    </row>
    <row r="41" spans="1:1" s="25" customFormat="1"/>
    <row r="42" spans="1:1" s="25" customFormat="1"/>
    <row r="43" spans="1:1" s="25" customFormat="1"/>
    <row r="44" spans="1:1" s="25" customFormat="1"/>
    <row r="45" spans="1:1" s="25" customFormat="1"/>
    <row r="46" spans="1:1" s="25" customFormat="1"/>
    <row r="47" spans="1:1" s="25" customFormat="1"/>
    <row r="48" spans="1:1" s="25" customFormat="1"/>
    <row r="49" s="25" customFormat="1"/>
    <row r="50" s="25" customFormat="1"/>
  </sheetData>
  <mergeCells count="2">
    <mergeCell ref="A1:F1"/>
    <mergeCell ref="C3:F3"/>
  </mergeCells>
  <pageMargins left="0.7" right="0.12" top="0.26" bottom="0.22" header="0.3" footer="0.25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B7" sqref="B7"/>
    </sheetView>
  </sheetViews>
  <sheetFormatPr defaultColWidth="21.140625" defaultRowHeight="12.75"/>
  <cols>
    <col min="1" max="1" width="6.5703125" style="2" customWidth="1"/>
    <col min="2" max="2" width="63" style="2" customWidth="1"/>
    <col min="3" max="3" width="16" style="2" customWidth="1"/>
    <col min="4" max="4" width="13.42578125" style="2" customWidth="1"/>
    <col min="5" max="5" width="14.140625" style="2" customWidth="1"/>
    <col min="6" max="6" width="20" style="2" customWidth="1"/>
    <col min="7" max="11" width="10.5703125" style="2" customWidth="1"/>
    <col min="12" max="16384" width="21.140625" style="2"/>
  </cols>
  <sheetData>
    <row r="1" spans="1:6" ht="15" customHeight="1">
      <c r="B1" s="194" t="s">
        <v>674</v>
      </c>
      <c r="C1" s="194"/>
      <c r="D1" s="194"/>
      <c r="E1" s="194"/>
      <c r="F1" s="10"/>
    </row>
    <row r="2" spans="1:6">
      <c r="B2" s="40"/>
      <c r="C2" s="40"/>
      <c r="D2" s="40"/>
      <c r="E2" s="40"/>
      <c r="F2" s="40"/>
    </row>
    <row r="3" spans="1:6" ht="24.75" customHeight="1">
      <c r="B3" s="10" t="s">
        <v>12</v>
      </c>
      <c r="C3" s="200" t="s">
        <v>673</v>
      </c>
      <c r="D3" s="200"/>
      <c r="E3" s="200"/>
      <c r="F3" s="200"/>
    </row>
    <row r="4" spans="1:6">
      <c r="B4" s="10" t="s">
        <v>13</v>
      </c>
      <c r="C4" s="9"/>
      <c r="E4" s="11"/>
      <c r="F4" s="11"/>
    </row>
    <row r="5" spans="1:6">
      <c r="B5" s="10"/>
      <c r="C5" s="9"/>
      <c r="E5" s="14"/>
      <c r="F5" s="14"/>
    </row>
    <row r="6" spans="1:6" ht="15" customHeight="1">
      <c r="B6" s="194" t="s">
        <v>675</v>
      </c>
      <c r="C6" s="194"/>
      <c r="D6" s="194"/>
      <c r="E6" s="194"/>
      <c r="F6" s="14"/>
    </row>
    <row r="8" spans="1:6" ht="76.5" customHeight="1">
      <c r="A8" s="92" t="s">
        <v>4</v>
      </c>
      <c r="B8" s="34" t="s">
        <v>19</v>
      </c>
      <c r="C8" s="93" t="s">
        <v>145</v>
      </c>
      <c r="D8" s="34" t="s">
        <v>146</v>
      </c>
      <c r="E8" s="34" t="s">
        <v>147</v>
      </c>
      <c r="F8" s="34" t="s">
        <v>163</v>
      </c>
    </row>
    <row r="9" spans="1:6" ht="1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</row>
    <row r="10" spans="1:6" ht="15">
      <c r="A10" s="20"/>
      <c r="B10" s="20" t="s">
        <v>149</v>
      </c>
      <c r="C10" s="20"/>
      <c r="D10" s="20"/>
      <c r="E10" s="20"/>
      <c r="F10" s="20"/>
    </row>
    <row r="11" spans="1:6" ht="30">
      <c r="A11" s="20"/>
      <c r="B11" s="79" t="s">
        <v>150</v>
      </c>
      <c r="C11" s="20"/>
      <c r="D11" s="20"/>
      <c r="E11" s="20"/>
      <c r="F11" s="20"/>
    </row>
    <row r="12" spans="1:6" ht="15">
      <c r="A12" s="20"/>
      <c r="B12" s="20" t="s">
        <v>151</v>
      </c>
      <c r="C12" s="20"/>
      <c r="D12" s="20"/>
      <c r="E12" s="20"/>
      <c r="F12" s="20"/>
    </row>
    <row r="13" spans="1:6" ht="30">
      <c r="A13" s="20"/>
      <c r="B13" s="79" t="s">
        <v>152</v>
      </c>
      <c r="C13" s="20"/>
      <c r="D13" s="20"/>
      <c r="E13" s="20"/>
      <c r="F13" s="20"/>
    </row>
    <row r="14" spans="1:6" ht="30">
      <c r="A14" s="20"/>
      <c r="B14" s="79" t="s">
        <v>153</v>
      </c>
      <c r="C14" s="20"/>
      <c r="D14" s="20"/>
      <c r="E14" s="20"/>
      <c r="F14" s="20"/>
    </row>
    <row r="15" spans="1:6" ht="15">
      <c r="A15" s="20"/>
      <c r="B15" s="20" t="s">
        <v>154</v>
      </c>
      <c r="C15" s="20"/>
      <c r="D15" s="20"/>
      <c r="E15" s="20"/>
      <c r="F15" s="20"/>
    </row>
    <row r="16" spans="1:6" ht="15">
      <c r="A16" s="20"/>
      <c r="B16" s="20" t="s">
        <v>155</v>
      </c>
      <c r="C16" s="20"/>
      <c r="D16" s="20"/>
      <c r="E16" s="20"/>
      <c r="F16" s="20"/>
    </row>
    <row r="17" spans="1:6" ht="15">
      <c r="A17" s="20"/>
      <c r="B17" s="20" t="s">
        <v>156</v>
      </c>
      <c r="C17" s="20"/>
      <c r="D17" s="20"/>
      <c r="E17" s="20"/>
      <c r="F17" s="20"/>
    </row>
    <row r="18" spans="1:6" ht="15">
      <c r="A18" s="20"/>
      <c r="B18" s="20"/>
      <c r="C18" s="20"/>
      <c r="D18" s="20"/>
      <c r="E18" s="20"/>
      <c r="F18" s="20"/>
    </row>
    <row r="19" spans="1:6" ht="15">
      <c r="A19" s="20"/>
      <c r="B19" s="20"/>
      <c r="C19" s="20"/>
      <c r="D19" s="20"/>
      <c r="E19" s="20"/>
      <c r="F19" s="20"/>
    </row>
    <row r="20" spans="1:6" ht="15">
      <c r="A20" s="20"/>
      <c r="B20" s="20"/>
      <c r="C20" s="20"/>
      <c r="D20" s="20"/>
      <c r="E20" s="20"/>
      <c r="F20" s="20"/>
    </row>
    <row r="21" spans="1:6" ht="15">
      <c r="A21" s="20"/>
      <c r="B21" s="19" t="s">
        <v>3</v>
      </c>
      <c r="C21" s="19" t="s">
        <v>157</v>
      </c>
      <c r="D21" s="19" t="s">
        <v>157</v>
      </c>
      <c r="E21" s="19" t="s">
        <v>157</v>
      </c>
      <c r="F21" s="19">
        <f>SUM(F10:F20)</f>
        <v>0</v>
      </c>
    </row>
  </sheetData>
  <mergeCells count="3">
    <mergeCell ref="B6:E6"/>
    <mergeCell ref="C3:F3"/>
    <mergeCell ref="B1:E1"/>
  </mergeCells>
  <pageMargins left="0.23" right="0.2" top="0.74803149606299213" bottom="0.2" header="0.31496062992125984" footer="0.2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B1" sqref="B1:E1"/>
    </sheetView>
  </sheetViews>
  <sheetFormatPr defaultRowHeight="15"/>
  <cols>
    <col min="1" max="1" width="6.7109375" style="17" customWidth="1"/>
    <col min="2" max="2" width="36.42578125" customWidth="1"/>
    <col min="3" max="3" width="17.140625" customWidth="1"/>
    <col min="4" max="4" width="15.140625" customWidth="1"/>
    <col min="5" max="5" width="17.7109375" customWidth="1"/>
  </cols>
  <sheetData>
    <row r="1" spans="1:5">
      <c r="B1" s="194" t="s">
        <v>674</v>
      </c>
      <c r="C1" s="194"/>
      <c r="D1" s="194"/>
      <c r="E1" s="194"/>
    </row>
    <row r="2" spans="1:5">
      <c r="B2" s="17"/>
      <c r="C2" s="17"/>
      <c r="D2" s="17"/>
    </row>
    <row r="3" spans="1:5">
      <c r="B3" s="17"/>
      <c r="C3" s="17"/>
      <c r="D3" s="17"/>
    </row>
    <row r="4" spans="1:5" ht="30" customHeight="1">
      <c r="B4" s="10" t="s">
        <v>12</v>
      </c>
      <c r="C4" s="200" t="s">
        <v>673</v>
      </c>
      <c r="D4" s="200"/>
      <c r="E4" s="200"/>
    </row>
    <row r="5" spans="1:5" ht="20.25" customHeight="1">
      <c r="B5" s="10" t="s">
        <v>13</v>
      </c>
      <c r="C5" s="27"/>
      <c r="D5" s="27"/>
      <c r="E5" s="39"/>
    </row>
    <row r="6" spans="1:5">
      <c r="B6" s="10"/>
      <c r="C6" s="14"/>
      <c r="D6" s="14"/>
    </row>
    <row r="7" spans="1:5">
      <c r="B7" s="194" t="s">
        <v>164</v>
      </c>
      <c r="C7" s="194"/>
      <c r="D7" s="194"/>
    </row>
    <row r="8" spans="1:5">
      <c r="B8" s="10"/>
      <c r="C8" s="14"/>
      <c r="D8" s="14"/>
    </row>
    <row r="9" spans="1:5" ht="48" customHeight="1">
      <c r="A9" s="20" t="s">
        <v>4</v>
      </c>
      <c r="B9" s="94" t="s">
        <v>19</v>
      </c>
      <c r="C9" s="31" t="s">
        <v>158</v>
      </c>
      <c r="D9" s="31" t="s">
        <v>159</v>
      </c>
      <c r="E9" s="32" t="s">
        <v>160</v>
      </c>
    </row>
    <row r="10" spans="1:5" ht="13.5" customHeight="1">
      <c r="A10" s="19">
        <v>1</v>
      </c>
      <c r="B10" s="94">
        <v>2</v>
      </c>
      <c r="C10" s="31">
        <v>3</v>
      </c>
      <c r="D10" s="31">
        <v>4</v>
      </c>
      <c r="E10" s="32">
        <v>5</v>
      </c>
    </row>
    <row r="11" spans="1:5" ht="34.5" customHeight="1">
      <c r="A11" s="20"/>
      <c r="B11" s="97" t="s">
        <v>161</v>
      </c>
      <c r="C11" s="30"/>
      <c r="D11" s="31"/>
      <c r="E11" s="32">
        <f>C11*D11</f>
        <v>0</v>
      </c>
    </row>
    <row r="12" spans="1:5" ht="45">
      <c r="A12" s="20"/>
      <c r="B12" s="98" t="s">
        <v>162</v>
      </c>
      <c r="C12" s="20"/>
      <c r="D12" s="20"/>
      <c r="E12" s="32">
        <f>C12*D12</f>
        <v>0</v>
      </c>
    </row>
    <row r="13" spans="1:5">
      <c r="A13" s="20"/>
      <c r="B13" s="95"/>
      <c r="C13" s="20"/>
      <c r="D13" s="20"/>
      <c r="E13" s="20"/>
    </row>
    <row r="14" spans="1:5">
      <c r="A14" s="20"/>
      <c r="B14" s="95"/>
      <c r="C14" s="20"/>
      <c r="D14" s="20"/>
      <c r="E14" s="20"/>
    </row>
    <row r="15" spans="1:5">
      <c r="A15" s="20"/>
      <c r="B15" s="96" t="s">
        <v>3</v>
      </c>
      <c r="C15" s="20"/>
      <c r="D15" s="20"/>
      <c r="E15" s="99">
        <f>SUM(E11:E14)</f>
        <v>0</v>
      </c>
    </row>
    <row r="16" spans="1:5">
      <c r="B16" s="25"/>
      <c r="C16" s="25"/>
      <c r="D16" s="25"/>
      <c r="E16" s="25"/>
    </row>
    <row r="17" spans="2:5">
      <c r="B17" s="25"/>
      <c r="C17" s="25"/>
      <c r="D17" s="25"/>
      <c r="E17" s="25"/>
    </row>
    <row r="18" spans="2:5">
      <c r="B18" s="25"/>
      <c r="C18" s="25"/>
      <c r="D18" s="25"/>
      <c r="E18" s="25"/>
    </row>
    <row r="19" spans="2:5">
      <c r="B19" s="25"/>
      <c r="C19" s="25"/>
      <c r="D19" s="25"/>
      <c r="E19" s="25"/>
    </row>
    <row r="20" spans="2:5">
      <c r="B20" s="25"/>
      <c r="C20" s="25"/>
      <c r="D20" s="25"/>
      <c r="E20" s="25"/>
    </row>
    <row r="21" spans="2:5">
      <c r="B21" s="25"/>
      <c r="C21" s="25"/>
      <c r="D21" s="25"/>
      <c r="E21" s="25"/>
    </row>
    <row r="22" spans="2:5">
      <c r="B22" s="25"/>
      <c r="C22" s="25"/>
      <c r="D22" s="25"/>
      <c r="E22" s="25"/>
    </row>
    <row r="23" spans="2:5">
      <c r="B23" s="25"/>
      <c r="C23" s="25"/>
      <c r="D23" s="25"/>
      <c r="E23" s="25"/>
    </row>
    <row r="24" spans="2:5">
      <c r="B24" s="25"/>
      <c r="C24" s="25"/>
      <c r="D24" s="25"/>
      <c r="E24" s="25"/>
    </row>
    <row r="25" spans="2:5">
      <c r="B25" s="25"/>
      <c r="C25" s="25"/>
      <c r="D25" s="25"/>
      <c r="E25" s="25"/>
    </row>
    <row r="26" spans="2:5">
      <c r="B26" s="25"/>
      <c r="C26" s="25"/>
      <c r="D26" s="25"/>
      <c r="E26" s="25"/>
    </row>
    <row r="27" spans="2:5">
      <c r="B27" s="25"/>
      <c r="C27" s="25"/>
      <c r="D27" s="25"/>
      <c r="E27" s="25"/>
    </row>
    <row r="28" spans="2:5">
      <c r="B28" s="25"/>
      <c r="C28" s="25"/>
      <c r="D28" s="25"/>
      <c r="E28" s="25"/>
    </row>
    <row r="29" spans="2:5">
      <c r="B29" s="38"/>
      <c r="C29" s="38"/>
      <c r="D29" s="38"/>
      <c r="E29" s="38"/>
    </row>
    <row r="30" spans="2:5">
      <c r="B30" s="38"/>
      <c r="C30" s="38"/>
      <c r="D30" s="38"/>
      <c r="E30" s="38"/>
    </row>
  </sheetData>
  <mergeCells count="3">
    <mergeCell ref="C4:E4"/>
    <mergeCell ref="B7:D7"/>
    <mergeCell ref="B1:E1"/>
  </mergeCells>
  <pageMargins left="0.7" right="0.1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F48"/>
  <sheetViews>
    <sheetView workbookViewId="0">
      <selection activeCell="A36" sqref="A36:XFD42"/>
    </sheetView>
  </sheetViews>
  <sheetFormatPr defaultRowHeight="15"/>
  <cols>
    <col min="1" max="1" width="5.140625" style="17" customWidth="1"/>
    <col min="2" max="2" width="29.42578125" customWidth="1"/>
    <col min="3" max="3" width="14.28515625" customWidth="1"/>
    <col min="4" max="5" width="14" customWidth="1"/>
    <col min="6" max="6" width="16.42578125" customWidth="1"/>
  </cols>
  <sheetData>
    <row r="1" spans="1:6">
      <c r="B1" s="194" t="s">
        <v>674</v>
      </c>
      <c r="C1" s="194"/>
      <c r="D1" s="194"/>
      <c r="E1" s="194"/>
    </row>
    <row r="2" spans="1:6">
      <c r="B2" s="17"/>
      <c r="C2" s="17"/>
      <c r="D2" s="17"/>
      <c r="E2" s="17"/>
    </row>
    <row r="3" spans="1:6">
      <c r="B3" s="17"/>
      <c r="C3" s="17"/>
      <c r="D3" s="17"/>
      <c r="E3" s="17"/>
    </row>
    <row r="4" spans="1:6" ht="30" customHeight="1">
      <c r="B4" s="10" t="s">
        <v>12</v>
      </c>
      <c r="C4" s="200" t="s">
        <v>673</v>
      </c>
      <c r="D4" s="200"/>
      <c r="E4" s="200"/>
      <c r="F4" s="200"/>
    </row>
    <row r="5" spans="1:6" ht="20.25" customHeight="1">
      <c r="B5" s="10" t="s">
        <v>13</v>
      </c>
      <c r="C5" s="27" t="s">
        <v>690</v>
      </c>
      <c r="D5" s="27"/>
      <c r="E5" s="27"/>
      <c r="F5" s="39"/>
    </row>
    <row r="6" spans="1:6">
      <c r="B6" s="10"/>
      <c r="C6" s="14"/>
      <c r="D6" s="14"/>
      <c r="E6" s="14"/>
    </row>
    <row r="7" spans="1:6">
      <c r="B7" s="194" t="s">
        <v>165</v>
      </c>
      <c r="C7" s="194"/>
      <c r="D7" s="194"/>
      <c r="E7" s="194"/>
    </row>
    <row r="8" spans="1:6">
      <c r="B8" s="10"/>
      <c r="C8" s="14"/>
      <c r="D8" s="14"/>
      <c r="E8" s="14"/>
    </row>
    <row r="9" spans="1:6" ht="48" customHeight="1">
      <c r="A9" s="18" t="s">
        <v>4</v>
      </c>
      <c r="B9" s="94" t="s">
        <v>131</v>
      </c>
      <c r="C9" s="31" t="s">
        <v>172</v>
      </c>
      <c r="D9" s="31" t="s">
        <v>173</v>
      </c>
      <c r="E9" s="31" t="s">
        <v>174</v>
      </c>
      <c r="F9" s="32" t="s">
        <v>148</v>
      </c>
    </row>
    <row r="10" spans="1:6" ht="13.5" customHeight="1">
      <c r="A10" s="19">
        <v>1</v>
      </c>
      <c r="B10" s="94">
        <v>2</v>
      </c>
      <c r="C10" s="31">
        <v>3</v>
      </c>
      <c r="D10" s="31">
        <v>4</v>
      </c>
      <c r="E10" s="31">
        <v>5</v>
      </c>
      <c r="F10" s="32">
        <v>6</v>
      </c>
    </row>
    <row r="11" spans="1:6" ht="21" customHeight="1">
      <c r="A11" s="20"/>
      <c r="B11" s="97" t="s">
        <v>166</v>
      </c>
      <c r="C11" s="174">
        <v>47.8</v>
      </c>
      <c r="D11" s="20">
        <v>6.7</v>
      </c>
      <c r="E11" s="20">
        <v>1</v>
      </c>
      <c r="F11" s="32">
        <f>C11*D11*E11</f>
        <v>320.26</v>
      </c>
    </row>
    <row r="12" spans="1:6" hidden="1">
      <c r="A12" s="20"/>
      <c r="B12" s="98" t="s">
        <v>167</v>
      </c>
      <c r="C12" s="20"/>
      <c r="D12" s="20"/>
      <c r="E12" s="20"/>
      <c r="F12" s="32">
        <f t="shared" ref="F12:F31" si="0">C12*D12*E12</f>
        <v>0</v>
      </c>
    </row>
    <row r="13" spans="1:6" hidden="1">
      <c r="A13" s="20"/>
      <c r="B13" s="98"/>
      <c r="C13" s="20"/>
      <c r="D13" s="20"/>
      <c r="E13" s="20"/>
      <c r="F13" s="32">
        <f t="shared" si="0"/>
        <v>0</v>
      </c>
    </row>
    <row r="14" spans="1:6" hidden="1">
      <c r="A14" s="20"/>
      <c r="B14" s="98"/>
      <c r="C14" s="20"/>
      <c r="D14" s="20"/>
      <c r="E14" s="20"/>
      <c r="F14" s="32">
        <f t="shared" si="0"/>
        <v>0</v>
      </c>
    </row>
    <row r="15" spans="1:6">
      <c r="A15" s="20"/>
      <c r="B15" s="98" t="s">
        <v>169</v>
      </c>
      <c r="C15" s="174">
        <v>44.88</v>
      </c>
      <c r="D15" s="20">
        <v>1970.47</v>
      </c>
      <c r="E15" s="20">
        <v>1</v>
      </c>
      <c r="F15" s="32">
        <f t="shared" si="0"/>
        <v>88434.693600000013</v>
      </c>
    </row>
    <row r="16" spans="1:6" hidden="1">
      <c r="A16" s="20"/>
      <c r="B16" s="98" t="s">
        <v>167</v>
      </c>
      <c r="C16" s="20"/>
      <c r="D16" s="20"/>
      <c r="E16" s="20"/>
      <c r="F16" s="32">
        <f t="shared" si="0"/>
        <v>0</v>
      </c>
    </row>
    <row r="17" spans="1:6" hidden="1">
      <c r="A17" s="20"/>
      <c r="B17" s="98"/>
      <c r="C17" s="20"/>
      <c r="D17" s="20"/>
      <c r="E17" s="20"/>
      <c r="F17" s="32">
        <f t="shared" si="0"/>
        <v>0</v>
      </c>
    </row>
    <row r="18" spans="1:6" hidden="1">
      <c r="A18" s="20"/>
      <c r="B18" s="98"/>
      <c r="C18" s="20"/>
      <c r="D18" s="20"/>
      <c r="E18" s="20"/>
      <c r="F18" s="32">
        <f t="shared" si="0"/>
        <v>0</v>
      </c>
    </row>
    <row r="19" spans="1:6" hidden="1">
      <c r="A19" s="20"/>
      <c r="B19" s="98" t="s">
        <v>168</v>
      </c>
      <c r="C19" s="174"/>
      <c r="D19" s="20"/>
      <c r="E19" s="20"/>
      <c r="F19" s="32">
        <f t="shared" si="0"/>
        <v>0</v>
      </c>
    </row>
    <row r="20" spans="1:6" hidden="1">
      <c r="A20" s="20"/>
      <c r="B20" s="98" t="s">
        <v>167</v>
      </c>
      <c r="C20" s="20"/>
      <c r="D20" s="20"/>
      <c r="E20" s="20"/>
      <c r="F20" s="32">
        <f t="shared" si="0"/>
        <v>0</v>
      </c>
    </row>
    <row r="21" spans="1:6" hidden="1">
      <c r="A21" s="20"/>
      <c r="B21" s="98"/>
      <c r="C21" s="20"/>
      <c r="D21" s="20"/>
      <c r="E21" s="20"/>
      <c r="F21" s="32">
        <f t="shared" si="0"/>
        <v>0</v>
      </c>
    </row>
    <row r="22" spans="1:6" hidden="1">
      <c r="A22" s="20"/>
      <c r="B22" s="98"/>
      <c r="C22" s="20"/>
      <c r="D22" s="20"/>
      <c r="E22" s="20"/>
      <c r="F22" s="32">
        <f t="shared" si="0"/>
        <v>0</v>
      </c>
    </row>
    <row r="23" spans="1:6" hidden="1">
      <c r="A23" s="20"/>
      <c r="B23" s="98" t="s">
        <v>170</v>
      </c>
      <c r="C23" s="20"/>
      <c r="D23" s="20"/>
      <c r="E23" s="20"/>
      <c r="F23" s="32">
        <f t="shared" si="0"/>
        <v>0</v>
      </c>
    </row>
    <row r="24" spans="1:6" hidden="1">
      <c r="A24" s="20"/>
      <c r="B24" s="98" t="s">
        <v>167</v>
      </c>
      <c r="C24" s="20"/>
      <c r="D24" s="20"/>
      <c r="E24" s="20"/>
      <c r="F24" s="32">
        <f t="shared" si="0"/>
        <v>0</v>
      </c>
    </row>
    <row r="25" spans="1:6" hidden="1">
      <c r="A25" s="20"/>
      <c r="B25" s="98"/>
      <c r="C25" s="20"/>
      <c r="D25" s="20"/>
      <c r="E25" s="20"/>
      <c r="F25" s="32">
        <f t="shared" si="0"/>
        <v>0</v>
      </c>
    </row>
    <row r="26" spans="1:6" hidden="1">
      <c r="A26" s="20"/>
      <c r="B26" s="98"/>
      <c r="C26" s="20"/>
      <c r="D26" s="20"/>
      <c r="E26" s="20"/>
      <c r="F26" s="32">
        <f t="shared" si="0"/>
        <v>0</v>
      </c>
    </row>
    <row r="27" spans="1:6">
      <c r="A27" s="20"/>
      <c r="B27" s="98" t="s">
        <v>171</v>
      </c>
      <c r="C27" s="20"/>
      <c r="D27" s="20"/>
      <c r="E27" s="20"/>
      <c r="F27" s="32">
        <f t="shared" si="0"/>
        <v>0</v>
      </c>
    </row>
    <row r="28" spans="1:6" hidden="1">
      <c r="A28" s="20"/>
      <c r="B28" s="98" t="s">
        <v>167</v>
      </c>
      <c r="C28" s="20"/>
      <c r="D28" s="175"/>
      <c r="E28" s="20"/>
      <c r="F28" s="32">
        <f t="shared" si="0"/>
        <v>0</v>
      </c>
    </row>
    <row r="29" spans="1:6" hidden="1">
      <c r="A29" s="20"/>
      <c r="B29" s="176" t="s">
        <v>683</v>
      </c>
      <c r="C29" s="175"/>
      <c r="D29" s="175"/>
      <c r="E29" s="20"/>
      <c r="F29" s="32"/>
    </row>
    <row r="30" spans="1:6">
      <c r="A30" s="20"/>
      <c r="B30" s="176" t="s">
        <v>684</v>
      </c>
      <c r="C30" s="20">
        <v>180</v>
      </c>
      <c r="D30" s="175">
        <v>21.8</v>
      </c>
      <c r="E30" s="20">
        <v>1</v>
      </c>
      <c r="F30" s="32">
        <f t="shared" si="0"/>
        <v>3924</v>
      </c>
    </row>
    <row r="31" spans="1:6">
      <c r="A31" s="20"/>
      <c r="B31" s="176" t="s">
        <v>685</v>
      </c>
      <c r="C31" s="20">
        <v>180</v>
      </c>
      <c r="D31" s="175">
        <v>21.97</v>
      </c>
      <c r="E31" s="20">
        <v>1</v>
      </c>
      <c r="F31" s="32">
        <f t="shared" si="0"/>
        <v>3954.6</v>
      </c>
    </row>
    <row r="32" spans="1:6" hidden="1">
      <c r="A32" s="20"/>
      <c r="B32" s="95"/>
      <c r="C32" s="20"/>
      <c r="D32" s="20"/>
      <c r="E32" s="20"/>
      <c r="F32" s="32">
        <f t="shared" ref="F32" si="1">C32*D32*E32</f>
        <v>0</v>
      </c>
    </row>
    <row r="33" spans="1:6">
      <c r="A33" s="20"/>
      <c r="B33" s="96" t="s">
        <v>3</v>
      </c>
      <c r="C33" s="19" t="s">
        <v>157</v>
      </c>
      <c r="D33" s="19" t="s">
        <v>157</v>
      </c>
      <c r="E33" s="19" t="s">
        <v>157</v>
      </c>
      <c r="F33" s="100">
        <f>SUM(F11:F32)</f>
        <v>96633.553600000014</v>
      </c>
    </row>
    <row r="34" spans="1:6">
      <c r="B34" s="25"/>
      <c r="C34" s="25"/>
      <c r="D34" s="25"/>
      <c r="E34" s="25"/>
      <c r="F34" s="25"/>
    </row>
    <row r="35" spans="1:6">
      <c r="B35" s="25"/>
      <c r="C35" s="25"/>
      <c r="D35" s="25"/>
      <c r="E35" s="25"/>
      <c r="F35" s="25"/>
    </row>
    <row r="36" spans="1:6" hidden="1">
      <c r="B36" s="177" t="s">
        <v>691</v>
      </c>
      <c r="C36" s="178"/>
      <c r="D36" s="181"/>
      <c r="E36" s="181" t="s">
        <v>695</v>
      </c>
      <c r="F36" s="181"/>
    </row>
    <row r="37" spans="1:6" hidden="1">
      <c r="B37" s="177"/>
      <c r="C37" s="179"/>
      <c r="D37" s="177" t="s">
        <v>694</v>
      </c>
      <c r="E37" s="186" t="s">
        <v>696</v>
      </c>
      <c r="F37" s="186"/>
    </row>
    <row r="38" spans="1:6" hidden="1">
      <c r="B38" s="177"/>
      <c r="C38" s="179"/>
      <c r="D38" s="177"/>
      <c r="E38" s="183"/>
      <c r="F38" s="183"/>
    </row>
    <row r="39" spans="1:6" hidden="1">
      <c r="B39" s="177" t="s">
        <v>692</v>
      </c>
      <c r="C39" s="178"/>
      <c r="D39" s="181"/>
      <c r="E39" s="184" t="s">
        <v>697</v>
      </c>
      <c r="F39" s="184"/>
    </row>
    <row r="40" spans="1:6" hidden="1">
      <c r="B40" s="57"/>
      <c r="C40" s="179"/>
      <c r="D40" s="177" t="s">
        <v>694</v>
      </c>
      <c r="E40" s="186" t="s">
        <v>696</v>
      </c>
      <c r="F40" s="186"/>
    </row>
    <row r="41" spans="1:6" hidden="1">
      <c r="B41" s="57"/>
      <c r="C41" s="180" t="s">
        <v>693</v>
      </c>
      <c r="D41" s="177"/>
    </row>
    <row r="42" spans="1:6" hidden="1">
      <c r="B42" s="25"/>
      <c r="C42" s="25"/>
      <c r="D42" s="25"/>
      <c r="E42" s="25"/>
      <c r="F42" s="25"/>
    </row>
    <row r="43" spans="1:6">
      <c r="B43" s="25"/>
      <c r="C43" s="25"/>
      <c r="D43" s="25"/>
      <c r="E43" s="25"/>
      <c r="F43" s="25"/>
    </row>
    <row r="44" spans="1:6">
      <c r="B44" s="25"/>
      <c r="C44" s="25"/>
      <c r="D44" s="25"/>
      <c r="E44" s="25"/>
      <c r="F44" s="25"/>
    </row>
    <row r="45" spans="1:6">
      <c r="B45" s="25"/>
      <c r="C45" s="25"/>
      <c r="D45" s="25"/>
      <c r="E45" s="25"/>
      <c r="F45" s="25"/>
    </row>
    <row r="46" spans="1:6">
      <c r="B46" s="25"/>
      <c r="C46" s="25"/>
      <c r="D46" s="25"/>
      <c r="E46" s="25"/>
      <c r="F46" s="25"/>
    </row>
    <row r="47" spans="1:6">
      <c r="B47" s="38"/>
      <c r="C47" s="38"/>
      <c r="D47" s="38"/>
      <c r="E47" s="38"/>
      <c r="F47" s="38"/>
    </row>
    <row r="48" spans="1:6">
      <c r="B48" s="38"/>
      <c r="C48" s="38"/>
      <c r="D48" s="38"/>
      <c r="E48" s="38"/>
      <c r="F48" s="38"/>
    </row>
  </sheetData>
  <mergeCells count="3">
    <mergeCell ref="C4:F4"/>
    <mergeCell ref="B7:E7"/>
    <mergeCell ref="B1:E1"/>
  </mergeCells>
  <pageMargins left="0.7" right="0.1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4</vt:i4>
      </vt:variant>
    </vt:vector>
  </HeadingPairs>
  <TitlesOfParts>
    <vt:vector size="21" baseType="lpstr">
      <vt:lpstr>ст. 211 (111)</vt:lpstr>
      <vt:lpstr>в.р.119 (2)</vt:lpstr>
      <vt:lpstr>290 (851)</vt:lpstr>
      <vt:lpstr>290 (853)</vt:lpstr>
      <vt:lpstr>290 (244)</vt:lpstr>
      <vt:lpstr>в.р. 112</vt:lpstr>
      <vt:lpstr>221</vt:lpstr>
      <vt:lpstr>ст 222</vt:lpstr>
      <vt:lpstr>ст 223</vt:lpstr>
      <vt:lpstr>ст 224</vt:lpstr>
      <vt:lpstr> (225)</vt:lpstr>
      <vt:lpstr> (226)</vt:lpstr>
      <vt:lpstr>(310)</vt:lpstr>
      <vt:lpstr>(340)</vt:lpstr>
      <vt:lpstr>Лист1</vt:lpstr>
      <vt:lpstr>Лист2</vt:lpstr>
      <vt:lpstr>Лист7</vt:lpstr>
      <vt:lpstr>' (225)'!Заголовки_для_печати</vt:lpstr>
      <vt:lpstr>' (226)'!Заголовки_для_печати</vt:lpstr>
      <vt:lpstr>'(310)'!Заголовки_для_печати</vt:lpstr>
      <vt:lpstr>'(340)'!Заголовки_для_печати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2017-01-24T13:56:50Z</dcterms:modified>
</cp:coreProperties>
</file>