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6" windowHeight="11160" tabRatio="826"/>
  </bookViews>
  <sheets>
    <sheet name="7-11 лет" sheetId="1" r:id="rId1"/>
    <sheet name="титул 7-11" sheetId="8" r:id="rId2"/>
  </sheets>
  <calcPr calcId="124519"/>
</workbook>
</file>

<file path=xl/calcChain.xml><?xml version="1.0" encoding="utf-8"?>
<calcChain xmlns="http://schemas.openxmlformats.org/spreadsheetml/2006/main">
  <c r="G166" i="1"/>
  <c r="D65" l="1"/>
  <c r="D99"/>
  <c r="D23"/>
  <c r="D108" l="1"/>
  <c r="G77" l="1"/>
  <c r="E77" l="1"/>
  <c r="F77"/>
  <c r="H77"/>
  <c r="I77"/>
  <c r="J77"/>
  <c r="K77"/>
  <c r="L77"/>
  <c r="M77"/>
  <c r="N77"/>
  <c r="O77"/>
  <c r="P77"/>
  <c r="Q77"/>
  <c r="R77"/>
  <c r="S77"/>
  <c r="T77"/>
  <c r="C77" l="1"/>
  <c r="C26"/>
  <c r="C17"/>
  <c r="S126" l="1"/>
  <c r="R17" l="1"/>
  <c r="C142"/>
  <c r="C110" l="1"/>
  <c r="D42"/>
  <c r="C42"/>
  <c r="D33" l="1"/>
  <c r="C33"/>
  <c r="C34" s="1"/>
  <c r="C102"/>
  <c r="Q17"/>
  <c r="C9" l="1"/>
  <c r="C18" s="1"/>
  <c r="T166" l="1"/>
  <c r="S166"/>
  <c r="T158"/>
  <c r="S158"/>
  <c r="T149"/>
  <c r="S149"/>
  <c r="T142"/>
  <c r="S142"/>
  <c r="T134"/>
  <c r="S134"/>
  <c r="S135" s="1"/>
  <c r="T126"/>
  <c r="T118"/>
  <c r="S118"/>
  <c r="T110"/>
  <c r="S110"/>
  <c r="T102"/>
  <c r="S102"/>
  <c r="T93"/>
  <c r="S93"/>
  <c r="T84"/>
  <c r="S84"/>
  <c r="T68"/>
  <c r="S68"/>
  <c r="T59"/>
  <c r="S59"/>
  <c r="T50"/>
  <c r="S50"/>
  <c r="T42"/>
  <c r="S42"/>
  <c r="T33"/>
  <c r="S33"/>
  <c r="T26"/>
  <c r="S26"/>
  <c r="T17"/>
  <c r="S17"/>
  <c r="T9"/>
  <c r="S9"/>
  <c r="R166"/>
  <c r="R158"/>
  <c r="R149"/>
  <c r="R142"/>
  <c r="R134"/>
  <c r="R126"/>
  <c r="R118"/>
  <c r="R110"/>
  <c r="R102"/>
  <c r="R93"/>
  <c r="R84"/>
  <c r="R68"/>
  <c r="R59"/>
  <c r="R50"/>
  <c r="R42"/>
  <c r="R33"/>
  <c r="R26"/>
  <c r="R9"/>
  <c r="R18" s="1"/>
  <c r="Q166"/>
  <c r="Q158"/>
  <c r="Q149"/>
  <c r="Q142"/>
  <c r="Q134"/>
  <c r="Q126"/>
  <c r="Q118"/>
  <c r="Q110"/>
  <c r="Q102"/>
  <c r="Q93"/>
  <c r="Q84"/>
  <c r="Q68"/>
  <c r="Q59"/>
  <c r="Q50"/>
  <c r="Q42"/>
  <c r="Q33"/>
  <c r="Q26"/>
  <c r="Q9"/>
  <c r="Q18" s="1"/>
  <c r="L166"/>
  <c r="L158"/>
  <c r="L149"/>
  <c r="L142"/>
  <c r="L134"/>
  <c r="L126"/>
  <c r="L118"/>
  <c r="L110"/>
  <c r="L102"/>
  <c r="L93"/>
  <c r="L84"/>
  <c r="L68"/>
  <c r="L59"/>
  <c r="L50"/>
  <c r="L42"/>
  <c r="L33"/>
  <c r="L26"/>
  <c r="L17"/>
  <c r="L9"/>
  <c r="J166"/>
  <c r="J158"/>
  <c r="J149"/>
  <c r="J142"/>
  <c r="J134"/>
  <c r="J126"/>
  <c r="J118"/>
  <c r="J110"/>
  <c r="J102"/>
  <c r="J93"/>
  <c r="J84"/>
  <c r="J68"/>
  <c r="D68"/>
  <c r="C68"/>
  <c r="C59"/>
  <c r="E59"/>
  <c r="F59"/>
  <c r="G59"/>
  <c r="H59"/>
  <c r="I59"/>
  <c r="J59"/>
  <c r="K59"/>
  <c r="M59"/>
  <c r="N59"/>
  <c r="O59"/>
  <c r="P59"/>
  <c r="D59"/>
  <c r="J50"/>
  <c r="J42"/>
  <c r="J33"/>
  <c r="J26"/>
  <c r="J17"/>
  <c r="J9"/>
  <c r="I110"/>
  <c r="T150" l="1"/>
  <c r="S167"/>
  <c r="T167"/>
  <c r="R119"/>
  <c r="R150"/>
  <c r="Q167"/>
  <c r="Q150"/>
  <c r="J167"/>
  <c r="L103"/>
  <c r="L135"/>
  <c r="L167"/>
  <c r="D69"/>
  <c r="J150"/>
  <c r="R135"/>
  <c r="R167"/>
  <c r="Q69"/>
  <c r="Q103"/>
  <c r="Q135"/>
  <c r="S150"/>
  <c r="L150"/>
  <c r="J119"/>
  <c r="J135"/>
  <c r="T135"/>
  <c r="L119"/>
  <c r="R103"/>
  <c r="S69"/>
  <c r="S119"/>
  <c r="Q85"/>
  <c r="Q119"/>
  <c r="T103"/>
  <c r="T119"/>
  <c r="J103"/>
  <c r="S85"/>
  <c r="S103"/>
  <c r="J69"/>
  <c r="L69"/>
  <c r="R85"/>
  <c r="T34"/>
  <c r="T51"/>
  <c r="T69"/>
  <c r="T85"/>
  <c r="J85"/>
  <c r="L85"/>
  <c r="R69"/>
  <c r="J34"/>
  <c r="C69"/>
  <c r="L18"/>
  <c r="L51"/>
  <c r="R51"/>
  <c r="Q34"/>
  <c r="S34"/>
  <c r="S51"/>
  <c r="J51"/>
  <c r="Q51"/>
  <c r="J18"/>
  <c r="L34"/>
  <c r="R34"/>
  <c r="S18"/>
  <c r="T18"/>
  <c r="D93"/>
  <c r="S169" l="1"/>
  <c r="S170" s="1"/>
  <c r="T169"/>
  <c r="T170" s="1"/>
  <c r="L169"/>
  <c r="L170" s="1"/>
  <c r="R169"/>
  <c r="R170" s="1"/>
  <c r="Q169"/>
  <c r="Q170" s="1"/>
  <c r="J169"/>
  <c r="C126" l="1"/>
  <c r="E126"/>
  <c r="F126"/>
  <c r="G126"/>
  <c r="I126"/>
  <c r="H126"/>
  <c r="K126"/>
  <c r="M126"/>
  <c r="N126"/>
  <c r="O126"/>
  <c r="P126"/>
  <c r="D126"/>
  <c r="E26" l="1"/>
  <c r="F26"/>
  <c r="G26"/>
  <c r="I26"/>
  <c r="H26"/>
  <c r="K26"/>
  <c r="M26"/>
  <c r="N26"/>
  <c r="O26"/>
  <c r="P26"/>
  <c r="D26"/>
  <c r="D34" s="1"/>
  <c r="P166" l="1"/>
  <c r="O166"/>
  <c r="N166"/>
  <c r="M166"/>
  <c r="K166"/>
  <c r="H166"/>
  <c r="I166"/>
  <c r="F166"/>
  <c r="E166"/>
  <c r="D166"/>
  <c r="C166"/>
  <c r="P158"/>
  <c r="O158"/>
  <c r="N158"/>
  <c r="M158"/>
  <c r="K158"/>
  <c r="H158"/>
  <c r="I158"/>
  <c r="G158"/>
  <c r="F158"/>
  <c r="E158"/>
  <c r="D158"/>
  <c r="C158"/>
  <c r="P149"/>
  <c r="O149"/>
  <c r="N149"/>
  <c r="M149"/>
  <c r="K149"/>
  <c r="H149"/>
  <c r="I149"/>
  <c r="G149"/>
  <c r="F149"/>
  <c r="E149"/>
  <c r="D149"/>
  <c r="C149"/>
  <c r="C150" s="1"/>
  <c r="P142"/>
  <c r="P150" s="1"/>
  <c r="O142"/>
  <c r="N142"/>
  <c r="N150" s="1"/>
  <c r="M142"/>
  <c r="K142"/>
  <c r="K150" s="1"/>
  <c r="H142"/>
  <c r="H150" s="1"/>
  <c r="I142"/>
  <c r="I150" s="1"/>
  <c r="G142"/>
  <c r="G150" s="1"/>
  <c r="F142"/>
  <c r="E142"/>
  <c r="E150" s="1"/>
  <c r="D142"/>
  <c r="P134"/>
  <c r="P135" s="1"/>
  <c r="O134"/>
  <c r="O135" s="1"/>
  <c r="N134"/>
  <c r="N135" s="1"/>
  <c r="M134"/>
  <c r="M135" s="1"/>
  <c r="K134"/>
  <c r="K135" s="1"/>
  <c r="H134"/>
  <c r="H135" s="1"/>
  <c r="I134"/>
  <c r="I135" s="1"/>
  <c r="G134"/>
  <c r="G135" s="1"/>
  <c r="F134"/>
  <c r="F135" s="1"/>
  <c r="E134"/>
  <c r="E135" s="1"/>
  <c r="D134"/>
  <c r="D135" s="1"/>
  <c r="C134"/>
  <c r="C135" s="1"/>
  <c r="P118"/>
  <c r="O118"/>
  <c r="N118"/>
  <c r="M118"/>
  <c r="K118"/>
  <c r="H118"/>
  <c r="I118"/>
  <c r="I119" s="1"/>
  <c r="G118"/>
  <c r="F118"/>
  <c r="E118"/>
  <c r="D118"/>
  <c r="C118"/>
  <c r="C119" s="1"/>
  <c r="P110"/>
  <c r="O110"/>
  <c r="N110"/>
  <c r="M110"/>
  <c r="K110"/>
  <c r="H110"/>
  <c r="G110"/>
  <c r="F110"/>
  <c r="E110"/>
  <c r="D110"/>
  <c r="P102"/>
  <c r="O102"/>
  <c r="N102"/>
  <c r="M102"/>
  <c r="K102"/>
  <c r="H102"/>
  <c r="I102"/>
  <c r="G102"/>
  <c r="F102"/>
  <c r="E102"/>
  <c r="D102"/>
  <c r="D103" s="1"/>
  <c r="P93"/>
  <c r="O93"/>
  <c r="N93"/>
  <c r="M93"/>
  <c r="K93"/>
  <c r="H93"/>
  <c r="I93"/>
  <c r="G93"/>
  <c r="F93"/>
  <c r="E93"/>
  <c r="C93"/>
  <c r="C103" s="1"/>
  <c r="P84"/>
  <c r="O84"/>
  <c r="O85" s="1"/>
  <c r="N84"/>
  <c r="M84"/>
  <c r="K84"/>
  <c r="K85" s="1"/>
  <c r="H84"/>
  <c r="H85" s="1"/>
  <c r="I84"/>
  <c r="I85" s="1"/>
  <c r="G84"/>
  <c r="F84"/>
  <c r="E84"/>
  <c r="E85" s="1"/>
  <c r="D84"/>
  <c r="C84"/>
  <c r="C85" s="1"/>
  <c r="D77"/>
  <c r="P68"/>
  <c r="P69" s="1"/>
  <c r="O68"/>
  <c r="O69" s="1"/>
  <c r="N68"/>
  <c r="N69" s="1"/>
  <c r="M68"/>
  <c r="M69" s="1"/>
  <c r="K68"/>
  <c r="K69" s="1"/>
  <c r="H68"/>
  <c r="H69" s="1"/>
  <c r="I68"/>
  <c r="I69" s="1"/>
  <c r="G68"/>
  <c r="G69" s="1"/>
  <c r="F68"/>
  <c r="F69" s="1"/>
  <c r="E68"/>
  <c r="E69" s="1"/>
  <c r="P50"/>
  <c r="O50"/>
  <c r="N50"/>
  <c r="M50"/>
  <c r="K50"/>
  <c r="H50"/>
  <c r="I50"/>
  <c r="G50"/>
  <c r="F50"/>
  <c r="E50"/>
  <c r="D50"/>
  <c r="D51" s="1"/>
  <c r="C50"/>
  <c r="C51" s="1"/>
  <c r="P42"/>
  <c r="O42"/>
  <c r="N42"/>
  <c r="N51" s="1"/>
  <c r="M42"/>
  <c r="K42"/>
  <c r="H42"/>
  <c r="H51" s="1"/>
  <c r="I42"/>
  <c r="G42"/>
  <c r="G51" s="1"/>
  <c r="F42"/>
  <c r="F51" s="1"/>
  <c r="E42"/>
  <c r="E51" s="1"/>
  <c r="P33"/>
  <c r="P34" s="1"/>
  <c r="O33"/>
  <c r="O34" s="1"/>
  <c r="N33"/>
  <c r="N34" s="1"/>
  <c r="M33"/>
  <c r="M34" s="1"/>
  <c r="K33"/>
  <c r="K34" s="1"/>
  <c r="H33"/>
  <c r="H34" s="1"/>
  <c r="I33"/>
  <c r="I34" s="1"/>
  <c r="G33"/>
  <c r="G34" s="1"/>
  <c r="F33"/>
  <c r="F34" s="1"/>
  <c r="E33"/>
  <c r="E34" s="1"/>
  <c r="P17"/>
  <c r="O17"/>
  <c r="N17"/>
  <c r="M17"/>
  <c r="K17"/>
  <c r="H17"/>
  <c r="I17"/>
  <c r="G17"/>
  <c r="F17"/>
  <c r="E17"/>
  <c r="D17"/>
  <c r="P9"/>
  <c r="O9"/>
  <c r="N9"/>
  <c r="M9"/>
  <c r="K9"/>
  <c r="H9"/>
  <c r="I9"/>
  <c r="G9"/>
  <c r="F9"/>
  <c r="E9"/>
  <c r="D9"/>
  <c r="F167" l="1"/>
  <c r="H167"/>
  <c r="O51"/>
  <c r="K167"/>
  <c r="P167"/>
  <c r="D150"/>
  <c r="H119"/>
  <c r="F150"/>
  <c r="K51"/>
  <c r="M51"/>
  <c r="O150"/>
  <c r="O167"/>
  <c r="E119"/>
  <c r="I51"/>
  <c r="P51"/>
  <c r="E167"/>
  <c r="P85"/>
  <c r="N85"/>
  <c r="M85"/>
  <c r="F85"/>
  <c r="D85"/>
  <c r="N167"/>
  <c r="I167"/>
  <c r="D167"/>
  <c r="P119"/>
  <c r="O119"/>
  <c r="M119"/>
  <c r="K119"/>
  <c r="G167"/>
  <c r="M167"/>
  <c r="C167"/>
  <c r="G119"/>
  <c r="M150"/>
  <c r="N119"/>
  <c r="F103"/>
  <c r="K103"/>
  <c r="P103"/>
  <c r="D119"/>
  <c r="I103"/>
  <c r="N103"/>
  <c r="F119"/>
  <c r="E103"/>
  <c r="H103"/>
  <c r="O103"/>
  <c r="G85"/>
  <c r="G103"/>
  <c r="M103"/>
  <c r="D18"/>
  <c r="I18"/>
  <c r="N18"/>
  <c r="F18"/>
  <c r="K18"/>
  <c r="P18"/>
  <c r="G18"/>
  <c r="M18"/>
  <c r="E18"/>
  <c r="H18"/>
  <c r="O18"/>
  <c r="J170"/>
  <c r="P169" l="1"/>
  <c r="P170" s="1"/>
  <c r="K169"/>
  <c r="K170" s="1"/>
  <c r="M169"/>
  <c r="M170" s="1"/>
  <c r="D169"/>
  <c r="D170" s="1"/>
  <c r="H169"/>
  <c r="H170" s="1"/>
  <c r="E169"/>
  <c r="E170" s="1"/>
  <c r="G169"/>
  <c r="G170" s="1"/>
  <c r="N169"/>
  <c r="N170" s="1"/>
  <c r="F169"/>
  <c r="F170" s="1"/>
  <c r="O169"/>
  <c r="O170" s="1"/>
  <c r="I169"/>
  <c r="I170" s="1"/>
  <c r="C169"/>
  <c r="C170" s="1"/>
</calcChain>
</file>

<file path=xl/sharedStrings.xml><?xml version="1.0" encoding="utf-8"?>
<sst xmlns="http://schemas.openxmlformats.org/spreadsheetml/2006/main" count="263" uniqueCount="110">
  <si>
    <t>День/прием пищи</t>
  </si>
  <si>
    <t>№ рецептур</t>
  </si>
  <si>
    <t>Выход 7-10 лет, грамм.</t>
  </si>
  <si>
    <t>Пищевые вещества, грамм.</t>
  </si>
  <si>
    <t>Витамины, мг.</t>
  </si>
  <si>
    <t>Минеральные вещества, мг.</t>
  </si>
  <si>
    <t>Белки</t>
  </si>
  <si>
    <t>Жиры</t>
  </si>
  <si>
    <t>Углеводы</t>
  </si>
  <si>
    <t>Ккал.</t>
  </si>
  <si>
    <t>В1</t>
  </si>
  <si>
    <t>С</t>
  </si>
  <si>
    <t>А</t>
  </si>
  <si>
    <t>Са</t>
  </si>
  <si>
    <t>Р</t>
  </si>
  <si>
    <t>Мq</t>
  </si>
  <si>
    <t>Fe</t>
  </si>
  <si>
    <t>1 день</t>
  </si>
  <si>
    <t>завтрак</t>
  </si>
  <si>
    <t>Чай с сахаром</t>
  </si>
  <si>
    <t>Хлеб пшеничный</t>
  </si>
  <si>
    <t>Итого:</t>
  </si>
  <si>
    <t>обед</t>
  </si>
  <si>
    <t>Рис отварной</t>
  </si>
  <si>
    <t>Хлеб ржаной</t>
  </si>
  <si>
    <t>Итого за день:</t>
  </si>
  <si>
    <t>* с 01 марта производится замена на салат из вареных овощей</t>
  </si>
  <si>
    <t>2 день</t>
  </si>
  <si>
    <t>Чай с лимоном</t>
  </si>
  <si>
    <t>Картофельное пюре</t>
  </si>
  <si>
    <t>3 день</t>
  </si>
  <si>
    <t>Суп гороховый</t>
  </si>
  <si>
    <t>4 день</t>
  </si>
  <si>
    <t>Омлет натуральный</t>
  </si>
  <si>
    <t>Рагу из птицы</t>
  </si>
  <si>
    <t>5 день</t>
  </si>
  <si>
    <t>6 день</t>
  </si>
  <si>
    <t>Макароны отварные</t>
  </si>
  <si>
    <t>7 день</t>
  </si>
  <si>
    <t>8 день</t>
  </si>
  <si>
    <t>Каша молочная пшенная</t>
  </si>
  <si>
    <t>9 день</t>
  </si>
  <si>
    <t>10 день</t>
  </si>
  <si>
    <t>Итого за 10 дней:</t>
  </si>
  <si>
    <t>Средний за 10 дней:</t>
  </si>
  <si>
    <t xml:space="preserve">Масло сливочное </t>
  </si>
  <si>
    <t>Яйцо вареное</t>
  </si>
  <si>
    <t>ПР</t>
  </si>
  <si>
    <t>Сборники рецептур блюд:</t>
  </si>
  <si>
    <t>Сборник рецептур на продукцию для обучающихся во всех образовательных учреждениях. Сборник технических нормативов. Москва Дели плюс 2015 год.</t>
  </si>
  <si>
    <t>*Сборник рецептур на продукцию для питания детей в дошкольных образовательных организациях. Сборник технических нормативов. Москва Дели плюс 2015 год.</t>
  </si>
  <si>
    <t>Биточки  мясные</t>
  </si>
  <si>
    <t>Салат из белокочанной капусты</t>
  </si>
  <si>
    <t>Борщ с капустой и картофелем и сметаной</t>
  </si>
  <si>
    <t>Котлета из мяса птицы</t>
  </si>
  <si>
    <t>Сыр порционно</t>
  </si>
  <si>
    <t>Каша молочная Дружба</t>
  </si>
  <si>
    <t>Салат из моркови с яблоками</t>
  </si>
  <si>
    <t>Плов из птицы</t>
  </si>
  <si>
    <t>Каша молочная манная</t>
  </si>
  <si>
    <t>Тефтели мясные с соусом</t>
  </si>
  <si>
    <t xml:space="preserve">Компот из сухофруктов </t>
  </si>
  <si>
    <t xml:space="preserve">Компот из свежих фруктов </t>
  </si>
  <si>
    <t>Щи из свежей капусты  с картофелем и сметаной</t>
  </si>
  <si>
    <t xml:space="preserve">Суп-лапша </t>
  </si>
  <si>
    <t xml:space="preserve">Котлета мясная с соусом молочным </t>
  </si>
  <si>
    <t>В2</t>
  </si>
  <si>
    <t>I</t>
  </si>
  <si>
    <t>Se</t>
  </si>
  <si>
    <t>F</t>
  </si>
  <si>
    <t>K</t>
  </si>
  <si>
    <t>Фрукты свежие (сезон)</t>
  </si>
  <si>
    <t>Кукуруза консервированная</t>
  </si>
  <si>
    <t>Наименование блюд</t>
  </si>
  <si>
    <t>D, мкг.</t>
  </si>
  <si>
    <t>Сборник технических нормативов. Сборник рецептур блюд и кулинарных изделий для предприятий общественного питания при общеобразовательных школах. "Хлебпродинформ" Москва 2004 год.</t>
  </si>
  <si>
    <t>Напиток из плодов шиповника</t>
  </si>
  <si>
    <t xml:space="preserve">С использованием:               </t>
  </si>
  <si>
    <t xml:space="preserve"> </t>
  </si>
  <si>
    <t>Согласно СанПиН 2.3/2.4.3590-20, Таблица № 2</t>
  </si>
  <si>
    <r>
      <rPr>
        <b/>
        <sz val="15"/>
        <rFont val="Times New Roman"/>
        <family val="1"/>
        <charset val="204"/>
      </rPr>
      <t xml:space="preserve">ОСНОВНОЕ МЕНЮ                                                                                                                                                                                                                                                                                       </t>
    </r>
    <r>
      <rPr>
        <sz val="15"/>
        <rFont val="Times New Roman"/>
        <family val="1"/>
        <charset val="204"/>
      </rPr>
      <t xml:space="preserve">                                      муниципального контракта на оказание услуг по организации горячим питанием образовательных учреждений города Астрахани для учащихся от 7 до 11 лет ,  10-ти дневное.</t>
    </r>
  </si>
  <si>
    <t>МЕНЮ ОСНОВНОЕ, СОШ Астрахань, 7-11 лет (завтрак, обед).</t>
  </si>
  <si>
    <t>Жаркое по-домашнему</t>
  </si>
  <si>
    <t xml:space="preserve">Каша пшеничная </t>
  </si>
  <si>
    <t>*221</t>
  </si>
  <si>
    <t>Сердце говяжье в соусе</t>
  </si>
  <si>
    <t>Печень по-строгановски</t>
  </si>
  <si>
    <t>Каша гречневая рассыпчатая</t>
  </si>
  <si>
    <t>Суп картофельный с клецками</t>
  </si>
  <si>
    <t>Свекольник</t>
  </si>
  <si>
    <t>Икра морковная</t>
  </si>
  <si>
    <t>Салат Витаминный</t>
  </si>
  <si>
    <t>Макароны, запеченные с сыром</t>
  </si>
  <si>
    <t>Капуста тушеная</t>
  </si>
  <si>
    <t>Суп картофельный с крупой  рисовой</t>
  </si>
  <si>
    <t>* Сборник рецептур на продукцию для обучающихся во всех образовательных учреждениях, Сборник технических нормативов, издательство Москва "Дели плюс" 2017 г., рекомендовано НИИ питания РАМН, руководители разработки сборника Могильный М.П. (ГОУ ВПО ПГТУ), Тутельян В.А.(ГУУ НИИ питания РАМН), А.Я.Перевалов 2018 г.</t>
  </si>
  <si>
    <t>Томаты свежие ( соленые) в нарезке</t>
  </si>
  <si>
    <t>Огурец свежий (соленый) в нарезке</t>
  </si>
  <si>
    <t>Запеканка из творога и риса с сгущеным молоком</t>
  </si>
  <si>
    <t>Каша молочная геркулесовая</t>
  </si>
  <si>
    <t>Салат из свеклы отварной</t>
  </si>
  <si>
    <t>Рассольник Ленинградский со сметаной</t>
  </si>
  <si>
    <t>8.34 Т 2011</t>
  </si>
  <si>
    <t>Кондитерское изделие (пряник)</t>
  </si>
  <si>
    <t>Каша рисовая вязкая</t>
  </si>
  <si>
    <t>пр</t>
  </si>
  <si>
    <t>Птица в соусе с томатом</t>
  </si>
  <si>
    <t>Суп -лапша домашняя</t>
  </si>
  <si>
    <t>Винегрет овощной</t>
  </si>
  <si>
    <t>Астрахань 2025 год.</t>
  </si>
</sst>
</file>

<file path=xl/styles.xml><?xml version="1.0" encoding="utf-8"?>
<styleSheet xmlns="http://schemas.openxmlformats.org/spreadsheetml/2006/main">
  <numFmts count="2">
    <numFmt numFmtId="164" formatCode="0.0000"/>
    <numFmt numFmtId="165" formatCode="0.000"/>
  </numFmts>
  <fonts count="13">
    <font>
      <sz val="11"/>
      <color theme="1"/>
      <name val="Calibri"/>
      <family val="2"/>
      <scheme val="minor"/>
    </font>
    <font>
      <b/>
      <sz val="11"/>
      <color theme="1"/>
      <name val="Calibri"/>
      <family val="2"/>
      <charset val="204"/>
      <scheme val="minor"/>
    </font>
    <font>
      <b/>
      <sz val="11"/>
      <name val="Calibri"/>
      <family val="2"/>
      <scheme val="minor"/>
    </font>
    <font>
      <b/>
      <sz val="11"/>
      <name val="Calibri"/>
      <family val="2"/>
      <charset val="204"/>
      <scheme val="minor"/>
    </font>
    <font>
      <sz val="11"/>
      <name val="Calibri"/>
      <family val="2"/>
      <scheme val="minor"/>
    </font>
    <font>
      <b/>
      <sz val="12"/>
      <name val="Calibri"/>
      <family val="2"/>
      <charset val="204"/>
      <scheme val="minor"/>
    </font>
    <font>
      <b/>
      <sz val="12"/>
      <color theme="1"/>
      <name val="Calibri"/>
      <family val="2"/>
      <charset val="204"/>
      <scheme val="minor"/>
    </font>
    <font>
      <sz val="11"/>
      <color theme="1"/>
      <name val="Calibri"/>
      <family val="2"/>
      <scheme val="minor"/>
    </font>
    <font>
      <sz val="15"/>
      <name val="Times New Roman"/>
      <family val="1"/>
      <charset val="204"/>
    </font>
    <font>
      <b/>
      <sz val="15"/>
      <name val="Times New Roman"/>
      <family val="1"/>
      <charset val="204"/>
    </font>
    <font>
      <b/>
      <sz val="14"/>
      <name val="Times New Roman"/>
      <family val="1"/>
      <charset val="204"/>
    </font>
    <font>
      <sz val="12"/>
      <name val="Times New Roman"/>
      <family val="1"/>
      <charset val="204"/>
    </font>
    <font>
      <b/>
      <sz val="12"/>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cellStyleXfs>
  <cellXfs count="73">
    <xf numFmtId="0" fontId="0" fillId="0" borderId="0" xfId="0"/>
    <xf numFmtId="1"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center" vertical="center"/>
    </xf>
    <xf numFmtId="2" fontId="4"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0" fontId="3" fillId="2" borderId="1" xfId="0" applyFont="1" applyFill="1" applyBorder="1" applyAlignment="1">
      <alignment horizontal="right" vertical="center" wrapText="1"/>
    </xf>
    <xf numFmtId="2" fontId="3" fillId="2" borderId="1" xfId="0" applyNumberFormat="1" applyFont="1" applyFill="1" applyBorder="1" applyAlignment="1">
      <alignment horizontal="center" vertical="center"/>
    </xf>
    <xf numFmtId="0" fontId="4" fillId="2" borderId="0" xfId="0" applyFont="1" applyFill="1" applyAlignment="1">
      <alignment horizontal="left" vertical="center" wrapText="1"/>
    </xf>
    <xf numFmtId="49" fontId="4" fillId="2" borderId="0" xfId="0" applyNumberFormat="1" applyFont="1" applyFill="1" applyAlignment="1">
      <alignment horizontal="center" vertical="center"/>
    </xf>
    <xf numFmtId="0" fontId="4" fillId="2" borderId="1" xfId="0" applyNumberFormat="1" applyFont="1" applyFill="1" applyBorder="1" applyAlignment="1">
      <alignment horizontal="center" vertical="center"/>
    </xf>
    <xf numFmtId="0" fontId="5" fillId="2" borderId="1" xfId="0" applyFont="1" applyFill="1" applyBorder="1" applyAlignment="1">
      <alignment horizontal="right" vertical="center" wrapText="1"/>
    </xf>
    <xf numFmtId="1" fontId="5"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0" xfId="0" applyFill="1"/>
    <xf numFmtId="0" fontId="1"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center" vertical="center"/>
    </xf>
    <xf numFmtId="1" fontId="3" fillId="2" borderId="0" xfId="0" applyNumberFormat="1" applyFont="1" applyFill="1" applyBorder="1" applyAlignment="1">
      <alignment horizontal="center" vertical="center"/>
    </xf>
    <xf numFmtId="0" fontId="5" fillId="2" borderId="0" xfId="0" applyFont="1" applyFill="1" applyBorder="1" applyAlignment="1">
      <alignment horizontal="left" vertical="center" wrapText="1"/>
    </xf>
    <xf numFmtId="1" fontId="5" fillId="2" borderId="0" xfId="0" applyNumberFormat="1" applyFont="1" applyFill="1" applyBorder="1" applyAlignment="1">
      <alignment horizontal="center" vertical="center" wrapText="1"/>
    </xf>
    <xf numFmtId="2" fontId="5" fillId="2" borderId="0" xfId="0" applyNumberFormat="1" applyFont="1" applyFill="1" applyBorder="1" applyAlignment="1">
      <alignment horizontal="center" vertical="center" wrapText="1"/>
    </xf>
    <xf numFmtId="0" fontId="0" fillId="2" borderId="0" xfId="0" applyFill="1" applyBorder="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49" fontId="4" fillId="2" borderId="2" xfId="0" applyNumberFormat="1" applyFont="1" applyFill="1" applyBorder="1" applyAlignment="1">
      <alignment horizontal="center" vertical="center"/>
    </xf>
    <xf numFmtId="2" fontId="4" fillId="2" borderId="2"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2" fontId="4" fillId="2" borderId="0" xfId="0" applyNumberFormat="1" applyFont="1" applyFill="1" applyAlignment="1">
      <alignment horizontal="center" vertical="center"/>
    </xf>
    <xf numFmtId="2" fontId="0" fillId="2" borderId="0" xfId="0" applyNumberFormat="1" applyFill="1"/>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164" fontId="5" fillId="2"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4" fillId="0" borderId="0" xfId="0" applyFont="1" applyFill="1" applyAlignment="1">
      <alignment horizontal="left" vertical="center" wrapText="1"/>
    </xf>
    <xf numFmtId="1" fontId="4" fillId="2" borderId="1"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2" fontId="2" fillId="2" borderId="7" xfId="0" applyNumberFormat="1" applyFont="1" applyFill="1" applyBorder="1" applyAlignment="1">
      <alignment horizontal="center" vertical="center" wrapText="1"/>
    </xf>
    <xf numFmtId="2" fontId="2" fillId="2" borderId="8"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xf>
    <xf numFmtId="2" fontId="1" fillId="2" borderId="5" xfId="0" applyNumberFormat="1" applyFont="1" applyFill="1" applyBorder="1" applyAlignment="1">
      <alignment horizontal="center" vertical="center"/>
    </xf>
    <xf numFmtId="2" fontId="1" fillId="2" borderId="6"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xf>
    <xf numFmtId="2" fontId="3" fillId="2" borderId="5"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0" fontId="8" fillId="0" borderId="0" xfId="1" applyNumberFormat="1" applyFont="1" applyFill="1" applyBorder="1" applyAlignment="1" applyProtection="1">
      <alignment horizontal="center" vertical="center"/>
    </xf>
    <xf numFmtId="0" fontId="12" fillId="0" borderId="0" xfId="1" applyNumberFormat="1" applyFont="1" applyFill="1" applyBorder="1" applyAlignment="1" applyProtection="1">
      <alignment horizontal="center" vertical="center"/>
    </xf>
    <xf numFmtId="0" fontId="8"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0" fontId="11" fillId="0" borderId="0" xfId="1" applyNumberFormat="1" applyFont="1" applyFill="1" applyBorder="1" applyAlignment="1" applyProtection="1">
      <alignment horizontal="center" vertical="center" wrapText="1"/>
    </xf>
    <xf numFmtId="0" fontId="11" fillId="0" borderId="0" xfId="1" applyNumberFormat="1" applyFont="1" applyFill="1" applyBorder="1" applyAlignment="1" applyProtection="1">
      <alignment horizontal="left" vertical="center" wrapText="1"/>
    </xf>
    <xf numFmtId="0" fontId="4" fillId="3" borderId="1" xfId="0" applyFont="1" applyFill="1" applyBorder="1" applyAlignment="1">
      <alignment horizontal="left" vertical="center" wrapText="1"/>
    </xf>
    <xf numFmtId="0" fontId="4"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wrapText="1"/>
    </xf>
  </cellXfs>
  <cellStyles count="2">
    <cellStyle name="Обычный" xfId="0" builtinId="0"/>
    <cellStyle name="Обычный 10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66675</xdr:rowOff>
    </xdr:from>
    <xdr:to>
      <xdr:col>5</xdr:col>
      <xdr:colOff>247650</xdr:colOff>
      <xdr:row>10</xdr:row>
      <xdr:rowOff>85725</xdr:rowOff>
    </xdr:to>
    <xdr:sp macro="" textlink="">
      <xdr:nvSpPr>
        <xdr:cNvPr id="2" name="Rectangle 6">
          <a:extLst>
            <a:ext uri="{FF2B5EF4-FFF2-40B4-BE49-F238E27FC236}">
              <a16:creationId xmlns:a16="http://schemas.microsoft.com/office/drawing/2014/main" xmlns="" id="{00000000-0008-0000-0200-000002000000}"/>
            </a:ext>
          </a:extLst>
        </xdr:cNvPr>
        <xdr:cNvSpPr>
          <a:spLocks noChangeArrowheads="1"/>
        </xdr:cNvSpPr>
      </xdr:nvSpPr>
      <xdr:spPr bwMode="auto">
        <a:xfrm>
          <a:off x="19050" y="638175"/>
          <a:ext cx="3276600" cy="1352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ru-RU" sz="1400" b="1" i="0" u="none" strike="noStrike" baseline="0">
              <a:solidFill>
                <a:srgbClr val="000000"/>
              </a:solidFill>
              <a:latin typeface="Calibri"/>
            </a:rPr>
            <a:t>Утверждаю: </a:t>
          </a:r>
          <a:endParaRPr lang="en-US" sz="1400" b="1" i="0" u="none" strike="noStrike" baseline="0">
            <a:solidFill>
              <a:srgbClr val="000000"/>
            </a:solidFill>
            <a:latin typeface="Calibri"/>
          </a:endParaRPr>
        </a:p>
        <a:p>
          <a:pPr algn="l" rtl="0">
            <a:lnSpc>
              <a:spcPts val="900"/>
            </a:lnSpc>
            <a:defRPr sz="1000"/>
          </a:pPr>
          <a:r>
            <a:rPr lang="ru-RU" sz="1400" b="1" i="0" u="none" strike="noStrike" baseline="0">
              <a:solidFill>
                <a:srgbClr val="000000"/>
              </a:solidFill>
              <a:latin typeface="Calibri"/>
            </a:rPr>
            <a:t>      </a:t>
          </a:r>
          <a:endParaRPr lang="en-US" sz="1400" b="1" i="0" u="none" strike="noStrike" baseline="0">
            <a:solidFill>
              <a:srgbClr val="000000"/>
            </a:solidFill>
            <a:latin typeface="Calibri"/>
          </a:endParaRPr>
        </a:p>
        <a:p>
          <a:pPr algn="l" rtl="0">
            <a:lnSpc>
              <a:spcPts val="900"/>
            </a:lnSpc>
            <a:defRPr sz="1000"/>
          </a:pPr>
          <a:r>
            <a:rPr lang="ru-RU" sz="1100" b="1" i="0" u="none" strike="noStrike" baseline="0">
              <a:solidFill>
                <a:srgbClr val="000000"/>
              </a:solidFill>
              <a:latin typeface="Calibri"/>
            </a:rPr>
            <a:t>  Генеральный директор   ООО "Аркада"                                            </a:t>
          </a:r>
        </a:p>
        <a:p>
          <a:pPr algn="l" rtl="0">
            <a:lnSpc>
              <a:spcPts val="900"/>
            </a:lnSpc>
            <a:defRPr sz="1000"/>
          </a:pPr>
          <a:endParaRPr lang="ru-RU" sz="1100" b="0" i="0" u="none" strike="noStrike" baseline="0">
            <a:solidFill>
              <a:srgbClr val="000000"/>
            </a:solidFill>
            <a:latin typeface="Calibri"/>
          </a:endParaRPr>
        </a:p>
        <a:p>
          <a:pPr algn="l" rtl="0">
            <a:lnSpc>
              <a:spcPts val="900"/>
            </a:lnSpc>
            <a:defRPr sz="1000"/>
          </a:pPr>
          <a:endParaRPr lang="ru-RU" sz="1100" b="0" i="0" u="none" strike="noStrike" baseline="0">
            <a:solidFill>
              <a:srgbClr val="000000"/>
            </a:solidFill>
            <a:latin typeface="Calibri"/>
          </a:endParaRPr>
        </a:p>
        <a:p>
          <a:pPr algn="l" rtl="0">
            <a:lnSpc>
              <a:spcPts val="1200"/>
            </a:lnSpc>
            <a:defRPr sz="1000"/>
          </a:pPr>
          <a:r>
            <a:rPr lang="ru-RU" sz="1100" b="0" i="0" u="none" strike="noStrike" baseline="0">
              <a:solidFill>
                <a:srgbClr val="000000"/>
              </a:solidFill>
              <a:latin typeface="Calibri"/>
            </a:rPr>
            <a:t>_______________________/А.Б.Стависский/</a:t>
          </a:r>
        </a:p>
        <a:p>
          <a:pPr algn="l" rtl="0">
            <a:lnSpc>
              <a:spcPts val="1200"/>
            </a:lnSpc>
            <a:defRPr sz="1000"/>
          </a:pPr>
          <a:endParaRPr lang="ru-RU" sz="1100" b="0" i="0" u="none" strike="noStrike" baseline="0">
            <a:solidFill>
              <a:srgbClr val="000000"/>
            </a:solidFill>
            <a:latin typeface="Calibri"/>
          </a:endParaRPr>
        </a:p>
        <a:p>
          <a:pPr algn="l" rtl="0">
            <a:lnSpc>
              <a:spcPts val="1100"/>
            </a:lnSpc>
            <a:defRPr sz="1000"/>
          </a:pPr>
          <a:r>
            <a:rPr lang="ru-RU" sz="1100" b="0" i="0" u="none" strike="noStrike" baseline="0">
              <a:solidFill>
                <a:srgbClr val="000000"/>
              </a:solidFill>
              <a:latin typeface="Calibri"/>
            </a:rPr>
            <a:t>«____»_________________________2025г.</a:t>
          </a:r>
        </a:p>
        <a:p>
          <a:pPr algn="l" rtl="0">
            <a:lnSpc>
              <a:spcPts val="1100"/>
            </a:lnSpc>
            <a:defRPr sz="1000"/>
          </a:pPr>
          <a:endParaRPr lang="ru-RU" sz="1100" b="0" i="0" u="none" strike="noStrike" baseline="0">
            <a:solidFill>
              <a:srgbClr val="000000"/>
            </a:solidFill>
            <a:latin typeface="Times New Roman"/>
            <a:cs typeface="Times New Roman"/>
          </a:endParaRPr>
        </a:p>
        <a:p>
          <a:pPr algn="l" rtl="0">
            <a:lnSpc>
              <a:spcPts val="1100"/>
            </a:lnSpc>
            <a:defRPr sz="1000"/>
          </a:pPr>
          <a:endParaRPr lang="ru-RU" sz="1100" b="0" i="0" u="none" strike="noStrike" baseline="0">
            <a:solidFill>
              <a:srgbClr val="000000"/>
            </a:solidFill>
            <a:latin typeface="Times New Roman"/>
            <a:cs typeface="Times New Roman"/>
          </a:endParaRPr>
        </a:p>
      </xdr:txBody>
    </xdr:sp>
    <xdr:clientData/>
  </xdr:twoCellAnchor>
  <xdr:twoCellAnchor>
    <xdr:from>
      <xdr:col>8</xdr:col>
      <xdr:colOff>104775</xdr:colOff>
      <xdr:row>3</xdr:row>
      <xdr:rowOff>0</xdr:rowOff>
    </xdr:from>
    <xdr:to>
      <xdr:col>13</xdr:col>
      <xdr:colOff>476250</xdr:colOff>
      <xdr:row>9</xdr:row>
      <xdr:rowOff>171450</xdr:rowOff>
    </xdr:to>
    <xdr:sp macro="" textlink="">
      <xdr:nvSpPr>
        <xdr:cNvPr id="3" name="Rectangle 6">
          <a:extLst>
            <a:ext uri="{FF2B5EF4-FFF2-40B4-BE49-F238E27FC236}">
              <a16:creationId xmlns:a16="http://schemas.microsoft.com/office/drawing/2014/main" xmlns="" id="{00000000-0008-0000-0200-000003000000}"/>
            </a:ext>
          </a:extLst>
        </xdr:cNvPr>
        <xdr:cNvSpPr>
          <a:spLocks noChangeArrowheads="1"/>
        </xdr:cNvSpPr>
      </xdr:nvSpPr>
      <xdr:spPr bwMode="auto">
        <a:xfrm>
          <a:off x="4981575" y="571500"/>
          <a:ext cx="3419475" cy="1314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ru-RU" sz="1600" b="1" i="0" u="none" strike="noStrike" baseline="0">
              <a:solidFill>
                <a:srgbClr val="000000"/>
              </a:solidFill>
              <a:latin typeface="Calibri"/>
            </a:rPr>
            <a:t>Согласовано: </a:t>
          </a:r>
          <a:endParaRPr lang="en-US" sz="1600" b="1" i="0" u="none" strike="noStrike" baseline="0">
            <a:solidFill>
              <a:srgbClr val="000000"/>
            </a:solidFill>
            <a:latin typeface="Calibri"/>
          </a:endParaRPr>
        </a:p>
        <a:p>
          <a:pPr algn="l" rtl="0">
            <a:lnSpc>
              <a:spcPts val="900"/>
            </a:lnSpc>
            <a:defRPr sz="1000"/>
          </a:pPr>
          <a:r>
            <a:rPr lang="ru-RU" sz="1600" b="1" i="0" u="none" strike="noStrike" baseline="0">
              <a:solidFill>
                <a:srgbClr val="000000"/>
              </a:solidFill>
              <a:latin typeface="Calibri"/>
            </a:rPr>
            <a:t> </a:t>
          </a:r>
          <a:endParaRPr lang="en-US" sz="1600" b="1" i="0" u="none" strike="noStrike" baseline="0">
            <a:solidFill>
              <a:srgbClr val="000000"/>
            </a:solidFill>
            <a:latin typeface="Calibri"/>
          </a:endParaRPr>
        </a:p>
        <a:p>
          <a:pPr algn="l" rtl="0">
            <a:lnSpc>
              <a:spcPts val="900"/>
            </a:lnSpc>
            <a:defRPr sz="1000"/>
          </a:pPr>
          <a:r>
            <a:rPr lang="ru-RU" sz="1100" b="1" i="0" u="none" strike="noStrike" baseline="0">
              <a:solidFill>
                <a:srgbClr val="000000"/>
              </a:solidFill>
              <a:latin typeface="Calibri"/>
            </a:rPr>
            <a:t> Директор </a:t>
          </a:r>
          <a:r>
            <a:rPr lang="ru-RU" sz="1100" b="0" i="0" u="none" strike="noStrike" baseline="0">
              <a:solidFill>
                <a:srgbClr val="000000"/>
              </a:solidFill>
              <a:latin typeface="Calibri"/>
            </a:rPr>
            <a:t>  </a:t>
          </a:r>
          <a:r>
            <a:rPr lang="ru-RU" sz="1100" b="1" i="0" u="none" strike="noStrike" baseline="0">
              <a:solidFill>
                <a:srgbClr val="000000"/>
              </a:solidFill>
              <a:latin typeface="Calibri"/>
            </a:rPr>
            <a:t>МБОУ СОШ  №  37</a:t>
          </a:r>
          <a:r>
            <a:rPr lang="ru-RU" sz="1100" b="0" i="0" u="none" strike="noStrike" baseline="0">
              <a:solidFill>
                <a:srgbClr val="000000"/>
              </a:solidFill>
              <a:latin typeface="Calibri"/>
            </a:rPr>
            <a:t>                                       </a:t>
          </a:r>
        </a:p>
        <a:p>
          <a:pPr algn="l" rtl="0">
            <a:lnSpc>
              <a:spcPts val="900"/>
            </a:lnSpc>
            <a:defRPr sz="1000"/>
          </a:pPr>
          <a:endParaRPr lang="ru-RU" sz="1100" b="0" i="0" u="none" strike="noStrike" baseline="0">
            <a:solidFill>
              <a:srgbClr val="000000"/>
            </a:solidFill>
            <a:latin typeface="Calibri"/>
          </a:endParaRPr>
        </a:p>
        <a:p>
          <a:pPr algn="l" rtl="0">
            <a:lnSpc>
              <a:spcPts val="900"/>
            </a:lnSpc>
            <a:defRPr sz="1000"/>
          </a:pPr>
          <a:endParaRPr lang="ru-RU" sz="1100" b="0" i="0" u="none" strike="noStrike" baseline="0">
            <a:solidFill>
              <a:srgbClr val="000000"/>
            </a:solidFill>
            <a:latin typeface="Calibri"/>
          </a:endParaRPr>
        </a:p>
        <a:p>
          <a:pPr algn="l" rtl="0">
            <a:lnSpc>
              <a:spcPts val="1200"/>
            </a:lnSpc>
            <a:defRPr sz="1000"/>
          </a:pPr>
          <a:r>
            <a:rPr lang="ru-RU" sz="1100" b="0" i="0" u="none" strike="noStrike" baseline="0">
              <a:solidFill>
                <a:srgbClr val="000000"/>
              </a:solidFill>
              <a:latin typeface="Calibri"/>
            </a:rPr>
            <a:t>_____________________/ Н.С.Тумпарова/                                 </a:t>
          </a:r>
        </a:p>
        <a:p>
          <a:pPr algn="l" rtl="0">
            <a:lnSpc>
              <a:spcPts val="1200"/>
            </a:lnSpc>
            <a:defRPr sz="1000"/>
          </a:pPr>
          <a:endParaRPr lang="ru-RU" sz="1100" b="0" i="0" u="none" strike="noStrike" baseline="0">
            <a:solidFill>
              <a:srgbClr val="000000"/>
            </a:solidFill>
            <a:latin typeface="Calibri"/>
          </a:endParaRPr>
        </a:p>
        <a:p>
          <a:pPr algn="l" rtl="0">
            <a:lnSpc>
              <a:spcPts val="1100"/>
            </a:lnSpc>
            <a:defRPr sz="1000"/>
          </a:pPr>
          <a:r>
            <a:rPr lang="ru-RU" sz="1100" b="0" i="0" u="none" strike="noStrike" baseline="0">
              <a:solidFill>
                <a:srgbClr val="000000"/>
              </a:solidFill>
              <a:latin typeface="Calibri"/>
            </a:rPr>
            <a:t>«____»_________________________2025г.</a:t>
          </a:r>
        </a:p>
        <a:p>
          <a:pPr algn="l" rtl="0">
            <a:lnSpc>
              <a:spcPts val="1100"/>
            </a:lnSpc>
            <a:defRPr sz="1000"/>
          </a:pPr>
          <a:endParaRPr lang="ru-RU" sz="1100" b="0" i="0" u="none" strike="noStrike" baseline="0">
            <a:solidFill>
              <a:srgbClr val="000000"/>
            </a:solidFill>
            <a:latin typeface="Times New Roman"/>
            <a:cs typeface="Times New Roman"/>
          </a:endParaRPr>
        </a:p>
        <a:p>
          <a:pPr algn="l" rtl="0">
            <a:lnSpc>
              <a:spcPts val="1100"/>
            </a:lnSpc>
            <a:defRPr sz="1000"/>
          </a:pPr>
          <a:endParaRPr lang="ru-RU" sz="11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U175"/>
  <sheetViews>
    <sheetView tabSelected="1" zoomScaleSheetLayoutView="90" workbookViewId="0">
      <pane xSplit="3" ySplit="3" topLeftCell="D4" activePane="bottomRight" state="frozen"/>
      <selection pane="topRight" activeCell="D1" sqref="D1"/>
      <selection pane="bottomLeft" activeCell="A4" sqref="A4"/>
      <selection pane="bottomRight" activeCell="N166" sqref="N166"/>
    </sheetView>
  </sheetViews>
  <sheetFormatPr defaultColWidth="9.109375" defaultRowHeight="14.4"/>
  <cols>
    <col min="1" max="1" width="12.5546875" style="17" customWidth="1"/>
    <col min="2" max="2" width="36.109375" style="8" customWidth="1"/>
    <col min="3" max="3" width="18.6640625" style="9" customWidth="1"/>
    <col min="4" max="4" width="10.33203125" style="31" customWidth="1"/>
    <col min="5" max="5" width="9.109375" style="32" customWidth="1"/>
    <col min="6" max="6" width="10.109375" style="32" customWidth="1"/>
    <col min="7" max="7" width="9.44140625" style="32" customWidth="1"/>
    <col min="8" max="13" width="9.109375" style="32" customWidth="1"/>
    <col min="14" max="14" width="10.44140625" style="32" customWidth="1"/>
    <col min="15" max="20" width="9.109375" style="32" customWidth="1"/>
    <col min="21" max="21" width="13.6640625" style="15" customWidth="1"/>
    <col min="22" max="16384" width="9.109375" style="15"/>
  </cols>
  <sheetData>
    <row r="1" spans="1:21" ht="16.2" thickBot="1">
      <c r="A1" s="38" t="s">
        <v>81</v>
      </c>
    </row>
    <row r="2" spans="1:21" ht="15" customHeight="1" thickBot="1">
      <c r="A2" s="47" t="s">
        <v>0</v>
      </c>
      <c r="B2" s="49" t="s">
        <v>73</v>
      </c>
      <c r="C2" s="56" t="s">
        <v>2</v>
      </c>
      <c r="D2" s="58" t="s">
        <v>3</v>
      </c>
      <c r="E2" s="59"/>
      <c r="F2" s="59"/>
      <c r="G2" s="60"/>
      <c r="H2" s="53" t="s">
        <v>4</v>
      </c>
      <c r="I2" s="54"/>
      <c r="J2" s="54"/>
      <c r="K2" s="54"/>
      <c r="L2" s="55"/>
      <c r="M2" s="53" t="s">
        <v>5</v>
      </c>
      <c r="N2" s="54"/>
      <c r="O2" s="54"/>
      <c r="P2" s="54"/>
      <c r="Q2" s="54"/>
      <c r="R2" s="54"/>
      <c r="S2" s="54"/>
      <c r="T2" s="55"/>
      <c r="U2" s="51" t="s">
        <v>1</v>
      </c>
    </row>
    <row r="3" spans="1:21" ht="15" thickBot="1">
      <c r="A3" s="48"/>
      <c r="B3" s="50"/>
      <c r="C3" s="57"/>
      <c r="D3" s="29" t="s">
        <v>6</v>
      </c>
      <c r="E3" s="29" t="s">
        <v>7</v>
      </c>
      <c r="F3" s="29" t="s">
        <v>8</v>
      </c>
      <c r="G3" s="29" t="s">
        <v>9</v>
      </c>
      <c r="H3" s="29" t="s">
        <v>11</v>
      </c>
      <c r="I3" s="29" t="s">
        <v>10</v>
      </c>
      <c r="J3" s="29" t="s">
        <v>66</v>
      </c>
      <c r="K3" s="29" t="s">
        <v>12</v>
      </c>
      <c r="L3" s="29" t="s">
        <v>74</v>
      </c>
      <c r="M3" s="29" t="s">
        <v>13</v>
      </c>
      <c r="N3" s="29" t="s">
        <v>14</v>
      </c>
      <c r="O3" s="29" t="s">
        <v>15</v>
      </c>
      <c r="P3" s="29" t="s">
        <v>16</v>
      </c>
      <c r="Q3" s="29" t="s">
        <v>70</v>
      </c>
      <c r="R3" s="29" t="s">
        <v>67</v>
      </c>
      <c r="S3" s="29" t="s">
        <v>68</v>
      </c>
      <c r="T3" s="29" t="s">
        <v>69</v>
      </c>
      <c r="U3" s="52"/>
    </row>
    <row r="4" spans="1:21">
      <c r="A4" s="25" t="s">
        <v>17</v>
      </c>
      <c r="B4" s="26"/>
      <c r="C4" s="27"/>
      <c r="D4" s="28"/>
      <c r="E4" s="28"/>
      <c r="F4" s="28"/>
      <c r="G4" s="28"/>
      <c r="H4" s="28"/>
      <c r="I4" s="28"/>
      <c r="J4" s="28"/>
      <c r="K4" s="28"/>
      <c r="L4" s="28"/>
      <c r="M4" s="28"/>
      <c r="N4" s="28"/>
      <c r="O4" s="28"/>
      <c r="P4" s="28"/>
      <c r="Q4" s="28"/>
      <c r="R4" s="28"/>
      <c r="S4" s="28"/>
      <c r="T4" s="28"/>
      <c r="U4" s="30"/>
    </row>
    <row r="5" spans="1:21">
      <c r="A5" s="14" t="s">
        <v>18</v>
      </c>
      <c r="B5" s="43" t="s">
        <v>83</v>
      </c>
      <c r="C5" s="1">
        <v>205</v>
      </c>
      <c r="D5" s="4">
        <v>11.02</v>
      </c>
      <c r="E5" s="4">
        <v>13.2</v>
      </c>
      <c r="F5" s="4">
        <v>57.97</v>
      </c>
      <c r="G5" s="4">
        <v>394.4</v>
      </c>
      <c r="H5" s="4">
        <v>1.72</v>
      </c>
      <c r="I5" s="4">
        <v>0.06</v>
      </c>
      <c r="J5" s="4">
        <v>0.04</v>
      </c>
      <c r="K5" s="4">
        <v>74</v>
      </c>
      <c r="L5" s="4">
        <v>3.75</v>
      </c>
      <c r="M5" s="4">
        <v>189.72</v>
      </c>
      <c r="N5" s="4">
        <v>58.71</v>
      </c>
      <c r="O5" s="4">
        <v>55.75</v>
      </c>
      <c r="P5" s="4">
        <v>1.27</v>
      </c>
      <c r="Q5" s="4">
        <v>0.73</v>
      </c>
      <c r="R5" s="4">
        <v>0.01</v>
      </c>
      <c r="S5" s="4">
        <v>0</v>
      </c>
      <c r="T5" s="4">
        <v>0.06</v>
      </c>
      <c r="U5" s="1">
        <v>221</v>
      </c>
    </row>
    <row r="6" spans="1:21">
      <c r="A6" s="14"/>
      <c r="B6" s="43" t="s">
        <v>19</v>
      </c>
      <c r="C6" s="1">
        <v>200</v>
      </c>
      <c r="D6" s="4">
        <v>7.0000000000000007E-2</v>
      </c>
      <c r="E6" s="4">
        <v>0.02</v>
      </c>
      <c r="F6" s="4">
        <v>11.09</v>
      </c>
      <c r="G6" s="4">
        <v>44.4</v>
      </c>
      <c r="H6" s="4">
        <v>0.03</v>
      </c>
      <c r="I6" s="4">
        <v>0</v>
      </c>
      <c r="J6" s="4">
        <v>0</v>
      </c>
      <c r="K6" s="4">
        <v>0</v>
      </c>
      <c r="L6" s="4">
        <v>0</v>
      </c>
      <c r="M6" s="4">
        <v>16.760000000000002</v>
      </c>
      <c r="N6" s="4">
        <v>2.8</v>
      </c>
      <c r="O6" s="4">
        <v>1.44</v>
      </c>
      <c r="P6" s="4">
        <v>0.31</v>
      </c>
      <c r="Q6" s="4">
        <v>2.82</v>
      </c>
      <c r="R6" s="4">
        <v>0</v>
      </c>
      <c r="S6" s="4">
        <v>0</v>
      </c>
      <c r="T6" s="4">
        <v>0</v>
      </c>
      <c r="U6" s="1">
        <v>376</v>
      </c>
    </row>
    <row r="7" spans="1:21">
      <c r="A7" s="14"/>
      <c r="B7" s="43" t="s">
        <v>103</v>
      </c>
      <c r="C7" s="10">
        <v>30</v>
      </c>
      <c r="D7" s="4">
        <v>2.2999999999999998</v>
      </c>
      <c r="E7" s="4">
        <v>5.4</v>
      </c>
      <c r="F7" s="4">
        <v>20.100000000000001</v>
      </c>
      <c r="G7" s="4">
        <v>138.9</v>
      </c>
      <c r="H7" s="4">
        <v>0</v>
      </c>
      <c r="I7" s="4">
        <v>0</v>
      </c>
      <c r="J7" s="4">
        <v>0</v>
      </c>
      <c r="K7" s="4">
        <v>0</v>
      </c>
      <c r="L7" s="4">
        <v>0</v>
      </c>
      <c r="M7" s="4">
        <v>0</v>
      </c>
      <c r="N7" s="4">
        <v>0</v>
      </c>
      <c r="O7" s="4">
        <v>0</v>
      </c>
      <c r="P7" s="4">
        <v>0</v>
      </c>
      <c r="Q7" s="4">
        <v>0</v>
      </c>
      <c r="R7" s="4">
        <v>0</v>
      </c>
      <c r="S7" s="4">
        <v>0</v>
      </c>
      <c r="T7" s="4">
        <v>0</v>
      </c>
      <c r="U7" s="1" t="s">
        <v>47</v>
      </c>
    </row>
    <row r="8" spans="1:21">
      <c r="A8" s="14"/>
      <c r="B8" s="43" t="s">
        <v>20</v>
      </c>
      <c r="C8" s="1">
        <v>65</v>
      </c>
      <c r="D8" s="4">
        <v>5.14</v>
      </c>
      <c r="E8" s="4">
        <v>0.65</v>
      </c>
      <c r="F8" s="4">
        <v>31.4</v>
      </c>
      <c r="G8" s="4">
        <v>153.4</v>
      </c>
      <c r="H8" s="4">
        <v>0</v>
      </c>
      <c r="I8" s="4">
        <v>0.1</v>
      </c>
      <c r="J8" s="4">
        <v>0.04</v>
      </c>
      <c r="K8" s="4">
        <v>0</v>
      </c>
      <c r="L8" s="4">
        <v>0</v>
      </c>
      <c r="M8" s="4">
        <v>22.57</v>
      </c>
      <c r="N8" s="4">
        <v>56.55</v>
      </c>
      <c r="O8" s="4">
        <v>21.45</v>
      </c>
      <c r="P8" s="4">
        <v>1.3</v>
      </c>
      <c r="Q8" s="4">
        <v>28.53</v>
      </c>
      <c r="R8" s="4">
        <v>0</v>
      </c>
      <c r="S8" s="4">
        <v>0</v>
      </c>
      <c r="T8" s="4">
        <v>0</v>
      </c>
      <c r="U8" s="1" t="s">
        <v>47</v>
      </c>
    </row>
    <row r="9" spans="1:21">
      <c r="A9" s="14"/>
      <c r="B9" s="6" t="s">
        <v>21</v>
      </c>
      <c r="C9" s="5">
        <f t="shared" ref="C9:T9" si="0">SUM(C5:C8)</f>
        <v>500</v>
      </c>
      <c r="D9" s="7">
        <f t="shared" si="0"/>
        <v>18.53</v>
      </c>
      <c r="E9" s="7">
        <f t="shared" si="0"/>
        <v>19.269999999999996</v>
      </c>
      <c r="F9" s="7">
        <f t="shared" si="0"/>
        <v>120.56</v>
      </c>
      <c r="G9" s="7">
        <f t="shared" si="0"/>
        <v>731.09999999999991</v>
      </c>
      <c r="H9" s="7">
        <f t="shared" si="0"/>
        <v>1.75</v>
      </c>
      <c r="I9" s="7">
        <f t="shared" si="0"/>
        <v>0.16</v>
      </c>
      <c r="J9" s="7">
        <f t="shared" si="0"/>
        <v>0.08</v>
      </c>
      <c r="K9" s="7">
        <f t="shared" si="0"/>
        <v>74</v>
      </c>
      <c r="L9" s="7">
        <f t="shared" si="0"/>
        <v>3.75</v>
      </c>
      <c r="M9" s="7">
        <f t="shared" si="0"/>
        <v>229.04999999999998</v>
      </c>
      <c r="N9" s="7">
        <f t="shared" si="0"/>
        <v>118.06</v>
      </c>
      <c r="O9" s="7">
        <f t="shared" si="0"/>
        <v>78.64</v>
      </c>
      <c r="P9" s="7">
        <f t="shared" si="0"/>
        <v>2.88</v>
      </c>
      <c r="Q9" s="7">
        <f t="shared" si="0"/>
        <v>32.08</v>
      </c>
      <c r="R9" s="7">
        <f t="shared" si="0"/>
        <v>0.01</v>
      </c>
      <c r="S9" s="7">
        <f t="shared" si="0"/>
        <v>0</v>
      </c>
      <c r="T9" s="7">
        <f t="shared" si="0"/>
        <v>0.06</v>
      </c>
      <c r="U9" s="5"/>
    </row>
    <row r="10" spans="1:21">
      <c r="A10" s="14" t="s">
        <v>22</v>
      </c>
      <c r="B10" s="2" t="s">
        <v>52</v>
      </c>
      <c r="C10" s="10">
        <v>60</v>
      </c>
      <c r="D10" s="4">
        <v>0.84</v>
      </c>
      <c r="E10" s="4">
        <v>3.05</v>
      </c>
      <c r="F10" s="4">
        <v>5.41</v>
      </c>
      <c r="G10" s="4">
        <v>52.44</v>
      </c>
      <c r="H10" s="4">
        <v>19.47</v>
      </c>
      <c r="I10" s="4">
        <v>0.02</v>
      </c>
      <c r="J10" s="4">
        <v>0.02</v>
      </c>
      <c r="K10" s="4">
        <v>0</v>
      </c>
      <c r="L10" s="4">
        <v>0</v>
      </c>
      <c r="M10" s="4">
        <v>33.85</v>
      </c>
      <c r="N10" s="4">
        <v>16.57</v>
      </c>
      <c r="O10" s="4">
        <v>9.1</v>
      </c>
      <c r="P10" s="4">
        <v>0.31</v>
      </c>
      <c r="Q10" s="4">
        <v>46.16</v>
      </c>
      <c r="R10" s="4">
        <v>0</v>
      </c>
      <c r="S10" s="4">
        <v>0</v>
      </c>
      <c r="T10" s="4">
        <v>0.02</v>
      </c>
      <c r="U10" s="1">
        <v>45</v>
      </c>
    </row>
    <row r="11" spans="1:21">
      <c r="A11" s="14"/>
      <c r="B11" s="2" t="s">
        <v>88</v>
      </c>
      <c r="C11" s="1">
        <v>250</v>
      </c>
      <c r="D11" s="4">
        <v>2.6</v>
      </c>
      <c r="E11" s="4">
        <v>2.7</v>
      </c>
      <c r="F11" s="4">
        <v>15.8</v>
      </c>
      <c r="G11" s="4">
        <v>102</v>
      </c>
      <c r="H11" s="4">
        <v>4.5999999999999996</v>
      </c>
      <c r="I11" s="4">
        <v>0.08</v>
      </c>
      <c r="J11" s="4">
        <v>0.06</v>
      </c>
      <c r="K11" s="4">
        <v>8</v>
      </c>
      <c r="L11" s="4">
        <v>0</v>
      </c>
      <c r="M11" s="4">
        <v>13.85</v>
      </c>
      <c r="N11" s="4">
        <v>0</v>
      </c>
      <c r="O11" s="4">
        <v>17.670000000000002</v>
      </c>
      <c r="P11" s="4">
        <v>0.76</v>
      </c>
      <c r="Q11" s="4">
        <v>0</v>
      </c>
      <c r="R11" s="4">
        <v>0</v>
      </c>
      <c r="S11" s="4">
        <v>0</v>
      </c>
      <c r="T11" s="4">
        <v>0</v>
      </c>
      <c r="U11" s="1">
        <v>91</v>
      </c>
    </row>
    <row r="12" spans="1:21">
      <c r="A12" s="14"/>
      <c r="B12" s="2" t="s">
        <v>65</v>
      </c>
      <c r="C12" s="1">
        <v>90</v>
      </c>
      <c r="D12" s="4">
        <v>10.98</v>
      </c>
      <c r="E12" s="4">
        <v>12.23</v>
      </c>
      <c r="F12" s="4">
        <v>9.4700000000000006</v>
      </c>
      <c r="G12" s="4">
        <v>192</v>
      </c>
      <c r="H12" s="4">
        <v>0.26</v>
      </c>
      <c r="I12" s="4">
        <v>0.06</v>
      </c>
      <c r="J12" s="4">
        <v>0.12</v>
      </c>
      <c r="K12" s="4">
        <v>48</v>
      </c>
      <c r="L12" s="4">
        <v>0.59</v>
      </c>
      <c r="M12" s="4">
        <v>111.21</v>
      </c>
      <c r="N12" s="4">
        <v>134.4</v>
      </c>
      <c r="O12" s="4">
        <v>22.8</v>
      </c>
      <c r="P12" s="4">
        <v>0.92</v>
      </c>
      <c r="Q12" s="4">
        <v>71.03</v>
      </c>
      <c r="R12" s="4">
        <v>0</v>
      </c>
      <c r="S12" s="4">
        <v>0</v>
      </c>
      <c r="T12" s="4">
        <v>2</v>
      </c>
      <c r="U12" s="1">
        <v>268</v>
      </c>
    </row>
    <row r="13" spans="1:21">
      <c r="A13" s="14"/>
      <c r="B13" s="43" t="s">
        <v>87</v>
      </c>
      <c r="C13" s="10">
        <v>150</v>
      </c>
      <c r="D13" s="4">
        <v>8.6</v>
      </c>
      <c r="E13" s="4">
        <v>6.09</v>
      </c>
      <c r="F13" s="4">
        <v>38.64</v>
      </c>
      <c r="G13" s="4">
        <v>243.75</v>
      </c>
      <c r="H13" s="4">
        <v>0</v>
      </c>
      <c r="I13" s="4">
        <v>0.21</v>
      </c>
      <c r="J13" s="4">
        <v>0.11</v>
      </c>
      <c r="K13" s="4">
        <v>21</v>
      </c>
      <c r="L13" s="4">
        <v>0</v>
      </c>
      <c r="M13" s="4">
        <v>22.38</v>
      </c>
      <c r="N13" s="4">
        <v>203.93</v>
      </c>
      <c r="O13" s="4">
        <v>135.83000000000001</v>
      </c>
      <c r="P13" s="4">
        <v>4.5599999999999996</v>
      </c>
      <c r="Q13" s="4">
        <v>85.67</v>
      </c>
      <c r="R13" s="4">
        <v>0</v>
      </c>
      <c r="S13" s="4">
        <v>0</v>
      </c>
      <c r="T13" s="4">
        <v>0.04</v>
      </c>
      <c r="U13" s="1">
        <v>302</v>
      </c>
    </row>
    <row r="14" spans="1:21">
      <c r="A14" s="14"/>
      <c r="B14" s="2" t="s">
        <v>61</v>
      </c>
      <c r="C14" s="1">
        <v>200</v>
      </c>
      <c r="D14" s="4">
        <v>0.44</v>
      </c>
      <c r="E14" s="4">
        <v>0.02</v>
      </c>
      <c r="F14" s="4">
        <v>27.77</v>
      </c>
      <c r="G14" s="4">
        <v>113</v>
      </c>
      <c r="H14" s="4">
        <v>0.4</v>
      </c>
      <c r="I14" s="4">
        <v>0</v>
      </c>
      <c r="J14" s="4">
        <v>0.01</v>
      </c>
      <c r="K14" s="4">
        <v>0</v>
      </c>
      <c r="L14" s="4">
        <v>0</v>
      </c>
      <c r="M14" s="4">
        <v>48.05</v>
      </c>
      <c r="N14" s="4">
        <v>15.4</v>
      </c>
      <c r="O14" s="4">
        <v>6</v>
      </c>
      <c r="P14" s="4">
        <v>1.25</v>
      </c>
      <c r="Q14" s="4">
        <v>38.44</v>
      </c>
      <c r="R14" s="4">
        <v>0</v>
      </c>
      <c r="S14" s="4">
        <v>0</v>
      </c>
      <c r="T14" s="4">
        <v>0</v>
      </c>
      <c r="U14" s="1">
        <v>349</v>
      </c>
    </row>
    <row r="15" spans="1:21">
      <c r="A15" s="14"/>
      <c r="B15" s="2" t="s">
        <v>20</v>
      </c>
      <c r="C15" s="1">
        <v>20</v>
      </c>
      <c r="D15" s="4">
        <v>1.58</v>
      </c>
      <c r="E15" s="4">
        <v>0.2</v>
      </c>
      <c r="F15" s="4">
        <v>9.66</v>
      </c>
      <c r="G15" s="4">
        <v>47.2</v>
      </c>
      <c r="H15" s="4">
        <v>0</v>
      </c>
      <c r="I15" s="4">
        <v>3.2000000000000001E-2</v>
      </c>
      <c r="J15" s="4">
        <v>1.2E-2</v>
      </c>
      <c r="K15" s="4">
        <v>0</v>
      </c>
      <c r="L15" s="4">
        <v>0</v>
      </c>
      <c r="M15" s="4">
        <v>6.94</v>
      </c>
      <c r="N15" s="4">
        <v>17.420000000000002</v>
      </c>
      <c r="O15" s="4">
        <v>6.6</v>
      </c>
      <c r="P15" s="4">
        <v>0.4</v>
      </c>
      <c r="Q15" s="4">
        <v>8.7799999999999994</v>
      </c>
      <c r="R15" s="4">
        <v>0</v>
      </c>
      <c r="S15" s="4">
        <v>0</v>
      </c>
      <c r="T15" s="4">
        <v>0</v>
      </c>
      <c r="U15" s="1" t="s">
        <v>47</v>
      </c>
    </row>
    <row r="16" spans="1:21">
      <c r="A16" s="14"/>
      <c r="B16" s="2" t="s">
        <v>24</v>
      </c>
      <c r="C16" s="1">
        <v>30</v>
      </c>
      <c r="D16" s="4">
        <v>1.98</v>
      </c>
      <c r="E16" s="4">
        <v>0.36</v>
      </c>
      <c r="F16" s="4">
        <v>10.02</v>
      </c>
      <c r="G16" s="4">
        <v>52</v>
      </c>
      <c r="H16" s="4">
        <v>0</v>
      </c>
      <c r="I16" s="4">
        <v>5.5E-2</v>
      </c>
      <c r="J16" s="4">
        <v>2.5000000000000001E-2</v>
      </c>
      <c r="K16" s="4">
        <v>0</v>
      </c>
      <c r="L16" s="4">
        <v>0</v>
      </c>
      <c r="M16" s="4">
        <v>15.85</v>
      </c>
      <c r="N16" s="4">
        <v>47.4</v>
      </c>
      <c r="O16" s="4">
        <v>14.1</v>
      </c>
      <c r="P16" s="4">
        <v>0.67</v>
      </c>
      <c r="Q16" s="4">
        <v>24.25</v>
      </c>
      <c r="R16" s="4">
        <v>0</v>
      </c>
      <c r="S16" s="4">
        <v>0</v>
      </c>
      <c r="T16" s="4">
        <v>0.06</v>
      </c>
      <c r="U16" s="1" t="s">
        <v>47</v>
      </c>
    </row>
    <row r="17" spans="1:21">
      <c r="A17" s="14"/>
      <c r="B17" s="6" t="s">
        <v>21</v>
      </c>
      <c r="C17" s="5">
        <f t="shared" ref="C17:T17" si="1">SUM(C10:C16)</f>
        <v>800</v>
      </c>
      <c r="D17" s="7">
        <f t="shared" si="1"/>
        <v>27.02</v>
      </c>
      <c r="E17" s="7">
        <f t="shared" si="1"/>
        <v>24.65</v>
      </c>
      <c r="F17" s="7">
        <f t="shared" si="1"/>
        <v>116.76999999999998</v>
      </c>
      <c r="G17" s="7">
        <f t="shared" si="1"/>
        <v>802.3900000000001</v>
      </c>
      <c r="H17" s="7">
        <f t="shared" si="1"/>
        <v>24.73</v>
      </c>
      <c r="I17" s="7">
        <f t="shared" si="1"/>
        <v>0.45700000000000002</v>
      </c>
      <c r="J17" s="7">
        <f t="shared" si="1"/>
        <v>0.35700000000000004</v>
      </c>
      <c r="K17" s="7">
        <f t="shared" si="1"/>
        <v>77</v>
      </c>
      <c r="L17" s="7">
        <f t="shared" si="1"/>
        <v>0.59</v>
      </c>
      <c r="M17" s="7">
        <f t="shared" si="1"/>
        <v>252.12999999999997</v>
      </c>
      <c r="N17" s="7">
        <f t="shared" si="1"/>
        <v>435.11999999999995</v>
      </c>
      <c r="O17" s="7">
        <f t="shared" si="1"/>
        <v>212.10000000000002</v>
      </c>
      <c r="P17" s="7">
        <f t="shared" si="1"/>
        <v>8.8699999999999992</v>
      </c>
      <c r="Q17" s="7">
        <f t="shared" si="1"/>
        <v>274.33000000000004</v>
      </c>
      <c r="R17" s="7">
        <f t="shared" si="1"/>
        <v>0</v>
      </c>
      <c r="S17" s="7">
        <f t="shared" si="1"/>
        <v>0</v>
      </c>
      <c r="T17" s="7">
        <f t="shared" si="1"/>
        <v>2.12</v>
      </c>
      <c r="U17" s="5"/>
    </row>
    <row r="18" spans="1:21">
      <c r="A18" s="14"/>
      <c r="B18" s="6" t="s">
        <v>25</v>
      </c>
      <c r="C18" s="5">
        <f t="shared" ref="C18:T18" si="2">C9+C17</f>
        <v>1300</v>
      </c>
      <c r="D18" s="7">
        <f t="shared" si="2"/>
        <v>45.55</v>
      </c>
      <c r="E18" s="7">
        <f t="shared" si="2"/>
        <v>43.919999999999995</v>
      </c>
      <c r="F18" s="7">
        <f t="shared" si="2"/>
        <v>237.32999999999998</v>
      </c>
      <c r="G18" s="7">
        <f t="shared" si="2"/>
        <v>1533.49</v>
      </c>
      <c r="H18" s="7">
        <f t="shared" si="2"/>
        <v>26.48</v>
      </c>
      <c r="I18" s="7">
        <f t="shared" si="2"/>
        <v>0.61699999999999999</v>
      </c>
      <c r="J18" s="7">
        <f t="shared" si="2"/>
        <v>0.43700000000000006</v>
      </c>
      <c r="K18" s="7">
        <f t="shared" si="2"/>
        <v>151</v>
      </c>
      <c r="L18" s="7">
        <f t="shared" si="2"/>
        <v>4.34</v>
      </c>
      <c r="M18" s="7">
        <f t="shared" si="2"/>
        <v>481.17999999999995</v>
      </c>
      <c r="N18" s="7">
        <f t="shared" si="2"/>
        <v>553.17999999999995</v>
      </c>
      <c r="O18" s="7">
        <f t="shared" si="2"/>
        <v>290.74</v>
      </c>
      <c r="P18" s="7">
        <f t="shared" si="2"/>
        <v>11.75</v>
      </c>
      <c r="Q18" s="7">
        <f t="shared" si="2"/>
        <v>306.41000000000003</v>
      </c>
      <c r="R18" s="7">
        <f t="shared" si="2"/>
        <v>0.01</v>
      </c>
      <c r="S18" s="7">
        <f t="shared" si="2"/>
        <v>0</v>
      </c>
      <c r="T18" s="7">
        <f t="shared" si="2"/>
        <v>2.1800000000000002</v>
      </c>
      <c r="U18" s="5"/>
    </row>
    <row r="19" spans="1:21">
      <c r="A19" s="16" t="s">
        <v>26</v>
      </c>
    </row>
    <row r="20" spans="1:21">
      <c r="A20" s="24" t="s">
        <v>27</v>
      </c>
      <c r="B20" s="2"/>
      <c r="C20" s="3"/>
      <c r="D20" s="4"/>
      <c r="E20" s="4"/>
      <c r="F20" s="4"/>
      <c r="G20" s="4"/>
      <c r="H20" s="4"/>
      <c r="I20" s="4"/>
      <c r="J20" s="4"/>
      <c r="K20" s="4"/>
      <c r="L20" s="4"/>
      <c r="M20" s="4"/>
      <c r="N20" s="4"/>
      <c r="O20" s="4"/>
      <c r="P20" s="4"/>
      <c r="Q20" s="4"/>
      <c r="R20" s="4"/>
      <c r="S20" s="4"/>
      <c r="T20" s="4"/>
      <c r="U20" s="1"/>
    </row>
    <row r="21" spans="1:21">
      <c r="A21" s="14" t="s">
        <v>18</v>
      </c>
      <c r="B21" s="43" t="s">
        <v>99</v>
      </c>
      <c r="C21" s="1">
        <v>205</v>
      </c>
      <c r="D21" s="4">
        <v>6</v>
      </c>
      <c r="E21" s="4">
        <v>11.2</v>
      </c>
      <c r="F21" s="4">
        <v>26.4</v>
      </c>
      <c r="G21" s="4">
        <v>238</v>
      </c>
      <c r="H21" s="4">
        <v>0</v>
      </c>
      <c r="I21" s="4">
        <v>0.56000000000000005</v>
      </c>
      <c r="J21" s="4">
        <v>0.16</v>
      </c>
      <c r="K21" s="4">
        <v>49.82</v>
      </c>
      <c r="L21" s="4">
        <v>0</v>
      </c>
      <c r="M21" s="4">
        <v>46</v>
      </c>
      <c r="N21" s="4">
        <v>213.62</v>
      </c>
      <c r="O21" s="4">
        <v>38</v>
      </c>
      <c r="P21" s="4">
        <v>2</v>
      </c>
      <c r="Q21" s="4">
        <v>265.31</v>
      </c>
      <c r="R21" s="4">
        <v>0</v>
      </c>
      <c r="S21" s="4">
        <v>0</v>
      </c>
      <c r="T21" s="4">
        <v>0.28000000000000003</v>
      </c>
      <c r="U21" s="1">
        <v>311</v>
      </c>
    </row>
    <row r="22" spans="1:21">
      <c r="A22" s="14"/>
      <c r="B22" s="43" t="s">
        <v>45</v>
      </c>
      <c r="C22" s="10">
        <v>10</v>
      </c>
      <c r="D22" s="4">
        <v>0.1</v>
      </c>
      <c r="E22" s="4">
        <v>8.3000000000000007</v>
      </c>
      <c r="F22" s="4">
        <v>0.1</v>
      </c>
      <c r="G22" s="4">
        <v>74.8</v>
      </c>
      <c r="H22" s="4">
        <v>0</v>
      </c>
      <c r="I22" s="4">
        <v>0</v>
      </c>
      <c r="J22" s="4">
        <v>1.2E-2</v>
      </c>
      <c r="K22" s="4">
        <v>40</v>
      </c>
      <c r="L22" s="4">
        <v>0.8</v>
      </c>
      <c r="M22" s="4">
        <v>3.62</v>
      </c>
      <c r="N22" s="4">
        <v>3</v>
      </c>
      <c r="O22" s="4">
        <v>0</v>
      </c>
      <c r="P22" s="4">
        <v>0.02</v>
      </c>
      <c r="Q22" s="4">
        <v>0.99</v>
      </c>
      <c r="R22" s="4">
        <v>0</v>
      </c>
      <c r="S22" s="4">
        <v>0</v>
      </c>
      <c r="T22" s="4">
        <v>0</v>
      </c>
      <c r="U22" s="1" t="s">
        <v>47</v>
      </c>
    </row>
    <row r="23" spans="1:21">
      <c r="A23" s="14"/>
      <c r="B23" s="43" t="s">
        <v>71</v>
      </c>
      <c r="C23" s="10">
        <v>100</v>
      </c>
      <c r="D23" s="4">
        <f>0.8/150*100</f>
        <v>0.53333333333333344</v>
      </c>
      <c r="E23" s="4">
        <v>0.53</v>
      </c>
      <c r="F23" s="4">
        <v>13.06</v>
      </c>
      <c r="G23" s="4">
        <v>58.66</v>
      </c>
      <c r="H23" s="4">
        <v>13.33</v>
      </c>
      <c r="I23" s="4">
        <v>0.04</v>
      </c>
      <c r="J23" s="4">
        <v>2.5999999999999999E-2</v>
      </c>
      <c r="K23" s="4">
        <v>0</v>
      </c>
      <c r="L23" s="4">
        <v>0</v>
      </c>
      <c r="M23" s="4">
        <v>32.21</v>
      </c>
      <c r="N23" s="4">
        <v>14.66</v>
      </c>
      <c r="O23" s="4">
        <v>12</v>
      </c>
      <c r="P23" s="4">
        <v>2.93</v>
      </c>
      <c r="Q23" s="4">
        <v>122.32</v>
      </c>
      <c r="R23" s="4">
        <v>0</v>
      </c>
      <c r="S23" s="4">
        <v>0</v>
      </c>
      <c r="T23" s="4">
        <v>0.04</v>
      </c>
      <c r="U23" s="1">
        <v>338</v>
      </c>
    </row>
    <row r="24" spans="1:21">
      <c r="A24" s="14"/>
      <c r="B24" s="2" t="s">
        <v>28</v>
      </c>
      <c r="C24" s="10">
        <v>200</v>
      </c>
      <c r="D24" s="4">
        <v>0.13</v>
      </c>
      <c r="E24" s="4">
        <v>0.02</v>
      </c>
      <c r="F24" s="4">
        <v>11.32</v>
      </c>
      <c r="G24" s="4">
        <v>45.51</v>
      </c>
      <c r="H24" s="4">
        <v>3.14</v>
      </c>
      <c r="I24" s="4">
        <v>0</v>
      </c>
      <c r="J24" s="4">
        <v>0</v>
      </c>
      <c r="K24" s="4">
        <v>0</v>
      </c>
      <c r="L24" s="4">
        <v>0</v>
      </c>
      <c r="M24" s="4">
        <v>21.46</v>
      </c>
      <c r="N24" s="4">
        <v>4.4400000000000004</v>
      </c>
      <c r="O24" s="4">
        <v>2.44</v>
      </c>
      <c r="P24" s="4">
        <v>0.36</v>
      </c>
      <c r="Q24" s="4">
        <v>7.03</v>
      </c>
      <c r="R24" s="4">
        <v>0</v>
      </c>
      <c r="S24" s="4">
        <v>0</v>
      </c>
      <c r="T24" s="4">
        <v>0.01</v>
      </c>
      <c r="U24" s="1">
        <v>377</v>
      </c>
    </row>
    <row r="25" spans="1:21">
      <c r="A25" s="14"/>
      <c r="B25" s="43" t="s">
        <v>20</v>
      </c>
      <c r="C25" s="1">
        <v>65</v>
      </c>
      <c r="D25" s="4">
        <v>5.14</v>
      </c>
      <c r="E25" s="4">
        <v>0.65</v>
      </c>
      <c r="F25" s="4">
        <v>31.4</v>
      </c>
      <c r="G25" s="4">
        <v>153.4</v>
      </c>
      <c r="H25" s="4">
        <v>0</v>
      </c>
      <c r="I25" s="4">
        <v>0.1</v>
      </c>
      <c r="J25" s="4">
        <v>0.04</v>
      </c>
      <c r="K25" s="4">
        <v>0</v>
      </c>
      <c r="L25" s="4">
        <v>0</v>
      </c>
      <c r="M25" s="4">
        <v>22.57</v>
      </c>
      <c r="N25" s="4">
        <v>56.55</v>
      </c>
      <c r="O25" s="4">
        <v>21.45</v>
      </c>
      <c r="P25" s="4">
        <v>1.3</v>
      </c>
      <c r="Q25" s="4">
        <v>28.53</v>
      </c>
      <c r="R25" s="4">
        <v>0</v>
      </c>
      <c r="S25" s="4">
        <v>0</v>
      </c>
      <c r="T25" s="4">
        <v>0</v>
      </c>
      <c r="U25" s="1" t="s">
        <v>47</v>
      </c>
    </row>
    <row r="26" spans="1:21">
      <c r="A26" s="14"/>
      <c r="B26" s="6" t="s">
        <v>21</v>
      </c>
      <c r="C26" s="5">
        <f t="shared" ref="C26:T26" si="3">SUM(C21:C25)</f>
        <v>580</v>
      </c>
      <c r="D26" s="7">
        <f t="shared" si="3"/>
        <v>11.903333333333332</v>
      </c>
      <c r="E26" s="7">
        <f t="shared" si="3"/>
        <v>20.7</v>
      </c>
      <c r="F26" s="7">
        <f t="shared" si="3"/>
        <v>82.28</v>
      </c>
      <c r="G26" s="7">
        <f t="shared" si="3"/>
        <v>570.37</v>
      </c>
      <c r="H26" s="7">
        <f t="shared" si="3"/>
        <v>16.47</v>
      </c>
      <c r="I26" s="7">
        <f t="shared" si="3"/>
        <v>0.70000000000000007</v>
      </c>
      <c r="J26" s="7">
        <f t="shared" si="3"/>
        <v>0.23800000000000002</v>
      </c>
      <c r="K26" s="7">
        <f t="shared" si="3"/>
        <v>89.82</v>
      </c>
      <c r="L26" s="7">
        <f t="shared" si="3"/>
        <v>0.8</v>
      </c>
      <c r="M26" s="7">
        <f t="shared" si="3"/>
        <v>125.85999999999999</v>
      </c>
      <c r="N26" s="7">
        <f t="shared" si="3"/>
        <v>292.27</v>
      </c>
      <c r="O26" s="7">
        <f t="shared" si="3"/>
        <v>73.89</v>
      </c>
      <c r="P26" s="7">
        <f t="shared" si="3"/>
        <v>6.61</v>
      </c>
      <c r="Q26" s="7">
        <f t="shared" si="3"/>
        <v>424.17999999999995</v>
      </c>
      <c r="R26" s="7">
        <f t="shared" si="3"/>
        <v>0</v>
      </c>
      <c r="S26" s="7">
        <f t="shared" si="3"/>
        <v>0</v>
      </c>
      <c r="T26" s="7">
        <f t="shared" si="3"/>
        <v>0.33</v>
      </c>
      <c r="U26" s="5"/>
    </row>
    <row r="27" spans="1:21">
      <c r="A27" s="14" t="s">
        <v>22</v>
      </c>
      <c r="B27" s="2" t="s">
        <v>100</v>
      </c>
      <c r="C27" s="10">
        <v>60</v>
      </c>
      <c r="D27" s="4">
        <v>0.86</v>
      </c>
      <c r="E27" s="4">
        <v>3.65</v>
      </c>
      <c r="F27" s="4">
        <v>5.0199999999999996</v>
      </c>
      <c r="G27" s="4">
        <v>56.34</v>
      </c>
      <c r="H27" s="4">
        <v>5.7</v>
      </c>
      <c r="I27" s="4">
        <v>0.01</v>
      </c>
      <c r="J27" s="4">
        <v>0.02</v>
      </c>
      <c r="K27" s="4">
        <v>0</v>
      </c>
      <c r="L27" s="4">
        <v>0</v>
      </c>
      <c r="M27" s="4">
        <v>31.85</v>
      </c>
      <c r="N27" s="4">
        <v>24.58</v>
      </c>
      <c r="O27" s="4">
        <v>12.54</v>
      </c>
      <c r="P27" s="4">
        <v>0.8</v>
      </c>
      <c r="Q27" s="4">
        <v>54.17</v>
      </c>
      <c r="R27" s="4">
        <v>0.01</v>
      </c>
      <c r="S27" s="4">
        <v>0</v>
      </c>
      <c r="T27" s="4">
        <v>0.06</v>
      </c>
      <c r="U27" s="1">
        <v>52</v>
      </c>
    </row>
    <row r="28" spans="1:21" ht="28.8">
      <c r="A28" s="14"/>
      <c r="B28" s="2" t="s">
        <v>101</v>
      </c>
      <c r="C28" s="10">
        <v>250</v>
      </c>
      <c r="D28" s="4">
        <v>2.1</v>
      </c>
      <c r="E28" s="4">
        <v>5.12</v>
      </c>
      <c r="F28" s="4">
        <v>16.59</v>
      </c>
      <c r="G28" s="4">
        <v>120.75</v>
      </c>
      <c r="H28" s="4">
        <v>7.54</v>
      </c>
      <c r="I28" s="4">
        <v>0.1</v>
      </c>
      <c r="J28" s="4">
        <v>0.06</v>
      </c>
      <c r="K28" s="4">
        <v>0</v>
      </c>
      <c r="L28" s="4">
        <v>0.05</v>
      </c>
      <c r="M28" s="4">
        <v>39.94</v>
      </c>
      <c r="N28" s="4">
        <v>71.95</v>
      </c>
      <c r="O28" s="4">
        <v>25.9</v>
      </c>
      <c r="P28" s="4">
        <v>0.97</v>
      </c>
      <c r="Q28" s="4">
        <v>159.88999999999999</v>
      </c>
      <c r="R28" s="4">
        <v>0.01</v>
      </c>
      <c r="S28" s="4">
        <v>0.05</v>
      </c>
      <c r="T28" s="4">
        <v>1.29</v>
      </c>
      <c r="U28" s="1">
        <v>96</v>
      </c>
    </row>
    <row r="29" spans="1:21">
      <c r="A29" s="14"/>
      <c r="B29" s="67" t="s">
        <v>34</v>
      </c>
      <c r="C29" s="68">
        <v>240</v>
      </c>
      <c r="D29" s="69">
        <v>22.48</v>
      </c>
      <c r="E29" s="69">
        <v>27.84</v>
      </c>
      <c r="F29" s="69">
        <v>18.5</v>
      </c>
      <c r="G29" s="69">
        <v>414.16</v>
      </c>
      <c r="H29" s="69">
        <v>10.69</v>
      </c>
      <c r="I29" s="69">
        <v>0.19</v>
      </c>
      <c r="J29" s="69">
        <v>0.16</v>
      </c>
      <c r="K29" s="69">
        <v>81.040000000000006</v>
      </c>
      <c r="L29" s="69">
        <v>0</v>
      </c>
      <c r="M29" s="69">
        <v>7.2</v>
      </c>
      <c r="N29" s="69">
        <v>170.87</v>
      </c>
      <c r="O29" s="69">
        <v>55.81</v>
      </c>
      <c r="P29" s="69">
        <v>1.89</v>
      </c>
      <c r="Q29" s="69">
        <v>244.19</v>
      </c>
      <c r="R29" s="69">
        <v>0.01</v>
      </c>
      <c r="S29" s="69">
        <v>0</v>
      </c>
      <c r="T29" s="69">
        <v>1.04</v>
      </c>
      <c r="U29" s="70">
        <v>373</v>
      </c>
    </row>
    <row r="30" spans="1:21">
      <c r="A30" s="14"/>
      <c r="B30" s="43" t="s">
        <v>61</v>
      </c>
      <c r="C30" s="1">
        <v>200</v>
      </c>
      <c r="D30" s="4">
        <v>0.44</v>
      </c>
      <c r="E30" s="4">
        <v>0.02</v>
      </c>
      <c r="F30" s="4">
        <v>27.77</v>
      </c>
      <c r="G30" s="4">
        <v>113</v>
      </c>
      <c r="H30" s="4">
        <v>0.4</v>
      </c>
      <c r="I30" s="4">
        <v>0</v>
      </c>
      <c r="J30" s="4">
        <v>0.01</v>
      </c>
      <c r="K30" s="4">
        <v>0</v>
      </c>
      <c r="L30" s="4">
        <v>0</v>
      </c>
      <c r="M30" s="4">
        <v>48.05</v>
      </c>
      <c r="N30" s="4">
        <v>15.4</v>
      </c>
      <c r="O30" s="4">
        <v>6</v>
      </c>
      <c r="P30" s="4">
        <v>1.25</v>
      </c>
      <c r="Q30" s="4">
        <v>38.44</v>
      </c>
      <c r="R30" s="4">
        <v>0</v>
      </c>
      <c r="S30" s="4">
        <v>0</v>
      </c>
      <c r="T30" s="4">
        <v>0</v>
      </c>
      <c r="U30" s="1">
        <v>349</v>
      </c>
    </row>
    <row r="31" spans="1:21">
      <c r="A31" s="14"/>
      <c r="B31" s="2" t="s">
        <v>20</v>
      </c>
      <c r="C31" s="1">
        <v>20</v>
      </c>
      <c r="D31" s="4">
        <v>1.58</v>
      </c>
      <c r="E31" s="4">
        <v>0.2</v>
      </c>
      <c r="F31" s="4">
        <v>9.66</v>
      </c>
      <c r="G31" s="4">
        <v>47.2</v>
      </c>
      <c r="H31" s="4">
        <v>0</v>
      </c>
      <c r="I31" s="4">
        <v>3.2000000000000001E-2</v>
      </c>
      <c r="J31" s="4">
        <v>1.2E-2</v>
      </c>
      <c r="K31" s="4">
        <v>0</v>
      </c>
      <c r="L31" s="4">
        <v>0</v>
      </c>
      <c r="M31" s="4">
        <v>6.94</v>
      </c>
      <c r="N31" s="4">
        <v>17.420000000000002</v>
      </c>
      <c r="O31" s="4">
        <v>6.6</v>
      </c>
      <c r="P31" s="4">
        <v>0.4</v>
      </c>
      <c r="Q31" s="4">
        <v>8.7799999999999994</v>
      </c>
      <c r="R31" s="4">
        <v>0</v>
      </c>
      <c r="S31" s="4">
        <v>0</v>
      </c>
      <c r="T31" s="4">
        <v>0</v>
      </c>
      <c r="U31" s="1" t="s">
        <v>47</v>
      </c>
    </row>
    <row r="32" spans="1:21">
      <c r="A32" s="14"/>
      <c r="B32" s="2" t="s">
        <v>24</v>
      </c>
      <c r="C32" s="1">
        <v>30</v>
      </c>
      <c r="D32" s="4">
        <v>1.98</v>
      </c>
      <c r="E32" s="4">
        <v>0.36</v>
      </c>
      <c r="F32" s="4">
        <v>10.02</v>
      </c>
      <c r="G32" s="4">
        <v>52</v>
      </c>
      <c r="H32" s="4">
        <v>0</v>
      </c>
      <c r="I32" s="4">
        <v>5.5E-2</v>
      </c>
      <c r="J32" s="4">
        <v>2.5000000000000001E-2</v>
      </c>
      <c r="K32" s="4">
        <v>0</v>
      </c>
      <c r="L32" s="4">
        <v>0</v>
      </c>
      <c r="M32" s="4">
        <v>15.85</v>
      </c>
      <c r="N32" s="4">
        <v>47.4</v>
      </c>
      <c r="O32" s="4">
        <v>14.1</v>
      </c>
      <c r="P32" s="4">
        <v>0.67</v>
      </c>
      <c r="Q32" s="4">
        <v>24.25</v>
      </c>
      <c r="R32" s="4">
        <v>0</v>
      </c>
      <c r="S32" s="4">
        <v>0</v>
      </c>
      <c r="T32" s="4">
        <v>0.06</v>
      </c>
      <c r="U32" s="1" t="s">
        <v>47</v>
      </c>
    </row>
    <row r="33" spans="1:21">
      <c r="A33" s="14"/>
      <c r="B33" s="6" t="s">
        <v>21</v>
      </c>
      <c r="C33" s="5">
        <f t="shared" ref="C33:T33" si="4">SUM(C27:C32)</f>
        <v>800</v>
      </c>
      <c r="D33" s="7">
        <f t="shared" si="4"/>
        <v>29.44</v>
      </c>
      <c r="E33" s="7">
        <f t="shared" si="4"/>
        <v>37.190000000000005</v>
      </c>
      <c r="F33" s="7">
        <f t="shared" si="4"/>
        <v>87.559999999999988</v>
      </c>
      <c r="G33" s="7">
        <f t="shared" si="4"/>
        <v>803.45</v>
      </c>
      <c r="H33" s="7">
        <f t="shared" si="4"/>
        <v>24.33</v>
      </c>
      <c r="I33" s="7">
        <f t="shared" si="4"/>
        <v>0.38699999999999996</v>
      </c>
      <c r="J33" s="7">
        <f t="shared" si="4"/>
        <v>0.28700000000000003</v>
      </c>
      <c r="K33" s="7">
        <f t="shared" si="4"/>
        <v>81.040000000000006</v>
      </c>
      <c r="L33" s="7">
        <f t="shared" si="4"/>
        <v>0.05</v>
      </c>
      <c r="M33" s="7">
        <f t="shared" si="4"/>
        <v>149.82999999999998</v>
      </c>
      <c r="N33" s="7">
        <f t="shared" si="4"/>
        <v>347.61999999999995</v>
      </c>
      <c r="O33" s="7">
        <f t="shared" si="4"/>
        <v>120.94999999999999</v>
      </c>
      <c r="P33" s="7">
        <f t="shared" si="4"/>
        <v>5.98</v>
      </c>
      <c r="Q33" s="7">
        <f t="shared" si="4"/>
        <v>529.72</v>
      </c>
      <c r="R33" s="7">
        <f t="shared" si="4"/>
        <v>0.03</v>
      </c>
      <c r="S33" s="7">
        <f t="shared" si="4"/>
        <v>0.05</v>
      </c>
      <c r="T33" s="7">
        <f t="shared" si="4"/>
        <v>2.4500000000000002</v>
      </c>
      <c r="U33" s="5"/>
    </row>
    <row r="34" spans="1:21">
      <c r="A34" s="14"/>
      <c r="B34" s="6" t="s">
        <v>25</v>
      </c>
      <c r="C34" s="5">
        <f t="shared" ref="C34:T34" si="5">C26+C33</f>
        <v>1380</v>
      </c>
      <c r="D34" s="7">
        <f t="shared" si="5"/>
        <v>41.343333333333334</v>
      </c>
      <c r="E34" s="7">
        <f t="shared" si="5"/>
        <v>57.89</v>
      </c>
      <c r="F34" s="7">
        <f t="shared" si="5"/>
        <v>169.83999999999997</v>
      </c>
      <c r="G34" s="7">
        <f t="shared" si="5"/>
        <v>1373.8200000000002</v>
      </c>
      <c r="H34" s="7">
        <f t="shared" si="5"/>
        <v>40.799999999999997</v>
      </c>
      <c r="I34" s="7">
        <f t="shared" si="5"/>
        <v>1.087</v>
      </c>
      <c r="J34" s="7">
        <f t="shared" si="5"/>
        <v>0.52500000000000002</v>
      </c>
      <c r="K34" s="7">
        <f t="shared" si="5"/>
        <v>170.86</v>
      </c>
      <c r="L34" s="7">
        <f t="shared" si="5"/>
        <v>0.85000000000000009</v>
      </c>
      <c r="M34" s="7">
        <f t="shared" si="5"/>
        <v>275.68999999999994</v>
      </c>
      <c r="N34" s="7">
        <f t="shared" si="5"/>
        <v>639.88999999999987</v>
      </c>
      <c r="O34" s="7">
        <f t="shared" si="5"/>
        <v>194.83999999999997</v>
      </c>
      <c r="P34" s="7">
        <f t="shared" si="5"/>
        <v>12.59</v>
      </c>
      <c r="Q34" s="7">
        <f t="shared" si="5"/>
        <v>953.9</v>
      </c>
      <c r="R34" s="7">
        <f t="shared" si="5"/>
        <v>0.03</v>
      </c>
      <c r="S34" s="7">
        <f t="shared" si="5"/>
        <v>0.05</v>
      </c>
      <c r="T34" s="7">
        <f t="shared" si="5"/>
        <v>2.7800000000000002</v>
      </c>
      <c r="U34" s="5"/>
    </row>
    <row r="35" spans="1:21">
      <c r="A35" s="16" t="s">
        <v>26</v>
      </c>
    </row>
    <row r="36" spans="1:21">
      <c r="A36" s="24" t="s">
        <v>30</v>
      </c>
      <c r="B36" s="2"/>
      <c r="C36" s="3"/>
      <c r="D36" s="4"/>
      <c r="E36" s="4"/>
      <c r="F36" s="4"/>
      <c r="G36" s="4"/>
      <c r="H36" s="4"/>
      <c r="I36" s="4"/>
      <c r="J36" s="4"/>
      <c r="K36" s="4"/>
      <c r="L36" s="4"/>
      <c r="M36" s="4"/>
      <c r="N36" s="4"/>
      <c r="O36" s="4"/>
      <c r="P36" s="4"/>
      <c r="Q36" s="4"/>
      <c r="R36" s="4"/>
      <c r="S36" s="4"/>
      <c r="T36" s="4"/>
      <c r="U36" s="1"/>
    </row>
    <row r="37" spans="1:21">
      <c r="A37" s="14" t="s">
        <v>18</v>
      </c>
      <c r="B37" s="2" t="s">
        <v>33</v>
      </c>
      <c r="C37" s="10">
        <v>150</v>
      </c>
      <c r="D37" s="4">
        <v>14.33</v>
      </c>
      <c r="E37" s="4">
        <v>27.6</v>
      </c>
      <c r="F37" s="4">
        <v>2.75</v>
      </c>
      <c r="G37" s="4">
        <v>317.5</v>
      </c>
      <c r="H37" s="4">
        <v>0.25</v>
      </c>
      <c r="I37" s="4">
        <v>0.1</v>
      </c>
      <c r="J37" s="4">
        <v>0.6</v>
      </c>
      <c r="K37" s="4">
        <v>375</v>
      </c>
      <c r="L37" s="4">
        <v>16.079999999999998</v>
      </c>
      <c r="M37" s="4">
        <v>175.16</v>
      </c>
      <c r="N37" s="4">
        <v>262.75</v>
      </c>
      <c r="O37" s="4">
        <v>19.5</v>
      </c>
      <c r="P37" s="4">
        <v>2.95</v>
      </c>
      <c r="Q37" s="4">
        <v>74.42</v>
      </c>
      <c r="R37" s="4">
        <v>0.04</v>
      </c>
      <c r="S37" s="4">
        <v>0</v>
      </c>
      <c r="T37" s="4">
        <v>0.33</v>
      </c>
      <c r="U37" s="1">
        <v>210</v>
      </c>
    </row>
    <row r="38" spans="1:21">
      <c r="A38" s="14"/>
      <c r="B38" s="43" t="s">
        <v>72</v>
      </c>
      <c r="C38" s="1">
        <v>60</v>
      </c>
      <c r="D38" s="4">
        <v>1.22</v>
      </c>
      <c r="E38" s="4">
        <v>2.1800000000000002</v>
      </c>
      <c r="F38" s="4">
        <v>6.64</v>
      </c>
      <c r="G38" s="4">
        <v>54.63</v>
      </c>
      <c r="H38" s="4">
        <v>2.88</v>
      </c>
      <c r="I38" s="4">
        <v>0.01</v>
      </c>
      <c r="J38" s="4">
        <v>0.03</v>
      </c>
      <c r="K38" s="4">
        <v>1.2</v>
      </c>
      <c r="L38" s="4">
        <v>0</v>
      </c>
      <c r="M38" s="4">
        <v>38.049999999999997</v>
      </c>
      <c r="N38" s="4">
        <v>24.6</v>
      </c>
      <c r="O38" s="4">
        <v>7.8</v>
      </c>
      <c r="P38" s="4">
        <v>0.22</v>
      </c>
      <c r="Q38" s="4">
        <v>26.93</v>
      </c>
      <c r="R38" s="4">
        <v>0</v>
      </c>
      <c r="S38" s="4">
        <v>0</v>
      </c>
      <c r="T38" s="4">
        <v>0.04</v>
      </c>
      <c r="U38" s="1" t="s">
        <v>102</v>
      </c>
    </row>
    <row r="39" spans="1:21">
      <c r="A39" s="14"/>
      <c r="B39" s="43" t="s">
        <v>103</v>
      </c>
      <c r="C39" s="10">
        <v>30</v>
      </c>
      <c r="D39" s="4">
        <v>2.2999999999999998</v>
      </c>
      <c r="E39" s="4">
        <v>5.4</v>
      </c>
      <c r="F39" s="4">
        <v>20.100000000000001</v>
      </c>
      <c r="G39" s="4">
        <v>138.9</v>
      </c>
      <c r="H39" s="4">
        <v>0</v>
      </c>
      <c r="I39" s="4">
        <v>0</v>
      </c>
      <c r="J39" s="4">
        <v>0</v>
      </c>
      <c r="K39" s="4">
        <v>0</v>
      </c>
      <c r="L39" s="4">
        <v>0</v>
      </c>
      <c r="M39" s="4">
        <v>0</v>
      </c>
      <c r="N39" s="4">
        <v>0</v>
      </c>
      <c r="O39" s="4">
        <v>0</v>
      </c>
      <c r="P39" s="4">
        <v>0</v>
      </c>
      <c r="Q39" s="4">
        <v>0</v>
      </c>
      <c r="R39" s="4">
        <v>0</v>
      </c>
      <c r="S39" s="4">
        <v>0</v>
      </c>
      <c r="T39" s="4">
        <v>0</v>
      </c>
      <c r="U39" s="1" t="s">
        <v>47</v>
      </c>
    </row>
    <row r="40" spans="1:21">
      <c r="A40" s="14"/>
      <c r="B40" s="43" t="s">
        <v>20</v>
      </c>
      <c r="C40" s="1">
        <v>65</v>
      </c>
      <c r="D40" s="4">
        <v>5.14</v>
      </c>
      <c r="E40" s="4">
        <v>0.65</v>
      </c>
      <c r="F40" s="4">
        <v>31.4</v>
      </c>
      <c r="G40" s="4">
        <v>153.4</v>
      </c>
      <c r="H40" s="4">
        <v>0</v>
      </c>
      <c r="I40" s="4">
        <v>0.1</v>
      </c>
      <c r="J40" s="4">
        <v>0.04</v>
      </c>
      <c r="K40" s="4">
        <v>0</v>
      </c>
      <c r="L40" s="4">
        <v>0</v>
      </c>
      <c r="M40" s="4">
        <v>22.57</v>
      </c>
      <c r="N40" s="4">
        <v>56.55</v>
      </c>
      <c r="O40" s="4">
        <v>21.45</v>
      </c>
      <c r="P40" s="4">
        <v>1.3</v>
      </c>
      <c r="Q40" s="4">
        <v>28.53</v>
      </c>
      <c r="R40" s="4">
        <v>0</v>
      </c>
      <c r="S40" s="4">
        <v>0</v>
      </c>
      <c r="T40" s="4">
        <v>0</v>
      </c>
      <c r="U40" s="1" t="s">
        <v>47</v>
      </c>
    </row>
    <row r="41" spans="1:21">
      <c r="A41" s="14"/>
      <c r="B41" s="43" t="s">
        <v>19</v>
      </c>
      <c r="C41" s="1">
        <v>200</v>
      </c>
      <c r="D41" s="4">
        <v>7.0000000000000007E-2</v>
      </c>
      <c r="E41" s="4">
        <v>0.02</v>
      </c>
      <c r="F41" s="4">
        <v>11.09</v>
      </c>
      <c r="G41" s="4">
        <v>44.4</v>
      </c>
      <c r="H41" s="4">
        <v>0.03</v>
      </c>
      <c r="I41" s="4">
        <v>0</v>
      </c>
      <c r="J41" s="4">
        <v>0</v>
      </c>
      <c r="K41" s="4">
        <v>0</v>
      </c>
      <c r="L41" s="4">
        <v>0</v>
      </c>
      <c r="M41" s="4">
        <v>16.760000000000002</v>
      </c>
      <c r="N41" s="4">
        <v>2.8</v>
      </c>
      <c r="O41" s="4">
        <v>1.44</v>
      </c>
      <c r="P41" s="4">
        <v>0.31</v>
      </c>
      <c r="Q41" s="4">
        <v>2.82</v>
      </c>
      <c r="R41" s="4">
        <v>0</v>
      </c>
      <c r="S41" s="4">
        <v>0</v>
      </c>
      <c r="T41" s="4">
        <v>0</v>
      </c>
      <c r="U41" s="1">
        <v>376</v>
      </c>
    </row>
    <row r="42" spans="1:21">
      <c r="A42" s="14"/>
      <c r="B42" s="44" t="s">
        <v>21</v>
      </c>
      <c r="C42" s="5">
        <f t="shared" ref="C42:T42" si="6">SUM(C37:C41)</f>
        <v>505</v>
      </c>
      <c r="D42" s="7">
        <f t="shared" si="6"/>
        <v>23.060000000000002</v>
      </c>
      <c r="E42" s="7">
        <f t="shared" si="6"/>
        <v>35.85</v>
      </c>
      <c r="F42" s="7">
        <f t="shared" si="6"/>
        <v>71.98</v>
      </c>
      <c r="G42" s="7">
        <f t="shared" si="6"/>
        <v>708.82999999999993</v>
      </c>
      <c r="H42" s="7">
        <f t="shared" si="6"/>
        <v>3.1599999999999997</v>
      </c>
      <c r="I42" s="7">
        <f t="shared" si="6"/>
        <v>0.21000000000000002</v>
      </c>
      <c r="J42" s="7">
        <f t="shared" si="6"/>
        <v>0.67</v>
      </c>
      <c r="K42" s="7">
        <f t="shared" si="6"/>
        <v>376.2</v>
      </c>
      <c r="L42" s="7">
        <f t="shared" si="6"/>
        <v>16.079999999999998</v>
      </c>
      <c r="M42" s="7">
        <f t="shared" si="6"/>
        <v>252.53999999999996</v>
      </c>
      <c r="N42" s="7">
        <f t="shared" si="6"/>
        <v>346.70000000000005</v>
      </c>
      <c r="O42" s="7">
        <f t="shared" si="6"/>
        <v>50.19</v>
      </c>
      <c r="P42" s="7">
        <f t="shared" si="6"/>
        <v>4.78</v>
      </c>
      <c r="Q42" s="7">
        <f t="shared" si="6"/>
        <v>132.69999999999999</v>
      </c>
      <c r="R42" s="7">
        <f t="shared" si="6"/>
        <v>0.04</v>
      </c>
      <c r="S42" s="7">
        <f t="shared" si="6"/>
        <v>0</v>
      </c>
      <c r="T42" s="7">
        <f t="shared" si="6"/>
        <v>0.37</v>
      </c>
      <c r="U42" s="5"/>
    </row>
    <row r="43" spans="1:21">
      <c r="A43" s="14" t="s">
        <v>22</v>
      </c>
      <c r="B43" s="43" t="s">
        <v>57</v>
      </c>
      <c r="C43" s="10">
        <v>60</v>
      </c>
      <c r="D43" s="4">
        <v>0.52</v>
      </c>
      <c r="E43" s="4">
        <v>3.13</v>
      </c>
      <c r="F43" s="4">
        <v>4.72</v>
      </c>
      <c r="G43" s="4">
        <v>49.14</v>
      </c>
      <c r="H43" s="4">
        <v>4.17</v>
      </c>
      <c r="I43" s="4">
        <v>0.03</v>
      </c>
      <c r="J43" s="4">
        <v>0.03</v>
      </c>
      <c r="K43" s="4">
        <v>0</v>
      </c>
      <c r="L43" s="4">
        <v>0</v>
      </c>
      <c r="M43" s="4">
        <v>19.190000000000001</v>
      </c>
      <c r="N43" s="4">
        <v>20.39</v>
      </c>
      <c r="O43" s="4">
        <v>14.41</v>
      </c>
      <c r="P43" s="4">
        <v>0.79</v>
      </c>
      <c r="Q43" s="4">
        <v>44.66</v>
      </c>
      <c r="R43" s="4">
        <v>0</v>
      </c>
      <c r="S43" s="4">
        <v>0</v>
      </c>
      <c r="T43" s="4">
        <v>0.01</v>
      </c>
      <c r="U43" s="1">
        <v>59</v>
      </c>
    </row>
    <row r="44" spans="1:21">
      <c r="A44" s="14"/>
      <c r="B44" s="43" t="s">
        <v>31</v>
      </c>
      <c r="C44" s="10">
        <v>250</v>
      </c>
      <c r="D44" s="4">
        <v>5.49</v>
      </c>
      <c r="E44" s="4">
        <v>5.27</v>
      </c>
      <c r="F44" s="4">
        <v>16.54</v>
      </c>
      <c r="G44" s="4">
        <v>148.25</v>
      </c>
      <c r="H44" s="4">
        <v>5.83</v>
      </c>
      <c r="I44" s="4">
        <v>0.23</v>
      </c>
      <c r="J44" s="4">
        <v>7.0000000000000007E-2</v>
      </c>
      <c r="K44" s="4">
        <v>0</v>
      </c>
      <c r="L44" s="4">
        <v>0</v>
      </c>
      <c r="M44" s="4">
        <v>64.45</v>
      </c>
      <c r="N44" s="4">
        <v>88.1</v>
      </c>
      <c r="O44" s="4">
        <v>35.58</v>
      </c>
      <c r="P44" s="4">
        <v>2.0499999999999998</v>
      </c>
      <c r="Q44" s="4">
        <v>156.03</v>
      </c>
      <c r="R44" s="4">
        <v>0</v>
      </c>
      <c r="S44" s="4">
        <v>0</v>
      </c>
      <c r="T44" s="4">
        <v>0.81</v>
      </c>
      <c r="U44" s="1">
        <v>119</v>
      </c>
    </row>
    <row r="45" spans="1:21">
      <c r="A45" s="14"/>
      <c r="B45" s="67" t="s">
        <v>60</v>
      </c>
      <c r="C45" s="68">
        <v>90</v>
      </c>
      <c r="D45" s="69">
        <v>6.65</v>
      </c>
      <c r="E45" s="69">
        <v>7.37</v>
      </c>
      <c r="F45" s="69">
        <v>8.7799999999999994</v>
      </c>
      <c r="G45" s="69">
        <v>128.25</v>
      </c>
      <c r="H45" s="69">
        <v>0.64</v>
      </c>
      <c r="I45" s="69">
        <v>0.05</v>
      </c>
      <c r="J45" s="69">
        <v>0.08</v>
      </c>
      <c r="K45" s="69">
        <v>29.25</v>
      </c>
      <c r="L45" s="69">
        <v>0.27</v>
      </c>
      <c r="M45" s="69">
        <v>49.72</v>
      </c>
      <c r="N45" s="69">
        <v>80.03</v>
      </c>
      <c r="O45" s="69">
        <v>16.2</v>
      </c>
      <c r="P45" s="69">
        <v>0.72</v>
      </c>
      <c r="Q45" s="69">
        <v>93.41</v>
      </c>
      <c r="R45" s="69">
        <v>0</v>
      </c>
      <c r="S45" s="69">
        <v>0</v>
      </c>
      <c r="T45" s="69">
        <v>0.28000000000000003</v>
      </c>
      <c r="U45" s="70">
        <v>278</v>
      </c>
    </row>
    <row r="46" spans="1:21">
      <c r="A46" s="14"/>
      <c r="B46" s="67" t="s">
        <v>23</v>
      </c>
      <c r="C46" s="70">
        <v>150</v>
      </c>
      <c r="D46" s="69">
        <v>3.65</v>
      </c>
      <c r="E46" s="69">
        <v>4.3</v>
      </c>
      <c r="F46" s="69">
        <v>36.67</v>
      </c>
      <c r="G46" s="69">
        <v>199.95</v>
      </c>
      <c r="H46" s="69">
        <v>0</v>
      </c>
      <c r="I46" s="69">
        <v>0.02</v>
      </c>
      <c r="J46" s="69">
        <v>0.02</v>
      </c>
      <c r="K46" s="69">
        <v>21</v>
      </c>
      <c r="L46" s="69">
        <v>0.27</v>
      </c>
      <c r="M46" s="69">
        <v>3.65</v>
      </c>
      <c r="N46" s="69">
        <v>60.6</v>
      </c>
      <c r="O46" s="69">
        <v>19.010000000000002</v>
      </c>
      <c r="P46" s="69">
        <v>0.51</v>
      </c>
      <c r="Q46" s="69">
        <v>13.28</v>
      </c>
      <c r="R46" s="69">
        <v>0</v>
      </c>
      <c r="S46" s="69">
        <v>0</v>
      </c>
      <c r="T46" s="69">
        <v>0.51</v>
      </c>
      <c r="U46" s="70">
        <v>304</v>
      </c>
    </row>
    <row r="47" spans="1:21">
      <c r="A47" s="14"/>
      <c r="B47" s="43" t="s">
        <v>62</v>
      </c>
      <c r="C47" s="10">
        <v>200</v>
      </c>
      <c r="D47" s="4">
        <v>0.16</v>
      </c>
      <c r="E47" s="4">
        <v>0.16</v>
      </c>
      <c r="F47" s="4">
        <v>23.88</v>
      </c>
      <c r="G47" s="4">
        <v>97.6</v>
      </c>
      <c r="H47" s="4">
        <v>1.72</v>
      </c>
      <c r="I47" s="4">
        <v>0.01</v>
      </c>
      <c r="J47" s="4">
        <v>0.01</v>
      </c>
      <c r="K47" s="4">
        <v>0</v>
      </c>
      <c r="L47" s="4">
        <v>0</v>
      </c>
      <c r="M47" s="4">
        <v>19.690000000000001</v>
      </c>
      <c r="N47" s="4">
        <v>4.4000000000000004</v>
      </c>
      <c r="O47" s="4">
        <v>3.6</v>
      </c>
      <c r="P47" s="4">
        <v>0.94</v>
      </c>
      <c r="Q47" s="4">
        <v>34.659999999999997</v>
      </c>
      <c r="R47" s="4">
        <v>0</v>
      </c>
      <c r="S47" s="4">
        <v>0</v>
      </c>
      <c r="T47" s="4">
        <v>0.76</v>
      </c>
      <c r="U47" s="1">
        <v>342</v>
      </c>
    </row>
    <row r="48" spans="1:21">
      <c r="A48" s="14"/>
      <c r="B48" s="2" t="s">
        <v>20</v>
      </c>
      <c r="C48" s="1">
        <v>20</v>
      </c>
      <c r="D48" s="4">
        <v>1.58</v>
      </c>
      <c r="E48" s="4">
        <v>0.2</v>
      </c>
      <c r="F48" s="4">
        <v>9.66</v>
      </c>
      <c r="G48" s="4">
        <v>47.2</v>
      </c>
      <c r="H48" s="4">
        <v>0</v>
      </c>
      <c r="I48" s="4">
        <v>3.2000000000000001E-2</v>
      </c>
      <c r="J48" s="4">
        <v>1.2E-2</v>
      </c>
      <c r="K48" s="4">
        <v>0</v>
      </c>
      <c r="L48" s="4">
        <v>0</v>
      </c>
      <c r="M48" s="4">
        <v>6.94</v>
      </c>
      <c r="N48" s="4">
        <v>17.420000000000002</v>
      </c>
      <c r="O48" s="4">
        <v>6.6</v>
      </c>
      <c r="P48" s="4">
        <v>0.4</v>
      </c>
      <c r="Q48" s="4">
        <v>8.7799999999999994</v>
      </c>
      <c r="R48" s="4">
        <v>0</v>
      </c>
      <c r="S48" s="4">
        <v>0</v>
      </c>
      <c r="T48" s="4">
        <v>0</v>
      </c>
      <c r="U48" s="1" t="s">
        <v>47</v>
      </c>
    </row>
    <row r="49" spans="1:21">
      <c r="A49" s="14"/>
      <c r="B49" s="2" t="s">
        <v>24</v>
      </c>
      <c r="C49" s="1">
        <v>30</v>
      </c>
      <c r="D49" s="4">
        <v>1.98</v>
      </c>
      <c r="E49" s="4">
        <v>0.36</v>
      </c>
      <c r="F49" s="4">
        <v>10.02</v>
      </c>
      <c r="G49" s="4">
        <v>52</v>
      </c>
      <c r="H49" s="4">
        <v>0</v>
      </c>
      <c r="I49" s="4">
        <v>5.5E-2</v>
      </c>
      <c r="J49" s="4">
        <v>2.5000000000000001E-2</v>
      </c>
      <c r="K49" s="4">
        <v>0</v>
      </c>
      <c r="L49" s="4">
        <v>0</v>
      </c>
      <c r="M49" s="4">
        <v>15.85</v>
      </c>
      <c r="N49" s="4">
        <v>47.4</v>
      </c>
      <c r="O49" s="4">
        <v>14.1</v>
      </c>
      <c r="P49" s="4">
        <v>0.67</v>
      </c>
      <c r="Q49" s="4">
        <v>24.25</v>
      </c>
      <c r="R49" s="4">
        <v>0</v>
      </c>
      <c r="S49" s="4">
        <v>0</v>
      </c>
      <c r="T49" s="4">
        <v>0.06</v>
      </c>
      <c r="U49" s="1" t="s">
        <v>47</v>
      </c>
    </row>
    <row r="50" spans="1:21">
      <c r="A50" s="14"/>
      <c r="B50" s="6" t="s">
        <v>21</v>
      </c>
      <c r="C50" s="5">
        <f t="shared" ref="C50:T50" si="7">SUM(C43:C49)</f>
        <v>800</v>
      </c>
      <c r="D50" s="7">
        <f t="shared" si="7"/>
        <v>20.029999999999998</v>
      </c>
      <c r="E50" s="7">
        <f t="shared" si="7"/>
        <v>20.79</v>
      </c>
      <c r="F50" s="7">
        <f t="shared" si="7"/>
        <v>110.27</v>
      </c>
      <c r="G50" s="7">
        <f t="shared" si="7"/>
        <v>722.39</v>
      </c>
      <c r="H50" s="7">
        <f t="shared" si="7"/>
        <v>12.360000000000001</v>
      </c>
      <c r="I50" s="7">
        <f t="shared" si="7"/>
        <v>0.42699999999999999</v>
      </c>
      <c r="J50" s="7">
        <f t="shared" si="7"/>
        <v>0.247</v>
      </c>
      <c r="K50" s="7">
        <f t="shared" si="7"/>
        <v>50.25</v>
      </c>
      <c r="L50" s="7">
        <f t="shared" si="7"/>
        <v>0.54</v>
      </c>
      <c r="M50" s="7">
        <f t="shared" si="7"/>
        <v>179.49</v>
      </c>
      <c r="N50" s="7">
        <f t="shared" si="7"/>
        <v>318.33999999999997</v>
      </c>
      <c r="O50" s="7">
        <f t="shared" si="7"/>
        <v>109.49999999999999</v>
      </c>
      <c r="P50" s="7">
        <f t="shared" si="7"/>
        <v>6.08</v>
      </c>
      <c r="Q50" s="7">
        <f t="shared" si="7"/>
        <v>375.06999999999994</v>
      </c>
      <c r="R50" s="7">
        <f t="shared" si="7"/>
        <v>0</v>
      </c>
      <c r="S50" s="7">
        <f t="shared" si="7"/>
        <v>0</v>
      </c>
      <c r="T50" s="7">
        <f t="shared" si="7"/>
        <v>2.4300000000000002</v>
      </c>
      <c r="U50" s="5"/>
    </row>
    <row r="51" spans="1:21">
      <c r="A51" s="14"/>
      <c r="B51" s="6" t="s">
        <v>25</v>
      </c>
      <c r="C51" s="5">
        <f>C42+C50</f>
        <v>1305</v>
      </c>
      <c r="D51" s="7">
        <f>D42+D50</f>
        <v>43.09</v>
      </c>
      <c r="E51" s="7">
        <f>E42+E50</f>
        <v>56.64</v>
      </c>
      <c r="F51" s="7">
        <f>F42+F50</f>
        <v>182.25</v>
      </c>
      <c r="G51" s="7">
        <f>G42+G50</f>
        <v>1431.2199999999998</v>
      </c>
      <c r="H51" s="7">
        <f>H42+H50</f>
        <v>15.520000000000001</v>
      </c>
      <c r="I51" s="7">
        <f>I42+I50</f>
        <v>0.63700000000000001</v>
      </c>
      <c r="J51" s="7">
        <f>J42+J50</f>
        <v>0.91700000000000004</v>
      </c>
      <c r="K51" s="7">
        <f>K42+K50</f>
        <v>426.45</v>
      </c>
      <c r="L51" s="7">
        <f>L42+L50</f>
        <v>16.619999999999997</v>
      </c>
      <c r="M51" s="7">
        <f>M42+M50</f>
        <v>432.03</v>
      </c>
      <c r="N51" s="7">
        <f>N42+N50</f>
        <v>665.04</v>
      </c>
      <c r="O51" s="7">
        <f>O42+O50</f>
        <v>159.69</v>
      </c>
      <c r="P51" s="7">
        <f>P42+P50</f>
        <v>10.86</v>
      </c>
      <c r="Q51" s="7">
        <f>Q42+Q50</f>
        <v>507.76999999999992</v>
      </c>
      <c r="R51" s="7">
        <f>R42+R50</f>
        <v>0.04</v>
      </c>
      <c r="S51" s="7">
        <f>S42+S50</f>
        <v>0</v>
      </c>
      <c r="T51" s="7">
        <f>T42+T50</f>
        <v>2.8000000000000003</v>
      </c>
      <c r="U51" s="5"/>
    </row>
    <row r="52" spans="1:21">
      <c r="A52" s="16" t="s">
        <v>26</v>
      </c>
    </row>
    <row r="53" spans="1:21">
      <c r="A53" s="24" t="s">
        <v>32</v>
      </c>
      <c r="B53" s="2"/>
      <c r="C53" s="3"/>
      <c r="D53" s="4"/>
      <c r="E53" s="4"/>
      <c r="F53" s="4"/>
      <c r="G53" s="4"/>
      <c r="H53" s="4"/>
      <c r="I53" s="4"/>
      <c r="J53" s="4"/>
      <c r="K53" s="4"/>
      <c r="L53" s="4"/>
      <c r="M53" s="4"/>
      <c r="N53" s="4"/>
      <c r="O53" s="4"/>
      <c r="P53" s="4"/>
      <c r="Q53" s="4"/>
      <c r="R53" s="4"/>
      <c r="S53" s="4"/>
      <c r="T53" s="4"/>
      <c r="U53" s="1"/>
    </row>
    <row r="54" spans="1:21">
      <c r="A54" s="14" t="s">
        <v>18</v>
      </c>
      <c r="B54" s="2" t="s">
        <v>56</v>
      </c>
      <c r="C54" s="10">
        <v>215</v>
      </c>
      <c r="D54" s="4">
        <v>4.24</v>
      </c>
      <c r="E54" s="4">
        <v>9.1999999999999993</v>
      </c>
      <c r="F54" s="4">
        <v>46.96</v>
      </c>
      <c r="G54" s="4">
        <v>287.94</v>
      </c>
      <c r="H54" s="4">
        <v>0</v>
      </c>
      <c r="I54" s="4">
        <v>0.09</v>
      </c>
      <c r="J54" s="4">
        <v>0.02</v>
      </c>
      <c r="K54" s="4">
        <v>22.6</v>
      </c>
      <c r="L54" s="4">
        <v>0.8</v>
      </c>
      <c r="M54" s="4">
        <v>15.87</v>
      </c>
      <c r="N54" s="4">
        <v>188.94</v>
      </c>
      <c r="O54" s="4">
        <v>30.12</v>
      </c>
      <c r="P54" s="4">
        <v>0.88</v>
      </c>
      <c r="Q54" s="4">
        <v>23.84</v>
      </c>
      <c r="R54" s="4">
        <v>0.01</v>
      </c>
      <c r="S54" s="4">
        <v>0</v>
      </c>
      <c r="T54" s="4">
        <v>0.25</v>
      </c>
      <c r="U54" s="1">
        <v>175</v>
      </c>
    </row>
    <row r="55" spans="1:21">
      <c r="A55" s="14"/>
      <c r="B55" s="43" t="s">
        <v>55</v>
      </c>
      <c r="C55" s="1">
        <v>20</v>
      </c>
      <c r="D55" s="4">
        <v>5.24</v>
      </c>
      <c r="E55" s="4">
        <v>5.32</v>
      </c>
      <c r="F55" s="4">
        <v>0</v>
      </c>
      <c r="G55" s="4">
        <v>68</v>
      </c>
      <c r="H55" s="4">
        <v>0.18</v>
      </c>
      <c r="I55" s="4">
        <v>0.02</v>
      </c>
      <c r="J55" s="4">
        <v>0.1</v>
      </c>
      <c r="K55" s="4">
        <v>38</v>
      </c>
      <c r="L55" s="4">
        <v>1.02</v>
      </c>
      <c r="M55" s="4">
        <v>271.8</v>
      </c>
      <c r="N55" s="4">
        <v>112</v>
      </c>
      <c r="O55" s="4">
        <v>9</v>
      </c>
      <c r="P55" s="4">
        <v>0.18</v>
      </c>
      <c r="Q55" s="4">
        <v>6.6</v>
      </c>
      <c r="R55" s="4">
        <v>0</v>
      </c>
      <c r="S55" s="4">
        <v>0</v>
      </c>
      <c r="T55" s="4">
        <v>0</v>
      </c>
      <c r="U55" s="1">
        <v>15</v>
      </c>
    </row>
    <row r="56" spans="1:21">
      <c r="A56" s="14"/>
      <c r="B56" s="43" t="s">
        <v>45</v>
      </c>
      <c r="C56" s="10">
        <v>10</v>
      </c>
      <c r="D56" s="4">
        <v>0.1</v>
      </c>
      <c r="E56" s="4">
        <v>8.3000000000000007</v>
      </c>
      <c r="F56" s="4">
        <v>0.1</v>
      </c>
      <c r="G56" s="4">
        <v>74.8</v>
      </c>
      <c r="H56" s="4">
        <v>0</v>
      </c>
      <c r="I56" s="4">
        <v>0</v>
      </c>
      <c r="J56" s="4">
        <v>1.2E-2</v>
      </c>
      <c r="K56" s="4">
        <v>40</v>
      </c>
      <c r="L56" s="4">
        <v>0.8</v>
      </c>
      <c r="M56" s="4">
        <v>3.62</v>
      </c>
      <c r="N56" s="4">
        <v>3</v>
      </c>
      <c r="O56" s="4">
        <v>0</v>
      </c>
      <c r="P56" s="4">
        <v>0.02</v>
      </c>
      <c r="Q56" s="4">
        <v>0.99</v>
      </c>
      <c r="R56" s="4">
        <v>0</v>
      </c>
      <c r="S56" s="4">
        <v>0</v>
      </c>
      <c r="T56" s="4">
        <v>0</v>
      </c>
      <c r="U56" s="1" t="s">
        <v>47</v>
      </c>
    </row>
    <row r="57" spans="1:21">
      <c r="A57" s="14"/>
      <c r="B57" s="43" t="s">
        <v>20</v>
      </c>
      <c r="C57" s="1">
        <v>65</v>
      </c>
      <c r="D57" s="4">
        <v>5.14</v>
      </c>
      <c r="E57" s="4">
        <v>0.65</v>
      </c>
      <c r="F57" s="4">
        <v>31.4</v>
      </c>
      <c r="G57" s="4">
        <v>153.4</v>
      </c>
      <c r="H57" s="4">
        <v>0</v>
      </c>
      <c r="I57" s="4">
        <v>0.1</v>
      </c>
      <c r="J57" s="4">
        <v>0.04</v>
      </c>
      <c r="K57" s="4">
        <v>0</v>
      </c>
      <c r="L57" s="4">
        <v>0</v>
      </c>
      <c r="M57" s="4">
        <v>22.57</v>
      </c>
      <c r="N57" s="4">
        <v>56.55</v>
      </c>
      <c r="O57" s="4">
        <v>21.45</v>
      </c>
      <c r="P57" s="4">
        <v>1.3</v>
      </c>
      <c r="Q57" s="4">
        <v>28.53</v>
      </c>
      <c r="R57" s="4">
        <v>0</v>
      </c>
      <c r="S57" s="4">
        <v>0</v>
      </c>
      <c r="T57" s="4">
        <v>0</v>
      </c>
      <c r="U57" s="1" t="s">
        <v>47</v>
      </c>
    </row>
    <row r="58" spans="1:21">
      <c r="A58" s="14"/>
      <c r="B58" s="43" t="s">
        <v>19</v>
      </c>
      <c r="C58" s="1">
        <v>200</v>
      </c>
      <c r="D58" s="4">
        <v>7.0000000000000007E-2</v>
      </c>
      <c r="E58" s="4">
        <v>0.02</v>
      </c>
      <c r="F58" s="4">
        <v>11.09</v>
      </c>
      <c r="G58" s="4">
        <v>44.4</v>
      </c>
      <c r="H58" s="4">
        <v>0.03</v>
      </c>
      <c r="I58" s="4">
        <v>0</v>
      </c>
      <c r="J58" s="4">
        <v>0</v>
      </c>
      <c r="K58" s="4">
        <v>0</v>
      </c>
      <c r="L58" s="4">
        <v>0</v>
      </c>
      <c r="M58" s="4">
        <v>16.760000000000002</v>
      </c>
      <c r="N58" s="4">
        <v>2.8</v>
      </c>
      <c r="O58" s="4">
        <v>1.44</v>
      </c>
      <c r="P58" s="4">
        <v>0.31</v>
      </c>
      <c r="Q58" s="4">
        <v>2.82</v>
      </c>
      <c r="R58" s="4">
        <v>0</v>
      </c>
      <c r="S58" s="4">
        <v>0</v>
      </c>
      <c r="T58" s="4">
        <v>0</v>
      </c>
      <c r="U58" s="1">
        <v>376</v>
      </c>
    </row>
    <row r="59" spans="1:21">
      <c r="A59" s="14"/>
      <c r="B59" s="44" t="s">
        <v>21</v>
      </c>
      <c r="C59" s="5">
        <f t="shared" ref="C59:T59" si="8">SUM(C54:C58)</f>
        <v>510</v>
      </c>
      <c r="D59" s="7">
        <f t="shared" si="8"/>
        <v>14.79</v>
      </c>
      <c r="E59" s="7">
        <f t="shared" si="8"/>
        <v>23.49</v>
      </c>
      <c r="F59" s="7">
        <f t="shared" si="8"/>
        <v>89.550000000000011</v>
      </c>
      <c r="G59" s="7">
        <f t="shared" si="8"/>
        <v>628.54</v>
      </c>
      <c r="H59" s="7">
        <f t="shared" si="8"/>
        <v>0.21</v>
      </c>
      <c r="I59" s="7">
        <f t="shared" si="8"/>
        <v>0.21000000000000002</v>
      </c>
      <c r="J59" s="7">
        <f t="shared" si="8"/>
        <v>0.17200000000000001</v>
      </c>
      <c r="K59" s="7">
        <f t="shared" si="8"/>
        <v>100.6</v>
      </c>
      <c r="L59" s="7">
        <f t="shared" si="8"/>
        <v>2.62</v>
      </c>
      <c r="M59" s="7">
        <f t="shared" si="8"/>
        <v>330.62</v>
      </c>
      <c r="N59" s="7">
        <f t="shared" si="8"/>
        <v>363.29</v>
      </c>
      <c r="O59" s="7">
        <f t="shared" si="8"/>
        <v>62.010000000000005</v>
      </c>
      <c r="P59" s="7">
        <f t="shared" si="8"/>
        <v>2.69</v>
      </c>
      <c r="Q59" s="7">
        <f t="shared" si="8"/>
        <v>62.779999999999994</v>
      </c>
      <c r="R59" s="7">
        <f t="shared" si="8"/>
        <v>0.01</v>
      </c>
      <c r="S59" s="7">
        <f t="shared" si="8"/>
        <v>0</v>
      </c>
      <c r="T59" s="7">
        <f t="shared" si="8"/>
        <v>0.25</v>
      </c>
      <c r="U59" s="5"/>
    </row>
    <row r="60" spans="1:21">
      <c r="A60" s="14" t="s">
        <v>22</v>
      </c>
      <c r="B60" s="43" t="s">
        <v>108</v>
      </c>
      <c r="C60" s="10">
        <v>60</v>
      </c>
      <c r="D60" s="4">
        <v>0.81</v>
      </c>
      <c r="E60" s="4">
        <v>3.7</v>
      </c>
      <c r="F60" s="4">
        <v>5.0599999999999996</v>
      </c>
      <c r="G60" s="4">
        <v>56.88</v>
      </c>
      <c r="H60" s="4">
        <v>6.15</v>
      </c>
      <c r="I60" s="4">
        <v>0.03</v>
      </c>
      <c r="J60" s="4">
        <v>0.06</v>
      </c>
      <c r="K60" s="4">
        <v>0</v>
      </c>
      <c r="L60" s="4">
        <v>0</v>
      </c>
      <c r="M60" s="4">
        <v>13.92</v>
      </c>
      <c r="N60" s="4">
        <v>14.4</v>
      </c>
      <c r="O60" s="4">
        <v>12.45</v>
      </c>
      <c r="P60" s="4">
        <v>0.36</v>
      </c>
      <c r="Q60" s="4">
        <v>27.92</v>
      </c>
      <c r="R60" s="4">
        <v>0</v>
      </c>
      <c r="S60" s="4">
        <v>0</v>
      </c>
      <c r="T60" s="4">
        <v>0</v>
      </c>
      <c r="U60" s="1">
        <v>46</v>
      </c>
    </row>
    <row r="61" spans="1:21">
      <c r="A61" s="14"/>
      <c r="B61" s="43" t="s">
        <v>64</v>
      </c>
      <c r="C61" s="10">
        <v>250</v>
      </c>
      <c r="D61" s="4">
        <v>2.21</v>
      </c>
      <c r="E61" s="4">
        <v>5.07</v>
      </c>
      <c r="F61" s="4">
        <v>11.92</v>
      </c>
      <c r="G61" s="4">
        <v>102.25</v>
      </c>
      <c r="H61" s="4">
        <v>0.5</v>
      </c>
      <c r="I61" s="4">
        <v>0.05</v>
      </c>
      <c r="J61" s="4">
        <v>0.02</v>
      </c>
      <c r="K61" s="4">
        <v>0</v>
      </c>
      <c r="L61" s="4">
        <v>0.54</v>
      </c>
      <c r="M61" s="4">
        <v>29.75</v>
      </c>
      <c r="N61" s="4">
        <v>29.3</v>
      </c>
      <c r="O61" s="4">
        <v>10.45</v>
      </c>
      <c r="P61" s="4">
        <v>0.59</v>
      </c>
      <c r="Q61" s="4">
        <v>17.53</v>
      </c>
      <c r="R61" s="4">
        <v>0</v>
      </c>
      <c r="S61" s="4">
        <v>0</v>
      </c>
      <c r="T61" s="4">
        <v>0.06</v>
      </c>
      <c r="U61" s="1">
        <v>113</v>
      </c>
    </row>
    <row r="62" spans="1:21" ht="17.25" customHeight="1">
      <c r="A62" s="14"/>
      <c r="B62" s="2" t="s">
        <v>85</v>
      </c>
      <c r="C62" s="10">
        <v>90</v>
      </c>
      <c r="D62" s="4">
        <v>20.260000000000002</v>
      </c>
      <c r="E62" s="4">
        <v>13.02</v>
      </c>
      <c r="F62" s="4">
        <v>4.34</v>
      </c>
      <c r="G62" s="4">
        <v>215.71</v>
      </c>
      <c r="H62" s="4">
        <v>0.7</v>
      </c>
      <c r="I62" s="4">
        <v>0.15</v>
      </c>
      <c r="J62" s="4">
        <v>7.8020000000000006E-2</v>
      </c>
      <c r="K62" s="4">
        <v>40.46</v>
      </c>
      <c r="L62" s="4">
        <v>4.9979999999999997E-2</v>
      </c>
      <c r="M62" s="4">
        <v>33.15</v>
      </c>
      <c r="N62" s="4">
        <v>0</v>
      </c>
      <c r="O62" s="4">
        <v>26.86</v>
      </c>
      <c r="P62" s="4">
        <v>0</v>
      </c>
      <c r="Q62" s="4">
        <v>0</v>
      </c>
      <c r="R62" s="4">
        <v>0</v>
      </c>
      <c r="S62" s="4">
        <v>0</v>
      </c>
      <c r="T62" s="4">
        <v>0</v>
      </c>
      <c r="U62" s="46">
        <v>360.411</v>
      </c>
    </row>
    <row r="63" spans="1:21">
      <c r="A63" s="14"/>
      <c r="B63" s="2" t="s">
        <v>29</v>
      </c>
      <c r="C63" s="10">
        <v>150</v>
      </c>
      <c r="D63" s="4">
        <v>3.06</v>
      </c>
      <c r="E63" s="4">
        <v>4.8</v>
      </c>
      <c r="F63" s="4">
        <v>20.440000000000001</v>
      </c>
      <c r="G63" s="4">
        <v>137.25</v>
      </c>
      <c r="H63" s="4">
        <v>18.16</v>
      </c>
      <c r="I63" s="4">
        <v>0.14000000000000001</v>
      </c>
      <c r="J63" s="4">
        <v>0.11</v>
      </c>
      <c r="K63" s="4">
        <v>25.5</v>
      </c>
      <c r="L63" s="4">
        <v>0.48</v>
      </c>
      <c r="M63" s="4">
        <v>55.84</v>
      </c>
      <c r="N63" s="4">
        <v>86.6</v>
      </c>
      <c r="O63" s="4">
        <v>27.75</v>
      </c>
      <c r="P63" s="4">
        <v>1.01</v>
      </c>
      <c r="Q63" s="4">
        <v>213.99</v>
      </c>
      <c r="R63" s="4">
        <v>0.01</v>
      </c>
      <c r="S63" s="4">
        <v>0</v>
      </c>
      <c r="T63" s="4">
        <v>0.21</v>
      </c>
      <c r="U63" s="1">
        <v>312</v>
      </c>
    </row>
    <row r="64" spans="1:21">
      <c r="A64" s="14"/>
      <c r="B64" s="43" t="s">
        <v>19</v>
      </c>
      <c r="C64" s="1">
        <v>200</v>
      </c>
      <c r="D64" s="4">
        <v>7.0000000000000007E-2</v>
      </c>
      <c r="E64" s="4">
        <v>0.02</v>
      </c>
      <c r="F64" s="4">
        <v>11.09</v>
      </c>
      <c r="G64" s="4">
        <v>44.4</v>
      </c>
      <c r="H64" s="4">
        <v>0.03</v>
      </c>
      <c r="I64" s="4">
        <v>0</v>
      </c>
      <c r="J64" s="4">
        <v>0</v>
      </c>
      <c r="K64" s="4">
        <v>0</v>
      </c>
      <c r="L64" s="4">
        <v>0</v>
      </c>
      <c r="M64" s="4">
        <v>16.760000000000002</v>
      </c>
      <c r="N64" s="4">
        <v>2.8</v>
      </c>
      <c r="O64" s="4">
        <v>1.44</v>
      </c>
      <c r="P64" s="4">
        <v>0.31</v>
      </c>
      <c r="Q64" s="4">
        <v>2.82</v>
      </c>
      <c r="R64" s="4">
        <v>0</v>
      </c>
      <c r="S64" s="4">
        <v>0</v>
      </c>
      <c r="T64" s="4">
        <v>0</v>
      </c>
      <c r="U64" s="1">
        <v>376</v>
      </c>
    </row>
    <row r="65" spans="1:21">
      <c r="A65" s="14"/>
      <c r="B65" s="43" t="s">
        <v>71</v>
      </c>
      <c r="C65" s="10">
        <v>100</v>
      </c>
      <c r="D65" s="4">
        <f>0.8/150*100</f>
        <v>0.53333333333333344</v>
      </c>
      <c r="E65" s="4">
        <v>0.53</v>
      </c>
      <c r="F65" s="4">
        <v>13.06</v>
      </c>
      <c r="G65" s="4">
        <v>58.66</v>
      </c>
      <c r="H65" s="4">
        <v>13.33</v>
      </c>
      <c r="I65" s="4">
        <v>0.04</v>
      </c>
      <c r="J65" s="4">
        <v>2.5999999999999999E-2</v>
      </c>
      <c r="K65" s="4">
        <v>0</v>
      </c>
      <c r="L65" s="4">
        <v>0</v>
      </c>
      <c r="M65" s="4">
        <v>32.21</v>
      </c>
      <c r="N65" s="4">
        <v>14.66</v>
      </c>
      <c r="O65" s="4">
        <v>12</v>
      </c>
      <c r="P65" s="4">
        <v>2.93</v>
      </c>
      <c r="Q65" s="4">
        <v>122.32</v>
      </c>
      <c r="R65" s="4">
        <v>0</v>
      </c>
      <c r="S65" s="4">
        <v>0</v>
      </c>
      <c r="T65" s="4">
        <v>0.04</v>
      </c>
      <c r="U65" s="1">
        <v>338</v>
      </c>
    </row>
    <row r="66" spans="1:21">
      <c r="A66" s="14"/>
      <c r="B66" s="2" t="s">
        <v>20</v>
      </c>
      <c r="C66" s="1">
        <v>20</v>
      </c>
      <c r="D66" s="4">
        <v>1.58</v>
      </c>
      <c r="E66" s="4">
        <v>0.2</v>
      </c>
      <c r="F66" s="4">
        <v>9.66</v>
      </c>
      <c r="G66" s="4">
        <v>47.2</v>
      </c>
      <c r="H66" s="4">
        <v>0</v>
      </c>
      <c r="I66" s="4">
        <v>3.2000000000000001E-2</v>
      </c>
      <c r="J66" s="4">
        <v>1.2E-2</v>
      </c>
      <c r="K66" s="4">
        <v>0</v>
      </c>
      <c r="L66" s="4">
        <v>0</v>
      </c>
      <c r="M66" s="4">
        <v>6.94</v>
      </c>
      <c r="N66" s="4">
        <v>17.420000000000002</v>
      </c>
      <c r="O66" s="4">
        <v>6.6</v>
      </c>
      <c r="P66" s="4">
        <v>0.4</v>
      </c>
      <c r="Q66" s="4">
        <v>8.7799999999999994</v>
      </c>
      <c r="R66" s="4">
        <v>0</v>
      </c>
      <c r="S66" s="4">
        <v>0</v>
      </c>
      <c r="T66" s="4">
        <v>0</v>
      </c>
      <c r="U66" s="1" t="s">
        <v>47</v>
      </c>
    </row>
    <row r="67" spans="1:21">
      <c r="A67" s="14"/>
      <c r="B67" s="2" t="s">
        <v>24</v>
      </c>
      <c r="C67" s="1">
        <v>30</v>
      </c>
      <c r="D67" s="4">
        <v>1.98</v>
      </c>
      <c r="E67" s="4">
        <v>0.36</v>
      </c>
      <c r="F67" s="4">
        <v>10.02</v>
      </c>
      <c r="G67" s="4">
        <v>52</v>
      </c>
      <c r="H67" s="4">
        <v>0</v>
      </c>
      <c r="I67" s="4">
        <v>5.5E-2</v>
      </c>
      <c r="J67" s="4">
        <v>2.5000000000000001E-2</v>
      </c>
      <c r="K67" s="4">
        <v>0</v>
      </c>
      <c r="L67" s="4">
        <v>0</v>
      </c>
      <c r="M67" s="4">
        <v>15.85</v>
      </c>
      <c r="N67" s="4">
        <v>47.4</v>
      </c>
      <c r="O67" s="4">
        <v>14.1</v>
      </c>
      <c r="P67" s="4">
        <v>0.67</v>
      </c>
      <c r="Q67" s="4">
        <v>24.25</v>
      </c>
      <c r="R67" s="4">
        <v>0</v>
      </c>
      <c r="S67" s="4">
        <v>0</v>
      </c>
      <c r="T67" s="4">
        <v>0.06</v>
      </c>
      <c r="U67" s="1" t="s">
        <v>47</v>
      </c>
    </row>
    <row r="68" spans="1:21">
      <c r="A68" s="14"/>
      <c r="B68" s="6" t="s">
        <v>21</v>
      </c>
      <c r="C68" s="5">
        <f t="shared" ref="C68:T68" si="9">SUM(C60:C67)</f>
        <v>900</v>
      </c>
      <c r="D68" s="7">
        <f t="shared" si="9"/>
        <v>30.503333333333334</v>
      </c>
      <c r="E68" s="7">
        <f t="shared" si="9"/>
        <v>27.7</v>
      </c>
      <c r="F68" s="7">
        <f t="shared" si="9"/>
        <v>85.59</v>
      </c>
      <c r="G68" s="7">
        <f t="shared" si="9"/>
        <v>714.35</v>
      </c>
      <c r="H68" s="7">
        <f t="shared" si="9"/>
        <v>38.870000000000005</v>
      </c>
      <c r="I68" s="7">
        <f t="shared" si="9"/>
        <v>0.49699999999999994</v>
      </c>
      <c r="J68" s="7">
        <f t="shared" si="9"/>
        <v>0.33102000000000004</v>
      </c>
      <c r="K68" s="7">
        <f t="shared" si="9"/>
        <v>65.960000000000008</v>
      </c>
      <c r="L68" s="7">
        <f t="shared" si="9"/>
        <v>1.0699800000000002</v>
      </c>
      <c r="M68" s="7">
        <f t="shared" si="9"/>
        <v>204.42</v>
      </c>
      <c r="N68" s="7">
        <f t="shared" si="9"/>
        <v>212.58</v>
      </c>
      <c r="O68" s="7">
        <f t="shared" si="9"/>
        <v>111.64999999999998</v>
      </c>
      <c r="P68" s="7">
        <f t="shared" si="9"/>
        <v>6.2700000000000005</v>
      </c>
      <c r="Q68" s="7">
        <f t="shared" si="9"/>
        <v>417.60999999999996</v>
      </c>
      <c r="R68" s="7">
        <f t="shared" si="9"/>
        <v>0.01</v>
      </c>
      <c r="S68" s="7">
        <f t="shared" si="9"/>
        <v>0</v>
      </c>
      <c r="T68" s="7">
        <f t="shared" si="9"/>
        <v>0.37</v>
      </c>
      <c r="U68" s="5"/>
    </row>
    <row r="69" spans="1:21">
      <c r="A69" s="14"/>
      <c r="B69" s="6" t="s">
        <v>25</v>
      </c>
      <c r="C69" s="5">
        <f t="shared" ref="C69:T69" si="10">C59+C68</f>
        <v>1410</v>
      </c>
      <c r="D69" s="7">
        <f t="shared" si="10"/>
        <v>45.293333333333337</v>
      </c>
      <c r="E69" s="7">
        <f t="shared" si="10"/>
        <v>51.19</v>
      </c>
      <c r="F69" s="7">
        <f t="shared" si="10"/>
        <v>175.14000000000001</v>
      </c>
      <c r="G69" s="7">
        <f t="shared" si="10"/>
        <v>1342.8899999999999</v>
      </c>
      <c r="H69" s="7">
        <f t="shared" si="10"/>
        <v>39.080000000000005</v>
      </c>
      <c r="I69" s="7">
        <f t="shared" si="10"/>
        <v>0.70699999999999996</v>
      </c>
      <c r="J69" s="7">
        <f t="shared" si="10"/>
        <v>0.50302000000000002</v>
      </c>
      <c r="K69" s="7">
        <f t="shared" si="10"/>
        <v>166.56</v>
      </c>
      <c r="L69" s="7">
        <f t="shared" si="10"/>
        <v>3.6899800000000003</v>
      </c>
      <c r="M69" s="7">
        <f t="shared" si="10"/>
        <v>535.04</v>
      </c>
      <c r="N69" s="7">
        <f t="shared" si="10"/>
        <v>575.87</v>
      </c>
      <c r="O69" s="7">
        <f t="shared" si="10"/>
        <v>173.65999999999997</v>
      </c>
      <c r="P69" s="7">
        <f t="shared" si="10"/>
        <v>8.9600000000000009</v>
      </c>
      <c r="Q69" s="7">
        <f t="shared" si="10"/>
        <v>480.38999999999993</v>
      </c>
      <c r="R69" s="7">
        <f t="shared" si="10"/>
        <v>0.02</v>
      </c>
      <c r="S69" s="7">
        <f t="shared" si="10"/>
        <v>0</v>
      </c>
      <c r="T69" s="7">
        <f t="shared" si="10"/>
        <v>0.62</v>
      </c>
      <c r="U69" s="5"/>
    </row>
    <row r="70" spans="1:21">
      <c r="A70" s="16" t="s">
        <v>26</v>
      </c>
    </row>
    <row r="71" spans="1:21">
      <c r="A71" s="24" t="s">
        <v>35</v>
      </c>
      <c r="B71" s="43"/>
      <c r="C71" s="3"/>
      <c r="D71" s="4"/>
      <c r="E71" s="4"/>
      <c r="F71" s="4"/>
      <c r="G71" s="4"/>
      <c r="H71" s="4"/>
      <c r="I71" s="4"/>
      <c r="J71" s="4"/>
      <c r="K71" s="4"/>
      <c r="L71" s="4"/>
      <c r="M71" s="4"/>
      <c r="N71" s="4"/>
      <c r="O71" s="4"/>
      <c r="P71" s="4"/>
      <c r="Q71" s="4"/>
      <c r="R71" s="4"/>
      <c r="S71" s="4"/>
      <c r="T71" s="4"/>
      <c r="U71" s="1"/>
    </row>
    <row r="72" spans="1:21">
      <c r="A72" s="14" t="s">
        <v>18</v>
      </c>
      <c r="B72" s="2" t="s">
        <v>92</v>
      </c>
      <c r="C72" s="1">
        <v>200</v>
      </c>
      <c r="D72" s="4">
        <v>9.52</v>
      </c>
      <c r="E72" s="4">
        <v>9.34</v>
      </c>
      <c r="F72" s="4">
        <v>39.51</v>
      </c>
      <c r="G72" s="4">
        <v>280</v>
      </c>
      <c r="H72" s="4">
        <v>0.04</v>
      </c>
      <c r="I72" s="4">
        <v>0.06</v>
      </c>
      <c r="J72" s="4">
        <v>0.04</v>
      </c>
      <c r="K72" s="4">
        <v>38</v>
      </c>
      <c r="L72" s="4">
        <v>3.75</v>
      </c>
      <c r="M72" s="4">
        <v>56.09</v>
      </c>
      <c r="N72" s="4">
        <v>58.71</v>
      </c>
      <c r="O72" s="4">
        <v>33.270000000000003</v>
      </c>
      <c r="P72" s="4">
        <v>1.52</v>
      </c>
      <c r="Q72" s="4">
        <v>0.73</v>
      </c>
      <c r="R72" s="4">
        <v>0.01</v>
      </c>
      <c r="S72" s="4">
        <v>0</v>
      </c>
      <c r="T72" s="4">
        <v>0.06</v>
      </c>
      <c r="U72" s="1" t="s">
        <v>84</v>
      </c>
    </row>
    <row r="73" spans="1:21">
      <c r="A73" s="14"/>
      <c r="B73" s="43" t="s">
        <v>103</v>
      </c>
      <c r="C73" s="10">
        <v>30</v>
      </c>
      <c r="D73" s="4">
        <v>2.2999999999999998</v>
      </c>
      <c r="E73" s="4">
        <v>5.4</v>
      </c>
      <c r="F73" s="4">
        <v>20.100000000000001</v>
      </c>
      <c r="G73" s="4">
        <v>138.9</v>
      </c>
      <c r="H73" s="4">
        <v>0</v>
      </c>
      <c r="I73" s="4">
        <v>0</v>
      </c>
      <c r="J73" s="4">
        <v>0</v>
      </c>
      <c r="K73" s="4">
        <v>0</v>
      </c>
      <c r="L73" s="4">
        <v>0</v>
      </c>
      <c r="M73" s="4">
        <v>0</v>
      </c>
      <c r="N73" s="4">
        <v>0</v>
      </c>
      <c r="O73" s="4">
        <v>0</v>
      </c>
      <c r="P73" s="4">
        <v>0</v>
      </c>
      <c r="Q73" s="4">
        <v>0</v>
      </c>
      <c r="R73" s="4">
        <v>0</v>
      </c>
      <c r="S73" s="4">
        <v>0</v>
      </c>
      <c r="T73" s="4">
        <v>0</v>
      </c>
      <c r="U73" s="1" t="s">
        <v>47</v>
      </c>
    </row>
    <row r="74" spans="1:21">
      <c r="A74" s="43"/>
      <c r="B74" s="43" t="s">
        <v>45</v>
      </c>
      <c r="C74" s="10">
        <v>10</v>
      </c>
      <c r="D74" s="4">
        <v>0.1</v>
      </c>
      <c r="E74" s="4">
        <v>8.3000000000000007</v>
      </c>
      <c r="F74" s="4">
        <v>0.1</v>
      </c>
      <c r="G74" s="4">
        <v>74.8</v>
      </c>
      <c r="H74" s="4">
        <v>0</v>
      </c>
      <c r="I74" s="4">
        <v>0</v>
      </c>
      <c r="J74" s="4">
        <v>1.2E-2</v>
      </c>
      <c r="K74" s="4">
        <v>40</v>
      </c>
      <c r="L74" s="4">
        <v>0.8</v>
      </c>
      <c r="M74" s="4">
        <v>3.62</v>
      </c>
      <c r="N74" s="4">
        <v>3</v>
      </c>
      <c r="O74" s="4">
        <v>0</v>
      </c>
      <c r="P74" s="4">
        <v>0.02</v>
      </c>
      <c r="Q74" s="4">
        <v>0.99</v>
      </c>
      <c r="R74" s="4">
        <v>0</v>
      </c>
      <c r="S74" s="4">
        <v>0</v>
      </c>
      <c r="T74" s="4">
        <v>0</v>
      </c>
      <c r="U74" s="1" t="s">
        <v>47</v>
      </c>
    </row>
    <row r="75" spans="1:21">
      <c r="A75" s="14"/>
      <c r="B75" s="43" t="s">
        <v>19</v>
      </c>
      <c r="C75" s="1">
        <v>200</v>
      </c>
      <c r="D75" s="4">
        <v>7.0000000000000007E-2</v>
      </c>
      <c r="E75" s="4">
        <v>0.02</v>
      </c>
      <c r="F75" s="4">
        <v>11.09</v>
      </c>
      <c r="G75" s="4">
        <v>44.4</v>
      </c>
      <c r="H75" s="4">
        <v>0.03</v>
      </c>
      <c r="I75" s="4">
        <v>0</v>
      </c>
      <c r="J75" s="4">
        <v>0</v>
      </c>
      <c r="K75" s="4">
        <v>0</v>
      </c>
      <c r="L75" s="4">
        <v>0</v>
      </c>
      <c r="M75" s="4">
        <v>16.760000000000002</v>
      </c>
      <c r="N75" s="4">
        <v>2.8</v>
      </c>
      <c r="O75" s="4">
        <v>1.44</v>
      </c>
      <c r="P75" s="4">
        <v>0.31</v>
      </c>
      <c r="Q75" s="4">
        <v>2.82</v>
      </c>
      <c r="R75" s="4">
        <v>0</v>
      </c>
      <c r="S75" s="4">
        <v>0</v>
      </c>
      <c r="T75" s="4">
        <v>0</v>
      </c>
      <c r="U75" s="1">
        <v>338</v>
      </c>
    </row>
    <row r="76" spans="1:21">
      <c r="A76" s="14"/>
      <c r="B76" s="43" t="s">
        <v>20</v>
      </c>
      <c r="C76" s="1">
        <v>65</v>
      </c>
      <c r="D76" s="4">
        <v>5.14</v>
      </c>
      <c r="E76" s="4">
        <v>0.65</v>
      </c>
      <c r="F76" s="4">
        <v>31.4</v>
      </c>
      <c r="G76" s="4">
        <v>153.4</v>
      </c>
      <c r="H76" s="4">
        <v>0</v>
      </c>
      <c r="I76" s="4">
        <v>0.1</v>
      </c>
      <c r="J76" s="4">
        <v>0.04</v>
      </c>
      <c r="K76" s="4">
        <v>0</v>
      </c>
      <c r="L76" s="4">
        <v>0</v>
      </c>
      <c r="M76" s="4">
        <v>22.57</v>
      </c>
      <c r="N76" s="4">
        <v>56.55</v>
      </c>
      <c r="O76" s="4">
        <v>21.45</v>
      </c>
      <c r="P76" s="4">
        <v>1.3</v>
      </c>
      <c r="Q76" s="4">
        <v>28.53</v>
      </c>
      <c r="R76" s="4">
        <v>0</v>
      </c>
      <c r="S76" s="4">
        <v>0</v>
      </c>
      <c r="T76" s="4">
        <v>0</v>
      </c>
      <c r="U76" s="1" t="s">
        <v>47</v>
      </c>
    </row>
    <row r="77" spans="1:21">
      <c r="A77" s="14"/>
      <c r="B77" s="44" t="s">
        <v>21</v>
      </c>
      <c r="C77" s="5">
        <f t="shared" ref="C77:T77" si="11">SUM(C72:C76)</f>
        <v>505</v>
      </c>
      <c r="D77" s="7">
        <f t="shared" si="11"/>
        <v>17.13</v>
      </c>
      <c r="E77" s="7">
        <f t="shared" si="11"/>
        <v>23.709999999999997</v>
      </c>
      <c r="F77" s="7">
        <f t="shared" si="11"/>
        <v>102.19999999999999</v>
      </c>
      <c r="G77" s="7">
        <f t="shared" si="11"/>
        <v>691.5</v>
      </c>
      <c r="H77" s="7">
        <f t="shared" si="11"/>
        <v>7.0000000000000007E-2</v>
      </c>
      <c r="I77" s="7">
        <f t="shared" si="11"/>
        <v>0.16</v>
      </c>
      <c r="J77" s="7">
        <f t="shared" si="11"/>
        <v>9.1999999999999998E-2</v>
      </c>
      <c r="K77" s="7">
        <f t="shared" si="11"/>
        <v>78</v>
      </c>
      <c r="L77" s="7">
        <f t="shared" si="11"/>
        <v>4.55</v>
      </c>
      <c r="M77" s="7">
        <f t="shared" si="11"/>
        <v>99.039999999999992</v>
      </c>
      <c r="N77" s="7">
        <f t="shared" si="11"/>
        <v>121.06</v>
      </c>
      <c r="O77" s="7">
        <f t="shared" si="11"/>
        <v>56.16</v>
      </c>
      <c r="P77" s="7">
        <f t="shared" si="11"/>
        <v>3.1500000000000004</v>
      </c>
      <c r="Q77" s="7">
        <f t="shared" si="11"/>
        <v>33.07</v>
      </c>
      <c r="R77" s="7">
        <f t="shared" si="11"/>
        <v>0.01</v>
      </c>
      <c r="S77" s="7">
        <f t="shared" si="11"/>
        <v>0</v>
      </c>
      <c r="T77" s="7">
        <f t="shared" si="11"/>
        <v>0.06</v>
      </c>
      <c r="U77" s="1">
        <v>46</v>
      </c>
    </row>
    <row r="78" spans="1:21">
      <c r="A78" s="14" t="s">
        <v>22</v>
      </c>
      <c r="B78" s="43" t="s">
        <v>97</v>
      </c>
      <c r="C78" s="10">
        <v>60</v>
      </c>
      <c r="D78" s="4">
        <v>0.45</v>
      </c>
      <c r="E78" s="4">
        <v>7.0000000000000007E-2</v>
      </c>
      <c r="F78" s="4">
        <v>2.1</v>
      </c>
      <c r="G78" s="4">
        <v>8.4700000000000006</v>
      </c>
      <c r="H78" s="4">
        <v>2.1</v>
      </c>
      <c r="I78" s="4">
        <v>0.01</v>
      </c>
      <c r="J78" s="4">
        <v>0.06</v>
      </c>
      <c r="K78" s="4">
        <v>0</v>
      </c>
      <c r="L78" s="4">
        <v>0</v>
      </c>
      <c r="M78" s="4">
        <v>20.84</v>
      </c>
      <c r="N78" s="4">
        <v>14.4</v>
      </c>
      <c r="O78" s="4">
        <v>8.4</v>
      </c>
      <c r="P78" s="4">
        <v>0.36</v>
      </c>
      <c r="Q78" s="4">
        <v>27.92</v>
      </c>
      <c r="R78" s="4">
        <v>0</v>
      </c>
      <c r="S78" s="4">
        <v>0</v>
      </c>
      <c r="T78" s="4">
        <v>0</v>
      </c>
      <c r="U78" s="1">
        <v>3</v>
      </c>
    </row>
    <row r="79" spans="1:21" ht="28.8">
      <c r="A79" s="14"/>
      <c r="B79" s="43" t="s">
        <v>53</v>
      </c>
      <c r="C79" s="10">
        <v>250</v>
      </c>
      <c r="D79" s="4">
        <v>2.04</v>
      </c>
      <c r="E79" s="4">
        <v>5.01</v>
      </c>
      <c r="F79" s="4">
        <v>14.11</v>
      </c>
      <c r="G79" s="4">
        <v>109.75</v>
      </c>
      <c r="H79" s="4">
        <v>8.7899999999999991</v>
      </c>
      <c r="I79" s="4">
        <v>0.08</v>
      </c>
      <c r="J79" s="4">
        <v>0.06</v>
      </c>
      <c r="K79" s="4">
        <v>0</v>
      </c>
      <c r="L79" s="4">
        <v>0.27</v>
      </c>
      <c r="M79" s="4">
        <v>55.31</v>
      </c>
      <c r="N79" s="4">
        <v>64.430000000000007</v>
      </c>
      <c r="O79" s="4">
        <v>29.95</v>
      </c>
      <c r="P79" s="4">
        <v>1.34</v>
      </c>
      <c r="Q79" s="4">
        <v>162.37</v>
      </c>
      <c r="R79" s="4">
        <v>0.01</v>
      </c>
      <c r="S79" s="4">
        <v>0</v>
      </c>
      <c r="T79" s="4">
        <v>0.13</v>
      </c>
      <c r="U79" s="1">
        <v>388</v>
      </c>
    </row>
    <row r="80" spans="1:21">
      <c r="A80" s="14"/>
      <c r="B80" s="2" t="s">
        <v>58</v>
      </c>
      <c r="C80" s="10">
        <v>240</v>
      </c>
      <c r="D80" s="4">
        <v>24</v>
      </c>
      <c r="E80" s="4">
        <v>22.17</v>
      </c>
      <c r="F80" s="4">
        <v>40.14</v>
      </c>
      <c r="G80" s="4">
        <v>456</v>
      </c>
      <c r="H80" s="4">
        <v>0.62</v>
      </c>
      <c r="I80" s="4">
        <v>0.3</v>
      </c>
      <c r="J80" s="4">
        <v>0.12</v>
      </c>
      <c r="K80" s="4">
        <v>72</v>
      </c>
      <c r="L80" s="4">
        <v>0.38</v>
      </c>
      <c r="M80" s="4">
        <v>68.400000000000006</v>
      </c>
      <c r="N80" s="4">
        <v>234.15</v>
      </c>
      <c r="O80" s="4">
        <v>51.3</v>
      </c>
      <c r="P80" s="4">
        <v>2.1800000000000002</v>
      </c>
      <c r="Q80" s="4">
        <v>83.85</v>
      </c>
      <c r="R80" s="4">
        <v>0</v>
      </c>
      <c r="S80" s="4">
        <v>0.01</v>
      </c>
      <c r="T80" s="4">
        <v>0.22</v>
      </c>
      <c r="U80" s="1">
        <v>291</v>
      </c>
    </row>
    <row r="81" spans="1:21">
      <c r="A81" s="14"/>
      <c r="B81" s="43" t="s">
        <v>61</v>
      </c>
      <c r="C81" s="1">
        <v>200</v>
      </c>
      <c r="D81" s="4">
        <v>0.44</v>
      </c>
      <c r="E81" s="4">
        <v>0.02</v>
      </c>
      <c r="F81" s="4">
        <v>27.77</v>
      </c>
      <c r="G81" s="4">
        <v>113</v>
      </c>
      <c r="H81" s="4">
        <v>0.4</v>
      </c>
      <c r="I81" s="4">
        <v>0</v>
      </c>
      <c r="J81" s="4">
        <v>0.01</v>
      </c>
      <c r="K81" s="4">
        <v>0</v>
      </c>
      <c r="L81" s="4">
        <v>0</v>
      </c>
      <c r="M81" s="4">
        <v>48.05</v>
      </c>
      <c r="N81" s="4">
        <v>15.4</v>
      </c>
      <c r="O81" s="4">
        <v>6</v>
      </c>
      <c r="P81" s="4">
        <v>1.25</v>
      </c>
      <c r="Q81" s="4">
        <v>38.44</v>
      </c>
      <c r="R81" s="4">
        <v>0</v>
      </c>
      <c r="S81" s="4">
        <v>0</v>
      </c>
      <c r="T81" s="4">
        <v>0</v>
      </c>
      <c r="U81" s="1" t="s">
        <v>47</v>
      </c>
    </row>
    <row r="82" spans="1:21">
      <c r="A82" s="14"/>
      <c r="B82" s="2" t="s">
        <v>20</v>
      </c>
      <c r="C82" s="1">
        <v>20</v>
      </c>
      <c r="D82" s="4">
        <v>1.58</v>
      </c>
      <c r="E82" s="4">
        <v>0.2</v>
      </c>
      <c r="F82" s="4">
        <v>9.66</v>
      </c>
      <c r="G82" s="4">
        <v>47.2</v>
      </c>
      <c r="H82" s="4">
        <v>0</v>
      </c>
      <c r="I82" s="4">
        <v>3.2000000000000001E-2</v>
      </c>
      <c r="J82" s="4">
        <v>1.2E-2</v>
      </c>
      <c r="K82" s="4">
        <v>0</v>
      </c>
      <c r="L82" s="4">
        <v>0</v>
      </c>
      <c r="M82" s="4">
        <v>6.94</v>
      </c>
      <c r="N82" s="4">
        <v>17.420000000000002</v>
      </c>
      <c r="O82" s="4">
        <v>6.6</v>
      </c>
      <c r="P82" s="4">
        <v>0.4</v>
      </c>
      <c r="Q82" s="4">
        <v>8.7799999999999994</v>
      </c>
      <c r="R82" s="4">
        <v>0</v>
      </c>
      <c r="S82" s="4">
        <v>0</v>
      </c>
      <c r="T82" s="4">
        <v>0</v>
      </c>
      <c r="U82" s="1" t="s">
        <v>47</v>
      </c>
    </row>
    <row r="83" spans="1:21">
      <c r="A83" s="14"/>
      <c r="B83" s="2" t="s">
        <v>24</v>
      </c>
      <c r="C83" s="1">
        <v>30</v>
      </c>
      <c r="D83" s="4">
        <v>1.98</v>
      </c>
      <c r="E83" s="4">
        <v>0.36</v>
      </c>
      <c r="F83" s="4">
        <v>10.02</v>
      </c>
      <c r="G83" s="4">
        <v>52</v>
      </c>
      <c r="H83" s="4">
        <v>0</v>
      </c>
      <c r="I83" s="4">
        <v>5.5E-2</v>
      </c>
      <c r="J83" s="4">
        <v>2.5000000000000001E-2</v>
      </c>
      <c r="K83" s="4">
        <v>0</v>
      </c>
      <c r="L83" s="4">
        <v>0</v>
      </c>
      <c r="M83" s="4">
        <v>15.85</v>
      </c>
      <c r="N83" s="4">
        <v>47.4</v>
      </c>
      <c r="O83" s="4">
        <v>14.1</v>
      </c>
      <c r="P83" s="4">
        <v>0.67</v>
      </c>
      <c r="Q83" s="4">
        <v>24.25</v>
      </c>
      <c r="R83" s="4">
        <v>0</v>
      </c>
      <c r="S83" s="4">
        <v>0</v>
      </c>
      <c r="T83" s="4">
        <v>0.06</v>
      </c>
      <c r="U83" s="5"/>
    </row>
    <row r="84" spans="1:21">
      <c r="A84" s="14"/>
      <c r="B84" s="44" t="s">
        <v>21</v>
      </c>
      <c r="C84" s="5">
        <f t="shared" ref="C84:T84" si="12">SUM(C78:C83)</f>
        <v>800</v>
      </c>
      <c r="D84" s="7">
        <f t="shared" si="12"/>
        <v>30.490000000000006</v>
      </c>
      <c r="E84" s="7">
        <f t="shared" si="12"/>
        <v>27.83</v>
      </c>
      <c r="F84" s="7">
        <f t="shared" si="12"/>
        <v>103.8</v>
      </c>
      <c r="G84" s="7">
        <f t="shared" si="12"/>
        <v>786.42000000000007</v>
      </c>
      <c r="H84" s="7">
        <f t="shared" si="12"/>
        <v>11.909999999999998</v>
      </c>
      <c r="I84" s="7">
        <f t="shared" si="12"/>
        <v>0.47700000000000004</v>
      </c>
      <c r="J84" s="7">
        <f t="shared" si="12"/>
        <v>0.28700000000000003</v>
      </c>
      <c r="K84" s="7">
        <f t="shared" si="12"/>
        <v>72</v>
      </c>
      <c r="L84" s="7">
        <f t="shared" si="12"/>
        <v>0.65</v>
      </c>
      <c r="M84" s="7">
        <f t="shared" si="12"/>
        <v>215.39000000000001</v>
      </c>
      <c r="N84" s="7">
        <f t="shared" si="12"/>
        <v>393.2</v>
      </c>
      <c r="O84" s="7">
        <f t="shared" si="12"/>
        <v>116.35</v>
      </c>
      <c r="P84" s="7">
        <f t="shared" si="12"/>
        <v>6.2000000000000011</v>
      </c>
      <c r="Q84" s="7">
        <f t="shared" si="12"/>
        <v>345.60999999999996</v>
      </c>
      <c r="R84" s="7">
        <f t="shared" si="12"/>
        <v>0.01</v>
      </c>
      <c r="S84" s="7">
        <f t="shared" si="12"/>
        <v>0.01</v>
      </c>
      <c r="T84" s="7">
        <f t="shared" si="12"/>
        <v>0.41</v>
      </c>
      <c r="U84" s="5"/>
    </row>
    <row r="85" spans="1:21">
      <c r="A85" s="14"/>
      <c r="B85" s="6" t="s">
        <v>25</v>
      </c>
      <c r="C85" s="5">
        <f t="shared" ref="C85:T85" si="13">C77+C84</f>
        <v>1305</v>
      </c>
      <c r="D85" s="7">
        <f t="shared" si="13"/>
        <v>47.620000000000005</v>
      </c>
      <c r="E85" s="7">
        <f t="shared" si="13"/>
        <v>51.539999999999992</v>
      </c>
      <c r="F85" s="7">
        <f t="shared" si="13"/>
        <v>206</v>
      </c>
      <c r="G85" s="7">
        <f t="shared" si="13"/>
        <v>1477.92</v>
      </c>
      <c r="H85" s="7">
        <f t="shared" si="13"/>
        <v>11.979999999999999</v>
      </c>
      <c r="I85" s="7">
        <f t="shared" si="13"/>
        <v>0.63700000000000001</v>
      </c>
      <c r="J85" s="7">
        <f t="shared" si="13"/>
        <v>0.379</v>
      </c>
      <c r="K85" s="7">
        <f t="shared" si="13"/>
        <v>150</v>
      </c>
      <c r="L85" s="7">
        <f t="shared" si="13"/>
        <v>5.2</v>
      </c>
      <c r="M85" s="7">
        <f t="shared" si="13"/>
        <v>314.43</v>
      </c>
      <c r="N85" s="7">
        <f t="shared" si="13"/>
        <v>514.26</v>
      </c>
      <c r="O85" s="7">
        <f t="shared" si="13"/>
        <v>172.51</v>
      </c>
      <c r="P85" s="7">
        <f t="shared" si="13"/>
        <v>9.3500000000000014</v>
      </c>
      <c r="Q85" s="7">
        <f t="shared" si="13"/>
        <v>378.67999999999995</v>
      </c>
      <c r="R85" s="7">
        <f t="shared" si="13"/>
        <v>0.02</v>
      </c>
      <c r="S85" s="7">
        <f t="shared" si="13"/>
        <v>0.01</v>
      </c>
      <c r="T85" s="7">
        <f t="shared" si="13"/>
        <v>0.47</v>
      </c>
    </row>
    <row r="86" spans="1:21">
      <c r="A86" s="16" t="s">
        <v>26</v>
      </c>
      <c r="U86" s="1"/>
    </row>
    <row r="87" spans="1:21">
      <c r="A87" s="24" t="s">
        <v>36</v>
      </c>
      <c r="B87" s="43"/>
      <c r="C87" s="3"/>
      <c r="D87" s="4"/>
      <c r="E87" s="4"/>
      <c r="F87" s="4"/>
      <c r="G87" s="4"/>
      <c r="H87" s="4"/>
      <c r="I87" s="4"/>
      <c r="J87" s="4"/>
      <c r="K87" s="4"/>
      <c r="L87" s="4"/>
      <c r="M87" s="4"/>
      <c r="N87" s="4"/>
      <c r="O87" s="4"/>
      <c r="P87" s="4"/>
      <c r="Q87" s="4"/>
      <c r="R87" s="4"/>
      <c r="S87" s="4"/>
      <c r="T87" s="4"/>
      <c r="U87" s="1"/>
    </row>
    <row r="88" spans="1:21">
      <c r="A88" s="14" t="s">
        <v>18</v>
      </c>
      <c r="B88" s="2" t="s">
        <v>104</v>
      </c>
      <c r="C88" s="1">
        <v>215</v>
      </c>
      <c r="D88" s="4">
        <v>6.58</v>
      </c>
      <c r="E88" s="4">
        <v>10.95</v>
      </c>
      <c r="F88" s="4">
        <v>38.97</v>
      </c>
      <c r="G88" s="4">
        <v>280.86</v>
      </c>
      <c r="H88" s="4">
        <v>1.51</v>
      </c>
      <c r="I88" s="4">
        <v>0.06</v>
      </c>
      <c r="J88" s="4">
        <v>0.08</v>
      </c>
      <c r="K88" s="4">
        <v>62.92</v>
      </c>
      <c r="L88" s="4">
        <v>0.59</v>
      </c>
      <c r="M88" s="4">
        <v>146.78</v>
      </c>
      <c r="N88" s="4">
        <v>147.69999999999999</v>
      </c>
      <c r="O88" s="4">
        <v>39.03</v>
      </c>
      <c r="P88" s="4">
        <v>3.32</v>
      </c>
      <c r="Q88" s="4">
        <v>61.94</v>
      </c>
      <c r="R88" s="4">
        <v>0.01</v>
      </c>
      <c r="S88" s="4">
        <v>0</v>
      </c>
      <c r="T88" s="4">
        <v>0.46</v>
      </c>
      <c r="U88" s="1">
        <v>217</v>
      </c>
    </row>
    <row r="89" spans="1:21">
      <c r="A89" s="14"/>
      <c r="B89" s="43" t="s">
        <v>55</v>
      </c>
      <c r="C89" s="1">
        <v>20</v>
      </c>
      <c r="D89" s="4">
        <v>5.24</v>
      </c>
      <c r="E89" s="4">
        <v>5.32</v>
      </c>
      <c r="F89" s="4">
        <v>0</v>
      </c>
      <c r="G89" s="4">
        <v>68</v>
      </c>
      <c r="H89" s="4">
        <v>0.18</v>
      </c>
      <c r="I89" s="4">
        <v>0.02</v>
      </c>
      <c r="J89" s="4">
        <v>0.1</v>
      </c>
      <c r="K89" s="4">
        <v>38</v>
      </c>
      <c r="L89" s="4">
        <v>1.02</v>
      </c>
      <c r="M89" s="4">
        <v>271.8</v>
      </c>
      <c r="N89" s="4">
        <v>112</v>
      </c>
      <c r="O89" s="4">
        <v>9</v>
      </c>
      <c r="P89" s="4">
        <v>0.18</v>
      </c>
      <c r="Q89" s="4">
        <v>6.6</v>
      </c>
      <c r="R89" s="4">
        <v>0</v>
      </c>
      <c r="S89" s="4">
        <v>0</v>
      </c>
      <c r="T89" s="4">
        <v>0</v>
      </c>
      <c r="U89" s="1">
        <v>15</v>
      </c>
    </row>
    <row r="90" spans="1:21">
      <c r="A90" s="14"/>
      <c r="B90" s="43" t="s">
        <v>45</v>
      </c>
      <c r="C90" s="10">
        <v>10</v>
      </c>
      <c r="D90" s="4">
        <v>0.1</v>
      </c>
      <c r="E90" s="4">
        <v>8.3000000000000007</v>
      </c>
      <c r="F90" s="4">
        <v>0.1</v>
      </c>
      <c r="G90" s="4">
        <v>74.8</v>
      </c>
      <c r="H90" s="4">
        <v>0</v>
      </c>
      <c r="I90" s="4">
        <v>0</v>
      </c>
      <c r="J90" s="4">
        <v>1.2E-2</v>
      </c>
      <c r="K90" s="4">
        <v>40</v>
      </c>
      <c r="L90" s="4">
        <v>0.8</v>
      </c>
      <c r="M90" s="4">
        <v>3.62</v>
      </c>
      <c r="N90" s="4">
        <v>3</v>
      </c>
      <c r="O90" s="4">
        <v>0</v>
      </c>
      <c r="P90" s="4">
        <v>0.02</v>
      </c>
      <c r="Q90" s="4">
        <v>0.99</v>
      </c>
      <c r="R90" s="4">
        <v>0</v>
      </c>
      <c r="S90" s="4">
        <v>0</v>
      </c>
      <c r="T90" s="4">
        <v>0</v>
      </c>
      <c r="U90" s="1" t="s">
        <v>47</v>
      </c>
    </row>
    <row r="91" spans="1:21">
      <c r="A91" s="14"/>
      <c r="B91" s="43" t="s">
        <v>28</v>
      </c>
      <c r="C91" s="10">
        <v>200</v>
      </c>
      <c r="D91" s="4">
        <v>0.13</v>
      </c>
      <c r="E91" s="4">
        <v>0.02</v>
      </c>
      <c r="F91" s="4">
        <v>11.32</v>
      </c>
      <c r="G91" s="4">
        <v>45.51</v>
      </c>
      <c r="H91" s="4">
        <v>3.14</v>
      </c>
      <c r="I91" s="4">
        <v>0</v>
      </c>
      <c r="J91" s="4">
        <v>0</v>
      </c>
      <c r="K91" s="4">
        <v>0</v>
      </c>
      <c r="L91" s="4">
        <v>0</v>
      </c>
      <c r="M91" s="4">
        <v>21.46</v>
      </c>
      <c r="N91" s="4">
        <v>4.4400000000000004</v>
      </c>
      <c r="O91" s="4">
        <v>2.44</v>
      </c>
      <c r="P91" s="4">
        <v>0.36</v>
      </c>
      <c r="Q91" s="4">
        <v>7.03</v>
      </c>
      <c r="R91" s="4">
        <v>0</v>
      </c>
      <c r="S91" s="4">
        <v>0</v>
      </c>
      <c r="T91" s="4">
        <v>0.01</v>
      </c>
      <c r="U91" s="1">
        <v>377</v>
      </c>
    </row>
    <row r="92" spans="1:21">
      <c r="A92" s="14"/>
      <c r="B92" s="43" t="s">
        <v>20</v>
      </c>
      <c r="C92" s="1">
        <v>65</v>
      </c>
      <c r="D92" s="4">
        <v>5.14</v>
      </c>
      <c r="E92" s="4">
        <v>0.65</v>
      </c>
      <c r="F92" s="4">
        <v>31.4</v>
      </c>
      <c r="G92" s="4">
        <v>153.4</v>
      </c>
      <c r="H92" s="4">
        <v>0</v>
      </c>
      <c r="I92" s="4">
        <v>0.1</v>
      </c>
      <c r="J92" s="4">
        <v>0.04</v>
      </c>
      <c r="K92" s="4">
        <v>0</v>
      </c>
      <c r="L92" s="4">
        <v>0</v>
      </c>
      <c r="M92" s="4">
        <v>22.57</v>
      </c>
      <c r="N92" s="4">
        <v>56.55</v>
      </c>
      <c r="O92" s="4">
        <v>21.45</v>
      </c>
      <c r="P92" s="4">
        <v>1.3</v>
      </c>
      <c r="Q92" s="4">
        <v>28.53</v>
      </c>
      <c r="R92" s="4">
        <v>0</v>
      </c>
      <c r="S92" s="4">
        <v>0</v>
      </c>
      <c r="T92" s="4">
        <v>0</v>
      </c>
      <c r="U92" s="5" t="s">
        <v>105</v>
      </c>
    </row>
    <row r="93" spans="1:21">
      <c r="A93" s="14"/>
      <c r="B93" s="44" t="s">
        <v>21</v>
      </c>
      <c r="C93" s="5">
        <f t="shared" ref="C93:T93" si="14">SUM(C88:C92)</f>
        <v>510</v>
      </c>
      <c r="D93" s="7">
        <f t="shared" si="14"/>
        <v>17.190000000000001</v>
      </c>
      <c r="E93" s="7">
        <f t="shared" si="14"/>
        <v>25.24</v>
      </c>
      <c r="F93" s="7">
        <f t="shared" si="14"/>
        <v>81.789999999999992</v>
      </c>
      <c r="G93" s="7">
        <f t="shared" si="14"/>
        <v>622.57000000000005</v>
      </c>
      <c r="H93" s="7">
        <f t="shared" si="14"/>
        <v>4.83</v>
      </c>
      <c r="I93" s="7">
        <f t="shared" si="14"/>
        <v>0.18</v>
      </c>
      <c r="J93" s="7">
        <f t="shared" si="14"/>
        <v>0.23200000000000001</v>
      </c>
      <c r="K93" s="7">
        <f t="shared" si="14"/>
        <v>140.92000000000002</v>
      </c>
      <c r="L93" s="7">
        <f t="shared" si="14"/>
        <v>2.41</v>
      </c>
      <c r="M93" s="7">
        <f t="shared" si="14"/>
        <v>466.23</v>
      </c>
      <c r="N93" s="7">
        <f t="shared" si="14"/>
        <v>323.69</v>
      </c>
      <c r="O93" s="7">
        <f t="shared" si="14"/>
        <v>71.92</v>
      </c>
      <c r="P93" s="7">
        <f t="shared" si="14"/>
        <v>5.18</v>
      </c>
      <c r="Q93" s="7">
        <f t="shared" si="14"/>
        <v>105.08999999999999</v>
      </c>
      <c r="R93" s="7">
        <f t="shared" si="14"/>
        <v>0.01</v>
      </c>
      <c r="S93" s="7">
        <f t="shared" si="14"/>
        <v>0</v>
      </c>
      <c r="T93" s="7">
        <f t="shared" si="14"/>
        <v>0.47000000000000003</v>
      </c>
      <c r="U93" s="1"/>
    </row>
    <row r="94" spans="1:21">
      <c r="A94" s="14" t="s">
        <v>22</v>
      </c>
      <c r="B94" s="2" t="s">
        <v>96</v>
      </c>
      <c r="C94" s="10">
        <v>60</v>
      </c>
      <c r="D94" s="4">
        <v>0.7</v>
      </c>
      <c r="E94" s="4">
        <v>0.1</v>
      </c>
      <c r="F94" s="4">
        <v>2.2999999999999998</v>
      </c>
      <c r="G94" s="4">
        <v>14.4</v>
      </c>
      <c r="H94" s="4">
        <v>15</v>
      </c>
      <c r="I94" s="4">
        <v>0.03</v>
      </c>
      <c r="J94" s="4">
        <v>0.02</v>
      </c>
      <c r="K94" s="4">
        <v>0</v>
      </c>
      <c r="L94" s="4">
        <v>0</v>
      </c>
      <c r="M94" s="4">
        <v>8.4</v>
      </c>
      <c r="N94" s="4">
        <v>15.6</v>
      </c>
      <c r="O94" s="4">
        <v>12</v>
      </c>
      <c r="P94" s="4">
        <v>0.54</v>
      </c>
      <c r="Q94" s="4">
        <v>174</v>
      </c>
      <c r="R94" s="4">
        <v>1.2</v>
      </c>
      <c r="S94" s="4">
        <v>0.24</v>
      </c>
      <c r="T94" s="4">
        <v>12</v>
      </c>
      <c r="U94" s="1">
        <v>4</v>
      </c>
    </row>
    <row r="95" spans="1:21">
      <c r="A95" s="14"/>
      <c r="B95" s="43" t="s">
        <v>94</v>
      </c>
      <c r="C95" s="10">
        <v>250</v>
      </c>
      <c r="D95" s="4">
        <v>2.2200000000000002</v>
      </c>
      <c r="E95" s="4">
        <v>2.15</v>
      </c>
      <c r="F95" s="4">
        <v>13.6</v>
      </c>
      <c r="G95" s="4">
        <v>82.75</v>
      </c>
      <c r="H95" s="4">
        <v>7.8</v>
      </c>
      <c r="I95" s="4">
        <v>0.11</v>
      </c>
      <c r="J95" s="4">
        <v>7.0000000000000007E-2</v>
      </c>
      <c r="K95" s="4">
        <v>10</v>
      </c>
      <c r="L95" s="4">
        <v>0</v>
      </c>
      <c r="M95" s="4">
        <v>39.409999999999997</v>
      </c>
      <c r="N95" s="4">
        <v>82.65</v>
      </c>
      <c r="O95" s="4">
        <v>29.1</v>
      </c>
      <c r="P95" s="4">
        <v>1.3</v>
      </c>
      <c r="Q95" s="4">
        <v>160.55000000000001</v>
      </c>
      <c r="R95" s="4">
        <v>0.01</v>
      </c>
      <c r="S95" s="4">
        <v>0</v>
      </c>
      <c r="T95" s="4">
        <v>0.19</v>
      </c>
      <c r="U95" s="1">
        <v>101</v>
      </c>
    </row>
    <row r="96" spans="1:21">
      <c r="A96" s="14"/>
      <c r="B96" s="67" t="s">
        <v>86</v>
      </c>
      <c r="C96" s="68">
        <v>100</v>
      </c>
      <c r="D96" s="69">
        <v>16.2</v>
      </c>
      <c r="E96" s="69">
        <v>14.3</v>
      </c>
      <c r="F96" s="69">
        <v>5.9</v>
      </c>
      <c r="G96" s="69">
        <v>217</v>
      </c>
      <c r="H96" s="69">
        <v>10.8</v>
      </c>
      <c r="I96" s="69">
        <v>0.18</v>
      </c>
      <c r="J96" s="69">
        <v>130.52000000000001</v>
      </c>
      <c r="K96" s="69">
        <v>5203.8</v>
      </c>
      <c r="L96" s="69">
        <v>0.05</v>
      </c>
      <c r="M96" s="69">
        <v>30</v>
      </c>
      <c r="N96" s="69">
        <v>215.39</v>
      </c>
      <c r="O96" s="69">
        <v>19.600000000000001</v>
      </c>
      <c r="P96" s="69">
        <v>6.64</v>
      </c>
      <c r="Q96" s="69">
        <v>183.51</v>
      </c>
      <c r="R96" s="69">
        <v>0</v>
      </c>
      <c r="S96" s="69">
        <v>0</v>
      </c>
      <c r="T96" s="69">
        <v>0.06</v>
      </c>
      <c r="U96" s="70">
        <v>255</v>
      </c>
    </row>
    <row r="97" spans="1:21">
      <c r="A97" s="14"/>
      <c r="B97" s="43" t="s">
        <v>37</v>
      </c>
      <c r="C97" s="10">
        <v>150</v>
      </c>
      <c r="D97" s="4">
        <v>5.52</v>
      </c>
      <c r="E97" s="4">
        <v>4.5199999999999996</v>
      </c>
      <c r="F97" s="4">
        <v>26.45</v>
      </c>
      <c r="G97" s="4">
        <v>168.45</v>
      </c>
      <c r="H97" s="4">
        <v>0</v>
      </c>
      <c r="I97" s="4">
        <v>0.06</v>
      </c>
      <c r="J97" s="4">
        <v>0.03</v>
      </c>
      <c r="K97" s="4">
        <v>21</v>
      </c>
      <c r="L97" s="4">
        <v>0.8</v>
      </c>
      <c r="M97" s="4">
        <v>7.34</v>
      </c>
      <c r="N97" s="4">
        <v>37.17</v>
      </c>
      <c r="O97" s="4">
        <v>21.12</v>
      </c>
      <c r="P97" s="4">
        <v>1.1100000000000001</v>
      </c>
      <c r="Q97" s="4">
        <v>10.02</v>
      </c>
      <c r="R97" s="4">
        <v>0</v>
      </c>
      <c r="S97" s="4">
        <v>0</v>
      </c>
      <c r="T97" s="4">
        <v>0.52</v>
      </c>
      <c r="U97" s="1">
        <v>309</v>
      </c>
    </row>
    <row r="98" spans="1:21">
      <c r="A98" s="14"/>
      <c r="B98" s="67" t="s">
        <v>19</v>
      </c>
      <c r="C98" s="70">
        <v>215</v>
      </c>
      <c r="D98" s="69">
        <v>7.0000000000000007E-2</v>
      </c>
      <c r="E98" s="69">
        <v>0.02</v>
      </c>
      <c r="F98" s="69">
        <v>16.100000000000001</v>
      </c>
      <c r="G98" s="69">
        <v>76</v>
      </c>
      <c r="H98" s="69">
        <v>0.03</v>
      </c>
      <c r="I98" s="69">
        <v>0</v>
      </c>
      <c r="J98" s="69">
        <v>0</v>
      </c>
      <c r="K98" s="69">
        <v>0</v>
      </c>
      <c r="L98" s="69">
        <v>0</v>
      </c>
      <c r="M98" s="69">
        <v>11.11</v>
      </c>
      <c r="N98" s="69">
        <v>2.8</v>
      </c>
      <c r="O98" s="69">
        <v>1.44</v>
      </c>
      <c r="P98" s="69">
        <v>0.31</v>
      </c>
      <c r="Q98" s="69">
        <v>2.82</v>
      </c>
      <c r="R98" s="69">
        <v>0</v>
      </c>
      <c r="S98" s="69">
        <v>0</v>
      </c>
      <c r="T98" s="69">
        <v>0</v>
      </c>
      <c r="U98" s="71">
        <v>457.45800000000003</v>
      </c>
    </row>
    <row r="99" spans="1:21">
      <c r="A99" s="14"/>
      <c r="B99" s="43" t="s">
        <v>71</v>
      </c>
      <c r="C99" s="10">
        <v>100</v>
      </c>
      <c r="D99" s="4">
        <f>0.8/150*100</f>
        <v>0.53333333333333344</v>
      </c>
      <c r="E99" s="4">
        <v>0.53</v>
      </c>
      <c r="F99" s="4">
        <v>13.06</v>
      </c>
      <c r="G99" s="4">
        <v>58.66</v>
      </c>
      <c r="H99" s="4">
        <v>13.33</v>
      </c>
      <c r="I99" s="4">
        <v>0.04</v>
      </c>
      <c r="J99" s="4">
        <v>2.5999999999999999E-2</v>
      </c>
      <c r="K99" s="4">
        <v>0</v>
      </c>
      <c r="L99" s="4">
        <v>0</v>
      </c>
      <c r="M99" s="4">
        <v>32.21</v>
      </c>
      <c r="N99" s="4">
        <v>14.66</v>
      </c>
      <c r="O99" s="4">
        <v>12</v>
      </c>
      <c r="P99" s="4">
        <v>2.93</v>
      </c>
      <c r="Q99" s="4">
        <v>122.32</v>
      </c>
      <c r="R99" s="4">
        <v>0</v>
      </c>
      <c r="S99" s="4">
        <v>0</v>
      </c>
      <c r="T99" s="4">
        <v>0.04</v>
      </c>
      <c r="U99" s="1">
        <v>338</v>
      </c>
    </row>
    <row r="100" spans="1:21">
      <c r="A100" s="14"/>
      <c r="B100" s="2" t="s">
        <v>20</v>
      </c>
      <c r="C100" s="1">
        <v>20</v>
      </c>
      <c r="D100" s="4">
        <v>1.58</v>
      </c>
      <c r="E100" s="4">
        <v>0.2</v>
      </c>
      <c r="F100" s="4">
        <v>9.66</v>
      </c>
      <c r="G100" s="4">
        <v>47.2</v>
      </c>
      <c r="H100" s="4">
        <v>0</v>
      </c>
      <c r="I100" s="4">
        <v>3.2000000000000001E-2</v>
      </c>
      <c r="J100" s="4">
        <v>1.2E-2</v>
      </c>
      <c r="K100" s="4">
        <v>0</v>
      </c>
      <c r="L100" s="4">
        <v>0</v>
      </c>
      <c r="M100" s="4">
        <v>6.94</v>
      </c>
      <c r="N100" s="4">
        <v>17.420000000000002</v>
      </c>
      <c r="O100" s="4">
        <v>6.6</v>
      </c>
      <c r="P100" s="4">
        <v>0.4</v>
      </c>
      <c r="Q100" s="4">
        <v>8.7799999999999994</v>
      </c>
      <c r="R100" s="4">
        <v>0</v>
      </c>
      <c r="S100" s="4">
        <v>0</v>
      </c>
      <c r="T100" s="4">
        <v>0</v>
      </c>
      <c r="U100" s="1" t="s">
        <v>47</v>
      </c>
    </row>
    <row r="101" spans="1:21">
      <c r="A101" s="14"/>
      <c r="B101" s="2" t="s">
        <v>24</v>
      </c>
      <c r="C101" s="1">
        <v>30</v>
      </c>
      <c r="D101" s="4">
        <v>1.98</v>
      </c>
      <c r="E101" s="4">
        <v>0.36</v>
      </c>
      <c r="F101" s="4">
        <v>10.02</v>
      </c>
      <c r="G101" s="4">
        <v>52</v>
      </c>
      <c r="H101" s="4">
        <v>0</v>
      </c>
      <c r="I101" s="4">
        <v>5.5E-2</v>
      </c>
      <c r="J101" s="4">
        <v>2.5000000000000001E-2</v>
      </c>
      <c r="K101" s="4">
        <v>0</v>
      </c>
      <c r="L101" s="4">
        <v>0</v>
      </c>
      <c r="M101" s="4">
        <v>15.85</v>
      </c>
      <c r="N101" s="4">
        <v>47.4</v>
      </c>
      <c r="O101" s="4">
        <v>14.1</v>
      </c>
      <c r="P101" s="4">
        <v>0.67</v>
      </c>
      <c r="Q101" s="4">
        <v>24.25</v>
      </c>
      <c r="R101" s="4">
        <v>0</v>
      </c>
      <c r="S101" s="4">
        <v>0</v>
      </c>
      <c r="T101" s="4">
        <v>0.06</v>
      </c>
      <c r="U101" s="1" t="s">
        <v>47</v>
      </c>
    </row>
    <row r="102" spans="1:21">
      <c r="A102" s="14"/>
      <c r="B102" s="44" t="s">
        <v>21</v>
      </c>
      <c r="C102" s="5">
        <f t="shared" ref="C102:T102" si="15">SUM(C94:C101)</f>
        <v>925</v>
      </c>
      <c r="D102" s="7">
        <f t="shared" si="15"/>
        <v>28.803333333333331</v>
      </c>
      <c r="E102" s="7">
        <f t="shared" si="15"/>
        <v>22.18</v>
      </c>
      <c r="F102" s="7">
        <f t="shared" si="15"/>
        <v>97.089999999999989</v>
      </c>
      <c r="G102" s="7">
        <f t="shared" si="15"/>
        <v>716.45999999999992</v>
      </c>
      <c r="H102" s="7">
        <f t="shared" si="15"/>
        <v>46.96</v>
      </c>
      <c r="I102" s="7">
        <f t="shared" si="15"/>
        <v>0.50700000000000001</v>
      </c>
      <c r="J102" s="7">
        <f t="shared" si="15"/>
        <v>130.70300000000003</v>
      </c>
      <c r="K102" s="7">
        <f t="shared" si="15"/>
        <v>5234.8</v>
      </c>
      <c r="L102" s="7">
        <f t="shared" si="15"/>
        <v>0.85000000000000009</v>
      </c>
      <c r="M102" s="7">
        <f t="shared" si="15"/>
        <v>151.26</v>
      </c>
      <c r="N102" s="7">
        <f t="shared" si="15"/>
        <v>433.09000000000003</v>
      </c>
      <c r="O102" s="7">
        <f t="shared" si="15"/>
        <v>115.96</v>
      </c>
      <c r="P102" s="7">
        <f t="shared" si="15"/>
        <v>13.9</v>
      </c>
      <c r="Q102" s="7">
        <f t="shared" si="15"/>
        <v>686.25</v>
      </c>
      <c r="R102" s="7">
        <f t="shared" si="15"/>
        <v>1.21</v>
      </c>
      <c r="S102" s="7">
        <f t="shared" si="15"/>
        <v>0.24</v>
      </c>
      <c r="T102" s="7">
        <f t="shared" si="15"/>
        <v>12.87</v>
      </c>
      <c r="U102" s="5"/>
    </row>
    <row r="103" spans="1:21">
      <c r="A103" s="14"/>
      <c r="B103" s="44" t="s">
        <v>25</v>
      </c>
      <c r="C103" s="5">
        <f t="shared" ref="C103:T103" si="16">C93+C102</f>
        <v>1435</v>
      </c>
      <c r="D103" s="7">
        <f t="shared" si="16"/>
        <v>45.993333333333332</v>
      </c>
      <c r="E103" s="7">
        <f t="shared" si="16"/>
        <v>47.42</v>
      </c>
      <c r="F103" s="7">
        <f t="shared" si="16"/>
        <v>178.88</v>
      </c>
      <c r="G103" s="7">
        <f t="shared" si="16"/>
        <v>1339.03</v>
      </c>
      <c r="H103" s="7">
        <f t="shared" si="16"/>
        <v>51.79</v>
      </c>
      <c r="I103" s="7">
        <f t="shared" si="16"/>
        <v>0.68700000000000006</v>
      </c>
      <c r="J103" s="7">
        <f t="shared" si="16"/>
        <v>130.93500000000003</v>
      </c>
      <c r="K103" s="7">
        <f t="shared" si="16"/>
        <v>5375.72</v>
      </c>
      <c r="L103" s="7">
        <f t="shared" si="16"/>
        <v>3.2600000000000002</v>
      </c>
      <c r="M103" s="7">
        <f t="shared" si="16"/>
        <v>617.49</v>
      </c>
      <c r="N103" s="7">
        <f t="shared" si="16"/>
        <v>756.78</v>
      </c>
      <c r="O103" s="7">
        <f t="shared" si="16"/>
        <v>187.88</v>
      </c>
      <c r="P103" s="7">
        <f t="shared" si="16"/>
        <v>19.079999999999998</v>
      </c>
      <c r="Q103" s="7">
        <f t="shared" si="16"/>
        <v>791.34</v>
      </c>
      <c r="R103" s="7">
        <f t="shared" si="16"/>
        <v>1.22</v>
      </c>
      <c r="S103" s="7">
        <f t="shared" si="16"/>
        <v>0.24</v>
      </c>
      <c r="T103" s="7">
        <f t="shared" si="16"/>
        <v>13.34</v>
      </c>
    </row>
    <row r="104" spans="1:21">
      <c r="A104" s="16" t="s">
        <v>26</v>
      </c>
      <c r="B104" s="45"/>
      <c r="U104" s="1"/>
    </row>
    <row r="105" spans="1:21">
      <c r="A105" s="24" t="s">
        <v>38</v>
      </c>
      <c r="B105" s="43"/>
      <c r="C105" s="3"/>
      <c r="D105" s="4"/>
      <c r="E105" s="4"/>
      <c r="F105" s="4"/>
      <c r="G105" s="4"/>
      <c r="H105" s="4"/>
      <c r="I105" s="4"/>
      <c r="J105" s="4"/>
      <c r="K105" s="4"/>
      <c r="L105" s="4"/>
      <c r="M105" s="4"/>
      <c r="N105" s="4"/>
      <c r="O105" s="4"/>
      <c r="P105" s="4"/>
      <c r="Q105" s="4"/>
      <c r="R105" s="4"/>
      <c r="S105" s="4"/>
      <c r="T105" s="4"/>
      <c r="U105" s="1"/>
    </row>
    <row r="106" spans="1:21" ht="28.8">
      <c r="A106" s="14" t="s">
        <v>18</v>
      </c>
      <c r="B106" s="2" t="s">
        <v>98</v>
      </c>
      <c r="C106" s="10">
        <v>160</v>
      </c>
      <c r="D106" s="4">
        <v>10.31</v>
      </c>
      <c r="E106" s="4">
        <v>8.4600000000000009</v>
      </c>
      <c r="F106" s="4">
        <v>56.5</v>
      </c>
      <c r="G106" s="4">
        <v>343.4</v>
      </c>
      <c r="H106" s="4">
        <v>0.09</v>
      </c>
      <c r="I106" s="4">
        <v>0.06</v>
      </c>
      <c r="J106" s="4">
        <v>0.14000000000000001</v>
      </c>
      <c r="K106" s="4">
        <v>47</v>
      </c>
      <c r="L106" s="4">
        <v>5.47</v>
      </c>
      <c r="M106" s="4">
        <v>129.03</v>
      </c>
      <c r="N106" s="4">
        <v>152.9</v>
      </c>
      <c r="O106" s="4">
        <v>233.05</v>
      </c>
      <c r="P106" s="4">
        <v>1.36</v>
      </c>
      <c r="Q106" s="4">
        <v>65.87</v>
      </c>
      <c r="R106" s="4">
        <v>0.01</v>
      </c>
      <c r="S106" s="4">
        <v>0.01</v>
      </c>
      <c r="T106" s="4">
        <v>0.19</v>
      </c>
      <c r="U106" s="1">
        <v>188</v>
      </c>
    </row>
    <row r="107" spans="1:21">
      <c r="A107" s="14"/>
      <c r="B107" s="43" t="s">
        <v>19</v>
      </c>
      <c r="C107" s="1">
        <v>200</v>
      </c>
      <c r="D107" s="4">
        <v>7.0000000000000007E-2</v>
      </c>
      <c r="E107" s="4">
        <v>0.02</v>
      </c>
      <c r="F107" s="4">
        <v>11.09</v>
      </c>
      <c r="G107" s="4">
        <v>44.4</v>
      </c>
      <c r="H107" s="4">
        <v>0.03</v>
      </c>
      <c r="I107" s="4">
        <v>0</v>
      </c>
      <c r="J107" s="4">
        <v>0</v>
      </c>
      <c r="K107" s="4">
        <v>0</v>
      </c>
      <c r="L107" s="4">
        <v>0</v>
      </c>
      <c r="M107" s="4">
        <v>16.760000000000002</v>
      </c>
      <c r="N107" s="4">
        <v>2.8</v>
      </c>
      <c r="O107" s="4">
        <v>1.44</v>
      </c>
      <c r="P107" s="4">
        <v>0.31</v>
      </c>
      <c r="Q107" s="4">
        <v>2.82</v>
      </c>
      <c r="R107" s="4">
        <v>0</v>
      </c>
      <c r="S107" s="4">
        <v>0</v>
      </c>
      <c r="T107" s="4">
        <v>0</v>
      </c>
      <c r="U107" s="1">
        <v>376</v>
      </c>
    </row>
    <row r="108" spans="1:21">
      <c r="A108" s="14"/>
      <c r="B108" s="43" t="s">
        <v>71</v>
      </c>
      <c r="C108" s="10">
        <v>100</v>
      </c>
      <c r="D108" s="4">
        <f>0.8/150*100</f>
        <v>0.53333333333333344</v>
      </c>
      <c r="E108" s="4">
        <v>0.53</v>
      </c>
      <c r="F108" s="4">
        <v>13.06</v>
      </c>
      <c r="G108" s="4">
        <v>58.66</v>
      </c>
      <c r="H108" s="4">
        <v>13.33</v>
      </c>
      <c r="I108" s="4">
        <v>0.04</v>
      </c>
      <c r="J108" s="4">
        <v>2.5999999999999999E-2</v>
      </c>
      <c r="K108" s="4">
        <v>0</v>
      </c>
      <c r="L108" s="4">
        <v>0</v>
      </c>
      <c r="M108" s="4">
        <v>32.21</v>
      </c>
      <c r="N108" s="4">
        <v>14.66</v>
      </c>
      <c r="O108" s="4">
        <v>12</v>
      </c>
      <c r="P108" s="4">
        <v>2.93</v>
      </c>
      <c r="Q108" s="4">
        <v>122.32</v>
      </c>
      <c r="R108" s="4">
        <v>0</v>
      </c>
      <c r="S108" s="4">
        <v>0</v>
      </c>
      <c r="T108" s="4">
        <v>0.04</v>
      </c>
      <c r="U108" s="1">
        <v>338</v>
      </c>
    </row>
    <row r="109" spans="1:21">
      <c r="A109" s="14"/>
      <c r="B109" s="43" t="s">
        <v>20</v>
      </c>
      <c r="C109" s="1">
        <v>65</v>
      </c>
      <c r="D109" s="4">
        <v>5.14</v>
      </c>
      <c r="E109" s="4">
        <v>0.65</v>
      </c>
      <c r="F109" s="4">
        <v>31.4</v>
      </c>
      <c r="G109" s="4">
        <v>153.4</v>
      </c>
      <c r="H109" s="4">
        <v>0</v>
      </c>
      <c r="I109" s="4">
        <v>0.1</v>
      </c>
      <c r="J109" s="4">
        <v>0.04</v>
      </c>
      <c r="K109" s="4">
        <v>0</v>
      </c>
      <c r="L109" s="4">
        <v>0</v>
      </c>
      <c r="M109" s="4">
        <v>22.57</v>
      </c>
      <c r="N109" s="4">
        <v>56.55</v>
      </c>
      <c r="O109" s="4">
        <v>21.45</v>
      </c>
      <c r="P109" s="4">
        <v>1.3</v>
      </c>
      <c r="Q109" s="4">
        <v>28.53</v>
      </c>
      <c r="R109" s="4">
        <v>0</v>
      </c>
      <c r="S109" s="4">
        <v>0</v>
      </c>
      <c r="T109" s="4">
        <v>0</v>
      </c>
      <c r="U109" s="1" t="s">
        <v>47</v>
      </c>
    </row>
    <row r="110" spans="1:21">
      <c r="A110" s="14"/>
      <c r="B110" s="44" t="s">
        <v>21</v>
      </c>
      <c r="C110" s="5">
        <f t="shared" ref="C110:T110" si="17">SUM(C106:C109)</f>
        <v>525</v>
      </c>
      <c r="D110" s="7">
        <f t="shared" si="17"/>
        <v>16.053333333333335</v>
      </c>
      <c r="E110" s="7">
        <f t="shared" si="17"/>
        <v>9.66</v>
      </c>
      <c r="F110" s="7">
        <f t="shared" si="17"/>
        <v>112.05000000000001</v>
      </c>
      <c r="G110" s="7">
        <f t="shared" si="17"/>
        <v>599.8599999999999</v>
      </c>
      <c r="H110" s="7">
        <f t="shared" si="17"/>
        <v>13.45</v>
      </c>
      <c r="I110" s="7">
        <f t="shared" si="17"/>
        <v>0.2</v>
      </c>
      <c r="J110" s="7">
        <f t="shared" si="17"/>
        <v>0.20600000000000002</v>
      </c>
      <c r="K110" s="7">
        <f t="shared" si="17"/>
        <v>47</v>
      </c>
      <c r="L110" s="7">
        <f t="shared" si="17"/>
        <v>5.47</v>
      </c>
      <c r="M110" s="7">
        <f t="shared" si="17"/>
        <v>200.57</v>
      </c>
      <c r="N110" s="7">
        <f t="shared" si="17"/>
        <v>226.91000000000003</v>
      </c>
      <c r="O110" s="7">
        <f t="shared" si="17"/>
        <v>267.94</v>
      </c>
      <c r="P110" s="7">
        <f t="shared" si="17"/>
        <v>5.9</v>
      </c>
      <c r="Q110" s="7">
        <f t="shared" si="17"/>
        <v>219.54</v>
      </c>
      <c r="R110" s="7">
        <f t="shared" si="17"/>
        <v>0.01</v>
      </c>
      <c r="S110" s="7">
        <f t="shared" si="17"/>
        <v>0.01</v>
      </c>
      <c r="T110" s="7">
        <f t="shared" si="17"/>
        <v>0.23</v>
      </c>
      <c r="U110" s="1"/>
    </row>
    <row r="111" spans="1:21">
      <c r="A111" s="14" t="s">
        <v>22</v>
      </c>
      <c r="B111" s="43" t="s">
        <v>90</v>
      </c>
      <c r="C111" s="10">
        <v>60</v>
      </c>
      <c r="D111" s="4">
        <v>1.32</v>
      </c>
      <c r="E111" s="4">
        <v>2.76</v>
      </c>
      <c r="F111" s="4">
        <v>6.53</v>
      </c>
      <c r="G111" s="4">
        <v>56.22</v>
      </c>
      <c r="H111" s="4">
        <v>3.07</v>
      </c>
      <c r="I111" s="4">
        <v>0.03</v>
      </c>
      <c r="J111" s="4">
        <v>0.04</v>
      </c>
      <c r="K111" s="4">
        <v>0</v>
      </c>
      <c r="L111" s="4">
        <v>0</v>
      </c>
      <c r="M111" s="4">
        <v>27.75</v>
      </c>
      <c r="N111" s="4">
        <v>42</v>
      </c>
      <c r="O111" s="4">
        <v>24.77</v>
      </c>
      <c r="P111" s="4">
        <v>0.73</v>
      </c>
      <c r="Q111" s="4">
        <v>70.19</v>
      </c>
      <c r="R111" s="4">
        <v>0</v>
      </c>
      <c r="S111" s="4">
        <v>0</v>
      </c>
      <c r="T111" s="4">
        <v>0.02</v>
      </c>
      <c r="U111" s="1">
        <v>75</v>
      </c>
    </row>
    <row r="112" spans="1:21">
      <c r="A112" s="14"/>
      <c r="B112" s="43" t="s">
        <v>89</v>
      </c>
      <c r="C112" s="10">
        <v>250</v>
      </c>
      <c r="D112" s="4">
        <v>2.35</v>
      </c>
      <c r="E112" s="4">
        <v>6.75</v>
      </c>
      <c r="F112" s="4">
        <v>11.02</v>
      </c>
      <c r="G112" s="4">
        <v>114.35</v>
      </c>
      <c r="H112" s="4">
        <v>8.17</v>
      </c>
      <c r="I112" s="4">
        <v>0.6</v>
      </c>
      <c r="J112" s="4">
        <v>0</v>
      </c>
      <c r="K112" s="4">
        <v>16</v>
      </c>
      <c r="L112" s="4">
        <v>0</v>
      </c>
      <c r="M112" s="4">
        <v>48.96</v>
      </c>
      <c r="N112" s="4">
        <v>0</v>
      </c>
      <c r="O112" s="4">
        <v>30.82</v>
      </c>
      <c r="P112" s="4">
        <v>0</v>
      </c>
      <c r="Q112" s="4">
        <v>8.17</v>
      </c>
      <c r="R112" s="4">
        <v>0</v>
      </c>
      <c r="S112" s="4">
        <v>0</v>
      </c>
      <c r="T112" s="4">
        <v>0</v>
      </c>
      <c r="U112" s="1">
        <v>95</v>
      </c>
    </row>
    <row r="113" spans="1:21">
      <c r="A113" s="14"/>
      <c r="B113" s="2" t="s">
        <v>106</v>
      </c>
      <c r="C113" s="10">
        <v>90</v>
      </c>
      <c r="D113" s="4">
        <v>12.74</v>
      </c>
      <c r="E113" s="4">
        <v>13.72</v>
      </c>
      <c r="F113" s="4">
        <v>2.84</v>
      </c>
      <c r="G113" s="4">
        <v>185.94</v>
      </c>
      <c r="H113" s="4">
        <v>1.466</v>
      </c>
      <c r="I113" s="4">
        <v>4.3619999999999999E-2</v>
      </c>
      <c r="J113" s="4">
        <v>6.8619999999999987E-2</v>
      </c>
      <c r="K113" s="4">
        <v>35.119999999999997</v>
      </c>
      <c r="L113" s="4">
        <v>0.01</v>
      </c>
      <c r="M113" s="4">
        <v>14.472</v>
      </c>
      <c r="N113" s="4">
        <v>66.988</v>
      </c>
      <c r="O113" s="4">
        <v>8.8820000000000014</v>
      </c>
      <c r="P113" s="4">
        <v>0.55820000000000003</v>
      </c>
      <c r="Q113" s="4">
        <v>113.048</v>
      </c>
      <c r="R113" s="4">
        <v>2.5209999999999999</v>
      </c>
      <c r="S113" s="4">
        <v>0.30480000000000002</v>
      </c>
      <c r="T113" s="4">
        <v>48.9</v>
      </c>
      <c r="U113" s="1">
        <v>364</v>
      </c>
    </row>
    <row r="114" spans="1:21">
      <c r="A114" s="14"/>
      <c r="B114" s="67" t="s">
        <v>93</v>
      </c>
      <c r="C114" s="70">
        <v>200</v>
      </c>
      <c r="D114" s="69">
        <v>4.4000000000000004</v>
      </c>
      <c r="E114" s="69">
        <v>6.8</v>
      </c>
      <c r="F114" s="69">
        <v>16.2</v>
      </c>
      <c r="G114" s="69">
        <v>144</v>
      </c>
      <c r="H114" s="69">
        <v>28.4</v>
      </c>
      <c r="I114" s="69">
        <v>0.05</v>
      </c>
      <c r="J114" s="69">
        <v>0</v>
      </c>
      <c r="K114" s="69">
        <v>34.200000000000003</v>
      </c>
      <c r="L114" s="69">
        <v>0</v>
      </c>
      <c r="M114" s="69">
        <v>119.4</v>
      </c>
      <c r="N114" s="69">
        <v>0</v>
      </c>
      <c r="O114" s="69">
        <v>45.8</v>
      </c>
      <c r="P114" s="69">
        <v>0</v>
      </c>
      <c r="Q114" s="69">
        <v>0</v>
      </c>
      <c r="R114" s="69">
        <v>0</v>
      </c>
      <c r="S114" s="69">
        <v>0</v>
      </c>
      <c r="T114" s="69">
        <v>0.51</v>
      </c>
      <c r="U114" s="70">
        <v>377</v>
      </c>
    </row>
    <row r="115" spans="1:21">
      <c r="A115" s="14"/>
      <c r="B115" s="43" t="s">
        <v>61</v>
      </c>
      <c r="C115" s="1">
        <v>200</v>
      </c>
      <c r="D115" s="4">
        <v>0.44</v>
      </c>
      <c r="E115" s="4">
        <v>0.02</v>
      </c>
      <c r="F115" s="4">
        <v>27.77</v>
      </c>
      <c r="G115" s="4">
        <v>113</v>
      </c>
      <c r="H115" s="4">
        <v>0.4</v>
      </c>
      <c r="I115" s="4">
        <v>0</v>
      </c>
      <c r="J115" s="4">
        <v>0.01</v>
      </c>
      <c r="K115" s="4">
        <v>0</v>
      </c>
      <c r="L115" s="4">
        <v>0</v>
      </c>
      <c r="M115" s="4">
        <v>48.05</v>
      </c>
      <c r="N115" s="4">
        <v>15.4</v>
      </c>
      <c r="O115" s="4">
        <v>6</v>
      </c>
      <c r="P115" s="4">
        <v>1.25</v>
      </c>
      <c r="Q115" s="4">
        <v>38.44</v>
      </c>
      <c r="R115" s="4">
        <v>0</v>
      </c>
      <c r="S115" s="4">
        <v>0</v>
      </c>
      <c r="T115" s="4">
        <v>0</v>
      </c>
      <c r="U115" s="1">
        <v>349</v>
      </c>
    </row>
    <row r="116" spans="1:21">
      <c r="A116" s="14"/>
      <c r="B116" s="2" t="s">
        <v>20</v>
      </c>
      <c r="C116" s="1">
        <v>20</v>
      </c>
      <c r="D116" s="4">
        <v>1.58</v>
      </c>
      <c r="E116" s="4">
        <v>0.2</v>
      </c>
      <c r="F116" s="4">
        <v>9.66</v>
      </c>
      <c r="G116" s="4">
        <v>47.2</v>
      </c>
      <c r="H116" s="4">
        <v>0</v>
      </c>
      <c r="I116" s="4">
        <v>3.2000000000000001E-2</v>
      </c>
      <c r="J116" s="4">
        <v>1.2E-2</v>
      </c>
      <c r="K116" s="4">
        <v>0</v>
      </c>
      <c r="L116" s="4">
        <v>0</v>
      </c>
      <c r="M116" s="4">
        <v>6.94</v>
      </c>
      <c r="N116" s="4">
        <v>17.420000000000002</v>
      </c>
      <c r="O116" s="4">
        <v>6.6</v>
      </c>
      <c r="P116" s="4">
        <v>0.4</v>
      </c>
      <c r="Q116" s="4">
        <v>8.7799999999999994</v>
      </c>
      <c r="R116" s="4">
        <v>0</v>
      </c>
      <c r="S116" s="4">
        <v>0</v>
      </c>
      <c r="T116" s="4">
        <v>0</v>
      </c>
      <c r="U116" s="1" t="s">
        <v>47</v>
      </c>
    </row>
    <row r="117" spans="1:21">
      <c r="A117" s="14"/>
      <c r="B117" s="2" t="s">
        <v>24</v>
      </c>
      <c r="C117" s="1">
        <v>30</v>
      </c>
      <c r="D117" s="4">
        <v>1.98</v>
      </c>
      <c r="E117" s="4">
        <v>0.36</v>
      </c>
      <c r="F117" s="4">
        <v>10.02</v>
      </c>
      <c r="G117" s="4">
        <v>52</v>
      </c>
      <c r="H117" s="4">
        <v>0</v>
      </c>
      <c r="I117" s="4">
        <v>5.5E-2</v>
      </c>
      <c r="J117" s="4">
        <v>2.5000000000000001E-2</v>
      </c>
      <c r="K117" s="4">
        <v>0</v>
      </c>
      <c r="L117" s="4">
        <v>0</v>
      </c>
      <c r="M117" s="4">
        <v>15.85</v>
      </c>
      <c r="N117" s="4">
        <v>47.4</v>
      </c>
      <c r="O117" s="4">
        <v>14.1</v>
      </c>
      <c r="P117" s="4">
        <v>0.67</v>
      </c>
      <c r="Q117" s="4">
        <v>24.25</v>
      </c>
      <c r="R117" s="4">
        <v>0</v>
      </c>
      <c r="S117" s="4">
        <v>0</v>
      </c>
      <c r="T117" s="4">
        <v>0.06</v>
      </c>
      <c r="U117" s="1" t="s">
        <v>47</v>
      </c>
    </row>
    <row r="118" spans="1:21">
      <c r="A118" s="14"/>
      <c r="B118" s="44" t="s">
        <v>21</v>
      </c>
      <c r="C118" s="5">
        <f t="shared" ref="C118:T118" si="18">SUM(C111:C117)</f>
        <v>850</v>
      </c>
      <c r="D118" s="7">
        <f t="shared" si="18"/>
        <v>24.810000000000006</v>
      </c>
      <c r="E118" s="7">
        <f t="shared" si="18"/>
        <v>30.61</v>
      </c>
      <c r="F118" s="7">
        <f t="shared" si="18"/>
        <v>84.039999999999992</v>
      </c>
      <c r="G118" s="7">
        <f t="shared" si="18"/>
        <v>712.71</v>
      </c>
      <c r="H118" s="7">
        <f t="shared" si="18"/>
        <v>41.505999999999993</v>
      </c>
      <c r="I118" s="7">
        <f t="shared" si="18"/>
        <v>0.81062000000000012</v>
      </c>
      <c r="J118" s="7">
        <f t="shared" si="18"/>
        <v>0.15561999999999998</v>
      </c>
      <c r="K118" s="7">
        <f t="shared" si="18"/>
        <v>85.32</v>
      </c>
      <c r="L118" s="7">
        <f t="shared" si="18"/>
        <v>0.01</v>
      </c>
      <c r="M118" s="7">
        <f t="shared" si="18"/>
        <v>281.42200000000003</v>
      </c>
      <c r="N118" s="7">
        <f t="shared" si="18"/>
        <v>189.208</v>
      </c>
      <c r="O118" s="7">
        <f t="shared" si="18"/>
        <v>136.97200000000001</v>
      </c>
      <c r="P118" s="7">
        <f t="shared" si="18"/>
        <v>3.6081999999999996</v>
      </c>
      <c r="Q118" s="7">
        <f t="shared" si="18"/>
        <v>262.87800000000004</v>
      </c>
      <c r="R118" s="7">
        <f t="shared" si="18"/>
        <v>2.5209999999999999</v>
      </c>
      <c r="S118" s="7">
        <f t="shared" si="18"/>
        <v>0.30480000000000002</v>
      </c>
      <c r="T118" s="7">
        <f t="shared" si="18"/>
        <v>49.49</v>
      </c>
      <c r="U118" s="5"/>
    </row>
    <row r="119" spans="1:21">
      <c r="A119" s="14"/>
      <c r="B119" s="44" t="s">
        <v>25</v>
      </c>
      <c r="C119" s="5">
        <f t="shared" ref="C119:T119" si="19">C110+C118</f>
        <v>1375</v>
      </c>
      <c r="D119" s="7">
        <f t="shared" si="19"/>
        <v>40.863333333333344</v>
      </c>
      <c r="E119" s="7">
        <f t="shared" si="19"/>
        <v>40.269999999999996</v>
      </c>
      <c r="F119" s="7">
        <f t="shared" si="19"/>
        <v>196.09</v>
      </c>
      <c r="G119" s="7">
        <f t="shared" si="19"/>
        <v>1312.57</v>
      </c>
      <c r="H119" s="7">
        <f t="shared" si="19"/>
        <v>54.955999999999989</v>
      </c>
      <c r="I119" s="7">
        <f t="shared" si="19"/>
        <v>1.0106200000000001</v>
      </c>
      <c r="J119" s="7">
        <f t="shared" si="19"/>
        <v>0.36162</v>
      </c>
      <c r="K119" s="7">
        <f t="shared" si="19"/>
        <v>132.32</v>
      </c>
      <c r="L119" s="7">
        <f t="shared" si="19"/>
        <v>5.4799999999999995</v>
      </c>
      <c r="M119" s="7">
        <f t="shared" si="19"/>
        <v>481.99200000000002</v>
      </c>
      <c r="N119" s="7">
        <f t="shared" si="19"/>
        <v>416.11800000000005</v>
      </c>
      <c r="O119" s="7">
        <f t="shared" si="19"/>
        <v>404.91200000000003</v>
      </c>
      <c r="P119" s="7">
        <f t="shared" si="19"/>
        <v>9.5082000000000004</v>
      </c>
      <c r="Q119" s="7">
        <f t="shared" si="19"/>
        <v>482.41800000000001</v>
      </c>
      <c r="R119" s="7">
        <f t="shared" si="19"/>
        <v>2.5309999999999997</v>
      </c>
      <c r="S119" s="7">
        <f t="shared" si="19"/>
        <v>0.31480000000000002</v>
      </c>
      <c r="T119" s="7">
        <f t="shared" si="19"/>
        <v>49.72</v>
      </c>
    </row>
    <row r="120" spans="1:21">
      <c r="A120" s="16" t="s">
        <v>26</v>
      </c>
      <c r="B120" s="45"/>
      <c r="U120" s="1"/>
    </row>
    <row r="121" spans="1:21">
      <c r="A121" s="24" t="s">
        <v>39</v>
      </c>
      <c r="B121" s="43"/>
      <c r="C121" s="3"/>
      <c r="D121" s="4"/>
      <c r="E121" s="4"/>
      <c r="F121" s="4"/>
      <c r="G121" s="4"/>
      <c r="H121" s="4"/>
      <c r="I121" s="4"/>
      <c r="J121" s="4"/>
      <c r="K121" s="4"/>
      <c r="L121" s="4"/>
      <c r="M121" s="4"/>
      <c r="N121" s="4"/>
      <c r="O121" s="4"/>
      <c r="P121" s="4"/>
      <c r="Q121" s="4"/>
      <c r="R121" s="4"/>
      <c r="S121" s="4"/>
      <c r="T121" s="4"/>
      <c r="U121" s="1"/>
    </row>
    <row r="122" spans="1:21">
      <c r="A122" s="14" t="s">
        <v>18</v>
      </c>
      <c r="B122" s="2" t="s">
        <v>40</v>
      </c>
      <c r="C122" s="10">
        <v>205</v>
      </c>
      <c r="D122" s="4">
        <v>5.34</v>
      </c>
      <c r="E122" s="4">
        <v>6.08</v>
      </c>
      <c r="F122" s="4">
        <v>36.65</v>
      </c>
      <c r="G122" s="4">
        <v>222.5</v>
      </c>
      <c r="H122" s="4">
        <v>0</v>
      </c>
      <c r="I122" s="4">
        <v>0.14000000000000001</v>
      </c>
      <c r="J122" s="4">
        <v>0.03</v>
      </c>
      <c r="K122" s="4">
        <v>25</v>
      </c>
      <c r="L122" s="4">
        <v>0</v>
      </c>
      <c r="M122" s="4">
        <v>22.65</v>
      </c>
      <c r="N122" s="4">
        <v>109</v>
      </c>
      <c r="O122" s="4">
        <v>38.130000000000003</v>
      </c>
      <c r="P122" s="4">
        <v>1.28</v>
      </c>
      <c r="Q122" s="4">
        <v>32.51</v>
      </c>
      <c r="R122" s="4">
        <v>0</v>
      </c>
      <c r="S122" s="4">
        <v>0</v>
      </c>
      <c r="T122" s="4">
        <v>0.28000000000000003</v>
      </c>
      <c r="U122" s="1">
        <v>163</v>
      </c>
    </row>
    <row r="123" spans="1:21">
      <c r="A123" s="14"/>
      <c r="B123" s="43" t="s">
        <v>19</v>
      </c>
      <c r="C123" s="1">
        <v>200</v>
      </c>
      <c r="D123" s="4">
        <v>7.0000000000000007E-2</v>
      </c>
      <c r="E123" s="4">
        <v>0.02</v>
      </c>
      <c r="F123" s="4">
        <v>11.09</v>
      </c>
      <c r="G123" s="4">
        <v>44.4</v>
      </c>
      <c r="H123" s="4">
        <v>0.03</v>
      </c>
      <c r="I123" s="4">
        <v>0</v>
      </c>
      <c r="J123" s="4">
        <v>0</v>
      </c>
      <c r="K123" s="4">
        <v>0</v>
      </c>
      <c r="L123" s="4">
        <v>0</v>
      </c>
      <c r="M123" s="4">
        <v>16.760000000000002</v>
      </c>
      <c r="N123" s="4">
        <v>2.8</v>
      </c>
      <c r="O123" s="4">
        <v>1.44</v>
      </c>
      <c r="P123" s="4">
        <v>0.31</v>
      </c>
      <c r="Q123" s="4">
        <v>2.82</v>
      </c>
      <c r="R123" s="4">
        <v>0</v>
      </c>
      <c r="S123" s="4">
        <v>0</v>
      </c>
      <c r="T123" s="4">
        <v>0</v>
      </c>
      <c r="U123" s="1">
        <v>376</v>
      </c>
    </row>
    <row r="124" spans="1:21">
      <c r="A124" s="14"/>
      <c r="B124" s="2" t="s">
        <v>46</v>
      </c>
      <c r="C124" s="10">
        <v>50</v>
      </c>
      <c r="D124" s="4">
        <v>5.08</v>
      </c>
      <c r="E124" s="4">
        <v>4.5999999999999996</v>
      </c>
      <c r="F124" s="4">
        <v>0.28000000000000003</v>
      </c>
      <c r="G124" s="4">
        <v>63</v>
      </c>
      <c r="H124" s="4">
        <v>0</v>
      </c>
      <c r="I124" s="4">
        <v>0.03</v>
      </c>
      <c r="J124" s="4">
        <v>0.18</v>
      </c>
      <c r="K124" s="4">
        <v>100</v>
      </c>
      <c r="L124" s="4">
        <v>5.95</v>
      </c>
      <c r="M124" s="4">
        <v>33.22</v>
      </c>
      <c r="N124" s="4">
        <v>76.8</v>
      </c>
      <c r="O124" s="4">
        <v>4.8</v>
      </c>
      <c r="P124" s="4">
        <v>1</v>
      </c>
      <c r="Q124" s="4">
        <v>18.48</v>
      </c>
      <c r="R124" s="4">
        <v>0.05</v>
      </c>
      <c r="S124" s="4">
        <v>0</v>
      </c>
      <c r="T124" s="4">
        <v>0.11</v>
      </c>
      <c r="U124" s="1">
        <v>209</v>
      </c>
    </row>
    <row r="125" spans="1:21">
      <c r="A125" s="14"/>
      <c r="B125" s="43" t="s">
        <v>20</v>
      </c>
      <c r="C125" s="1">
        <v>65</v>
      </c>
      <c r="D125" s="4">
        <v>5.14</v>
      </c>
      <c r="E125" s="4">
        <v>0.65</v>
      </c>
      <c r="F125" s="4">
        <v>31.4</v>
      </c>
      <c r="G125" s="4">
        <v>153.4</v>
      </c>
      <c r="H125" s="4">
        <v>0</v>
      </c>
      <c r="I125" s="4">
        <v>0.1</v>
      </c>
      <c r="J125" s="4">
        <v>0.04</v>
      </c>
      <c r="K125" s="4">
        <v>0</v>
      </c>
      <c r="L125" s="4">
        <v>0</v>
      </c>
      <c r="M125" s="4">
        <v>22.57</v>
      </c>
      <c r="N125" s="4">
        <v>56.55</v>
      </c>
      <c r="O125" s="4">
        <v>21.45</v>
      </c>
      <c r="P125" s="4">
        <v>1.3</v>
      </c>
      <c r="Q125" s="4">
        <v>28.53</v>
      </c>
      <c r="R125" s="4">
        <v>0</v>
      </c>
      <c r="S125" s="4">
        <v>0</v>
      </c>
      <c r="T125" s="4">
        <v>0</v>
      </c>
      <c r="U125" s="1" t="s">
        <v>47</v>
      </c>
    </row>
    <row r="126" spans="1:21">
      <c r="A126" s="14"/>
      <c r="B126" s="6" t="s">
        <v>21</v>
      </c>
      <c r="C126" s="5">
        <f t="shared" ref="C126:T126" si="20">SUM(C122:C125)</f>
        <v>520</v>
      </c>
      <c r="D126" s="7">
        <f t="shared" si="20"/>
        <v>15.629999999999999</v>
      </c>
      <c r="E126" s="7">
        <f t="shared" si="20"/>
        <v>11.35</v>
      </c>
      <c r="F126" s="7">
        <f t="shared" si="20"/>
        <v>79.419999999999987</v>
      </c>
      <c r="G126" s="7">
        <f t="shared" si="20"/>
        <v>483.29999999999995</v>
      </c>
      <c r="H126" s="7">
        <f t="shared" si="20"/>
        <v>0.03</v>
      </c>
      <c r="I126" s="7">
        <f t="shared" si="20"/>
        <v>0.27</v>
      </c>
      <c r="J126" s="7">
        <f t="shared" si="20"/>
        <v>0.25</v>
      </c>
      <c r="K126" s="7">
        <f t="shared" si="20"/>
        <v>125</v>
      </c>
      <c r="L126" s="7">
        <f t="shared" si="20"/>
        <v>5.95</v>
      </c>
      <c r="M126" s="7">
        <f t="shared" si="20"/>
        <v>95.199999999999989</v>
      </c>
      <c r="N126" s="7">
        <f t="shared" si="20"/>
        <v>245.14999999999998</v>
      </c>
      <c r="O126" s="7">
        <f t="shared" si="20"/>
        <v>65.819999999999993</v>
      </c>
      <c r="P126" s="7">
        <f t="shared" si="20"/>
        <v>3.8899999999999997</v>
      </c>
      <c r="Q126" s="7">
        <f t="shared" si="20"/>
        <v>82.34</v>
      </c>
      <c r="R126" s="7">
        <f t="shared" si="20"/>
        <v>0.05</v>
      </c>
      <c r="S126" s="7">
        <f t="shared" si="20"/>
        <v>0</v>
      </c>
      <c r="T126" s="7">
        <f t="shared" si="20"/>
        <v>0.39</v>
      </c>
      <c r="U126" s="1"/>
    </row>
    <row r="127" spans="1:21">
      <c r="A127" s="14" t="s">
        <v>22</v>
      </c>
      <c r="B127" s="2" t="s">
        <v>91</v>
      </c>
      <c r="C127" s="10">
        <v>60</v>
      </c>
      <c r="D127" s="4">
        <v>0.78</v>
      </c>
      <c r="E127" s="4">
        <v>6.12</v>
      </c>
      <c r="F127" s="4">
        <v>3.66</v>
      </c>
      <c r="G127" s="4">
        <v>72.599999999999994</v>
      </c>
      <c r="H127" s="4">
        <v>7.98</v>
      </c>
      <c r="I127" s="4">
        <v>0.02</v>
      </c>
      <c r="J127" s="4">
        <v>0</v>
      </c>
      <c r="K127" s="4">
        <v>0</v>
      </c>
      <c r="L127" s="4">
        <v>0</v>
      </c>
      <c r="M127" s="4">
        <v>21.3</v>
      </c>
      <c r="N127" s="4">
        <v>0</v>
      </c>
      <c r="O127" s="4">
        <v>12.3</v>
      </c>
      <c r="P127" s="4">
        <v>0</v>
      </c>
      <c r="Q127" s="4">
        <v>0</v>
      </c>
      <c r="R127" s="4">
        <v>0</v>
      </c>
      <c r="S127" s="4">
        <v>0</v>
      </c>
      <c r="T127" s="4">
        <v>0</v>
      </c>
      <c r="U127" s="1">
        <v>2</v>
      </c>
    </row>
    <row r="128" spans="1:21">
      <c r="A128" s="14"/>
      <c r="B128" s="43" t="s">
        <v>31</v>
      </c>
      <c r="C128" s="10">
        <v>250</v>
      </c>
      <c r="D128" s="4">
        <v>5.49</v>
      </c>
      <c r="E128" s="4">
        <v>5.27</v>
      </c>
      <c r="F128" s="4">
        <v>16.32</v>
      </c>
      <c r="G128" s="4">
        <v>134.75</v>
      </c>
      <c r="H128" s="4">
        <v>5.81</v>
      </c>
      <c r="I128" s="4">
        <v>0.23</v>
      </c>
      <c r="J128" s="4">
        <v>7.0000000000000007E-2</v>
      </c>
      <c r="K128" s="4">
        <v>0</v>
      </c>
      <c r="L128" s="4">
        <v>0</v>
      </c>
      <c r="M128" s="4">
        <v>57.5</v>
      </c>
      <c r="N128" s="4">
        <v>88.1</v>
      </c>
      <c r="O128" s="4">
        <v>35.299999999999997</v>
      </c>
      <c r="P128" s="4">
        <v>2.0299999999999998</v>
      </c>
      <c r="Q128" s="4">
        <v>156.03</v>
      </c>
      <c r="R128" s="4">
        <v>0</v>
      </c>
      <c r="S128" s="4">
        <v>0</v>
      </c>
      <c r="T128" s="4">
        <v>0.81</v>
      </c>
      <c r="U128" s="1">
        <v>102</v>
      </c>
    </row>
    <row r="129" spans="1:21">
      <c r="A129" s="14"/>
      <c r="B129" s="2" t="s">
        <v>54</v>
      </c>
      <c r="C129" s="1">
        <v>90</v>
      </c>
      <c r="D129" s="4">
        <v>16.010000000000002</v>
      </c>
      <c r="E129" s="4">
        <v>8.07</v>
      </c>
      <c r="F129" s="4">
        <v>14.97</v>
      </c>
      <c r="G129" s="4">
        <v>196.5</v>
      </c>
      <c r="H129" s="4">
        <v>0.75</v>
      </c>
      <c r="I129" s="4">
        <v>0.09</v>
      </c>
      <c r="J129" s="4">
        <v>0.15</v>
      </c>
      <c r="K129" s="4">
        <v>25.2</v>
      </c>
      <c r="L129" s="4">
        <v>0.91</v>
      </c>
      <c r="M129" s="4">
        <v>61.38</v>
      </c>
      <c r="N129" s="4">
        <v>158.1</v>
      </c>
      <c r="O129" s="4">
        <v>25.35</v>
      </c>
      <c r="P129" s="4">
        <v>1.64</v>
      </c>
      <c r="Q129" s="4">
        <v>75.489999999999995</v>
      </c>
      <c r="R129" s="4">
        <v>0</v>
      </c>
      <c r="S129" s="4">
        <v>0</v>
      </c>
      <c r="T129" s="4">
        <v>0.03</v>
      </c>
      <c r="U129" s="1">
        <v>295</v>
      </c>
    </row>
    <row r="130" spans="1:21">
      <c r="A130" s="14"/>
      <c r="B130" s="67" t="s">
        <v>37</v>
      </c>
      <c r="C130" s="68">
        <v>150</v>
      </c>
      <c r="D130" s="69">
        <v>5.52</v>
      </c>
      <c r="E130" s="69">
        <v>4.5199999999999996</v>
      </c>
      <c r="F130" s="69">
        <v>26.45</v>
      </c>
      <c r="G130" s="69">
        <v>168.45</v>
      </c>
      <c r="H130" s="69">
        <v>0</v>
      </c>
      <c r="I130" s="69">
        <v>0.06</v>
      </c>
      <c r="J130" s="69">
        <v>0.03</v>
      </c>
      <c r="K130" s="69">
        <v>21</v>
      </c>
      <c r="L130" s="69">
        <v>0.8</v>
      </c>
      <c r="M130" s="69">
        <v>7.34</v>
      </c>
      <c r="N130" s="69">
        <v>37.17</v>
      </c>
      <c r="O130" s="69">
        <v>21.12</v>
      </c>
      <c r="P130" s="69">
        <v>1.1100000000000001</v>
      </c>
      <c r="Q130" s="69">
        <v>10.02</v>
      </c>
      <c r="R130" s="69">
        <v>0</v>
      </c>
      <c r="S130" s="69">
        <v>0</v>
      </c>
      <c r="T130" s="69">
        <v>0.52</v>
      </c>
      <c r="U130" s="70">
        <v>309</v>
      </c>
    </row>
    <row r="131" spans="1:21">
      <c r="A131" s="14"/>
      <c r="B131" s="2" t="s">
        <v>76</v>
      </c>
      <c r="C131" s="1">
        <v>200</v>
      </c>
      <c r="D131" s="4">
        <v>0.2</v>
      </c>
      <c r="E131" s="4">
        <v>0.2</v>
      </c>
      <c r="F131" s="4">
        <v>13.4</v>
      </c>
      <c r="G131" s="4">
        <v>54</v>
      </c>
      <c r="H131" s="4">
        <v>200</v>
      </c>
      <c r="I131" s="4">
        <v>0.01</v>
      </c>
      <c r="J131" s="4">
        <v>0.06</v>
      </c>
      <c r="K131" s="4">
        <v>81.599999999999994</v>
      </c>
      <c r="L131" s="4">
        <v>0</v>
      </c>
      <c r="M131" s="4">
        <v>12.6</v>
      </c>
      <c r="N131" s="4">
        <v>3.4</v>
      </c>
      <c r="O131" s="4">
        <v>3.4</v>
      </c>
      <c r="P131" s="4">
        <v>0.6</v>
      </c>
      <c r="Q131" s="4">
        <v>10</v>
      </c>
      <c r="R131" s="4">
        <v>0</v>
      </c>
      <c r="S131" s="4">
        <v>0</v>
      </c>
      <c r="T131" s="4">
        <v>0</v>
      </c>
      <c r="U131" s="1">
        <v>388</v>
      </c>
    </row>
    <row r="132" spans="1:21">
      <c r="A132" s="14"/>
      <c r="B132" s="2" t="s">
        <v>20</v>
      </c>
      <c r="C132" s="1">
        <v>20</v>
      </c>
      <c r="D132" s="4">
        <v>1.58</v>
      </c>
      <c r="E132" s="4">
        <v>0.2</v>
      </c>
      <c r="F132" s="4">
        <v>9.66</v>
      </c>
      <c r="G132" s="4">
        <v>47.2</v>
      </c>
      <c r="H132" s="4">
        <v>0</v>
      </c>
      <c r="I132" s="4">
        <v>3.2000000000000001E-2</v>
      </c>
      <c r="J132" s="4">
        <v>1.2E-2</v>
      </c>
      <c r="K132" s="4">
        <v>0</v>
      </c>
      <c r="L132" s="4">
        <v>0</v>
      </c>
      <c r="M132" s="4">
        <v>6.94</v>
      </c>
      <c r="N132" s="4">
        <v>17.420000000000002</v>
      </c>
      <c r="O132" s="4">
        <v>6.6</v>
      </c>
      <c r="P132" s="4">
        <v>0.4</v>
      </c>
      <c r="Q132" s="4">
        <v>8.7799999999999994</v>
      </c>
      <c r="R132" s="4">
        <v>0</v>
      </c>
      <c r="S132" s="4">
        <v>0</v>
      </c>
      <c r="T132" s="4">
        <v>0</v>
      </c>
      <c r="U132" s="1" t="s">
        <v>47</v>
      </c>
    </row>
    <row r="133" spans="1:21">
      <c r="A133" s="14"/>
      <c r="B133" s="2" t="s">
        <v>24</v>
      </c>
      <c r="C133" s="1">
        <v>30</v>
      </c>
      <c r="D133" s="4">
        <v>1.98</v>
      </c>
      <c r="E133" s="4">
        <v>0.36</v>
      </c>
      <c r="F133" s="4">
        <v>10.02</v>
      </c>
      <c r="G133" s="4">
        <v>52</v>
      </c>
      <c r="H133" s="4">
        <v>0</v>
      </c>
      <c r="I133" s="4">
        <v>5.5E-2</v>
      </c>
      <c r="J133" s="4">
        <v>2.5000000000000001E-2</v>
      </c>
      <c r="K133" s="4">
        <v>0</v>
      </c>
      <c r="L133" s="4">
        <v>0</v>
      </c>
      <c r="M133" s="4">
        <v>15.85</v>
      </c>
      <c r="N133" s="4">
        <v>47.4</v>
      </c>
      <c r="O133" s="4">
        <v>14.1</v>
      </c>
      <c r="P133" s="4">
        <v>0.67</v>
      </c>
      <c r="Q133" s="4">
        <v>24.25</v>
      </c>
      <c r="R133" s="4">
        <v>0</v>
      </c>
      <c r="S133" s="4">
        <v>0</v>
      </c>
      <c r="T133" s="4">
        <v>0.06</v>
      </c>
      <c r="U133" s="1" t="s">
        <v>47</v>
      </c>
    </row>
    <row r="134" spans="1:21">
      <c r="A134" s="14"/>
      <c r="B134" s="44" t="s">
        <v>21</v>
      </c>
      <c r="C134" s="5">
        <f t="shared" ref="C134:T134" si="21">SUM(C127:C133)</f>
        <v>800</v>
      </c>
      <c r="D134" s="7">
        <f t="shared" si="21"/>
        <v>31.56</v>
      </c>
      <c r="E134" s="7">
        <f t="shared" si="21"/>
        <v>24.74</v>
      </c>
      <c r="F134" s="7">
        <f t="shared" si="21"/>
        <v>94.48</v>
      </c>
      <c r="G134" s="7">
        <f t="shared" si="21"/>
        <v>725.5</v>
      </c>
      <c r="H134" s="7">
        <f t="shared" si="21"/>
        <v>214.54</v>
      </c>
      <c r="I134" s="7">
        <f t="shared" si="21"/>
        <v>0.49699999999999994</v>
      </c>
      <c r="J134" s="7">
        <f t="shared" si="21"/>
        <v>0.34700000000000003</v>
      </c>
      <c r="K134" s="7">
        <f t="shared" si="21"/>
        <v>127.8</v>
      </c>
      <c r="L134" s="7">
        <f>SUM(L127:L133)</f>
        <v>1.71</v>
      </c>
      <c r="M134" s="7">
        <f>SUM(M127:M133)</f>
        <v>182.91</v>
      </c>
      <c r="N134" s="7">
        <f>SUM(N127:N133)</f>
        <v>351.59</v>
      </c>
      <c r="O134" s="7">
        <f>SUM(O127:O133)</f>
        <v>118.16999999999999</v>
      </c>
      <c r="P134" s="7">
        <f>SUM(P127:P133)</f>
        <v>6.45</v>
      </c>
      <c r="Q134" s="7">
        <f t="shared" si="21"/>
        <v>284.57</v>
      </c>
      <c r="R134" s="7">
        <f t="shared" si="21"/>
        <v>0</v>
      </c>
      <c r="S134" s="7">
        <f t="shared" si="21"/>
        <v>0</v>
      </c>
      <c r="T134" s="7">
        <f t="shared" si="21"/>
        <v>1.4200000000000002</v>
      </c>
      <c r="U134" s="5"/>
    </row>
    <row r="135" spans="1:21">
      <c r="A135" s="14"/>
      <c r="B135" s="44" t="s">
        <v>25</v>
      </c>
      <c r="C135" s="5">
        <f>C126+C134</f>
        <v>1320</v>
      </c>
      <c r="D135" s="7">
        <f>D126+D134</f>
        <v>47.19</v>
      </c>
      <c r="E135" s="7">
        <f>E126+E134</f>
        <v>36.089999999999996</v>
      </c>
      <c r="F135" s="7">
        <f>F126+F134</f>
        <v>173.89999999999998</v>
      </c>
      <c r="G135" s="7">
        <f>G126+G134</f>
        <v>1208.8</v>
      </c>
      <c r="H135" s="7">
        <f>H126+H134</f>
        <v>214.57</v>
      </c>
      <c r="I135" s="7">
        <f>I126+I134</f>
        <v>0.7669999999999999</v>
      </c>
      <c r="J135" s="7">
        <f>J126+J134</f>
        <v>0.59699999999999998</v>
      </c>
      <c r="K135" s="7">
        <f>K126+K134</f>
        <v>252.8</v>
      </c>
      <c r="L135" s="7">
        <f>L126+L134</f>
        <v>7.66</v>
      </c>
      <c r="M135" s="7">
        <f>M126+M134</f>
        <v>278.11</v>
      </c>
      <c r="N135" s="7">
        <f>N126+N134</f>
        <v>596.74</v>
      </c>
      <c r="O135" s="7">
        <f>O126+O134</f>
        <v>183.98999999999998</v>
      </c>
      <c r="P135" s="7">
        <f>P126+P134</f>
        <v>10.34</v>
      </c>
      <c r="Q135" s="7">
        <f>Q126+Q134</f>
        <v>366.90999999999997</v>
      </c>
      <c r="R135" s="7">
        <f>R126+R134</f>
        <v>0.05</v>
      </c>
      <c r="S135" s="7">
        <f>S126+S134</f>
        <v>0</v>
      </c>
      <c r="T135" s="7">
        <f>T126+T134</f>
        <v>1.81</v>
      </c>
    </row>
    <row r="136" spans="1:21">
      <c r="A136" s="16" t="s">
        <v>26</v>
      </c>
      <c r="B136" s="45"/>
      <c r="U136" s="1"/>
    </row>
    <row r="137" spans="1:21">
      <c r="A137" s="24" t="s">
        <v>41</v>
      </c>
      <c r="B137" s="43"/>
      <c r="C137" s="3"/>
      <c r="D137" s="4"/>
      <c r="E137" s="4"/>
      <c r="F137" s="4"/>
      <c r="G137" s="4"/>
      <c r="H137" s="4"/>
      <c r="I137" s="4"/>
      <c r="J137" s="4"/>
      <c r="K137" s="4"/>
      <c r="L137" s="4"/>
      <c r="M137" s="4"/>
      <c r="N137" s="4"/>
      <c r="O137" s="4"/>
      <c r="P137" s="4"/>
      <c r="Q137" s="4"/>
      <c r="R137" s="4"/>
      <c r="S137" s="4"/>
      <c r="T137" s="4"/>
      <c r="U137" s="1"/>
    </row>
    <row r="138" spans="1:21">
      <c r="A138" s="14" t="s">
        <v>18</v>
      </c>
      <c r="B138" s="2" t="s">
        <v>106</v>
      </c>
      <c r="C138" s="10">
        <v>90</v>
      </c>
      <c r="D138" s="4">
        <v>12.74</v>
      </c>
      <c r="E138" s="4">
        <v>13.72</v>
      </c>
      <c r="F138" s="4">
        <v>2.84</v>
      </c>
      <c r="G138" s="4">
        <v>185.94</v>
      </c>
      <c r="H138" s="4">
        <v>1.466</v>
      </c>
      <c r="I138" s="4">
        <v>4.3619999999999999E-2</v>
      </c>
      <c r="J138" s="4">
        <v>6.8619999999999987E-2</v>
      </c>
      <c r="K138" s="4">
        <v>35.119999999999997</v>
      </c>
      <c r="L138" s="4">
        <v>0.01</v>
      </c>
      <c r="M138" s="4">
        <v>14.472</v>
      </c>
      <c r="N138" s="4">
        <v>66.988</v>
      </c>
      <c r="O138" s="4">
        <v>8.8820000000000014</v>
      </c>
      <c r="P138" s="4">
        <v>0.55820000000000003</v>
      </c>
      <c r="Q138" s="4">
        <v>113.048</v>
      </c>
      <c r="R138" s="4">
        <v>2.5209999999999999</v>
      </c>
      <c r="S138" s="4">
        <v>0.30480000000000002</v>
      </c>
      <c r="T138" s="4">
        <v>48.9</v>
      </c>
      <c r="U138" s="1">
        <v>364</v>
      </c>
    </row>
    <row r="139" spans="1:21">
      <c r="A139" s="14"/>
      <c r="B139" s="43" t="s">
        <v>87</v>
      </c>
      <c r="C139" s="10">
        <v>150</v>
      </c>
      <c r="D139" s="4">
        <v>8.6</v>
      </c>
      <c r="E139" s="4">
        <v>6.09</v>
      </c>
      <c r="F139" s="4">
        <v>38.64</v>
      </c>
      <c r="G139" s="4">
        <v>243.75</v>
      </c>
      <c r="H139" s="4">
        <v>0</v>
      </c>
      <c r="I139" s="4">
        <v>0.21</v>
      </c>
      <c r="J139" s="4">
        <v>0.11</v>
      </c>
      <c r="K139" s="4">
        <v>21</v>
      </c>
      <c r="L139" s="4">
        <v>0</v>
      </c>
      <c r="M139" s="4">
        <v>22.38</v>
      </c>
      <c r="N139" s="4">
        <v>203.93</v>
      </c>
      <c r="O139" s="4">
        <v>135.83000000000001</v>
      </c>
      <c r="P139" s="4">
        <v>4.5599999999999996</v>
      </c>
      <c r="Q139" s="4">
        <v>85.67</v>
      </c>
      <c r="R139" s="4">
        <v>0</v>
      </c>
      <c r="S139" s="4">
        <v>0</v>
      </c>
      <c r="T139" s="4">
        <v>0.04</v>
      </c>
      <c r="U139" s="1">
        <v>302</v>
      </c>
    </row>
    <row r="140" spans="1:21">
      <c r="A140" s="14"/>
      <c r="B140" s="43" t="s">
        <v>19</v>
      </c>
      <c r="C140" s="1">
        <v>200</v>
      </c>
      <c r="D140" s="4">
        <v>7.0000000000000007E-2</v>
      </c>
      <c r="E140" s="4">
        <v>0.02</v>
      </c>
      <c r="F140" s="4">
        <v>11.09</v>
      </c>
      <c r="G140" s="4">
        <v>44.4</v>
      </c>
      <c r="H140" s="4">
        <v>0.03</v>
      </c>
      <c r="I140" s="4">
        <v>0</v>
      </c>
      <c r="J140" s="4">
        <v>0</v>
      </c>
      <c r="K140" s="4">
        <v>0</v>
      </c>
      <c r="L140" s="4">
        <v>0</v>
      </c>
      <c r="M140" s="4">
        <v>16.760000000000002</v>
      </c>
      <c r="N140" s="4">
        <v>2.8</v>
      </c>
      <c r="O140" s="4">
        <v>1.44</v>
      </c>
      <c r="P140" s="4">
        <v>0.31</v>
      </c>
      <c r="Q140" s="4">
        <v>2.82</v>
      </c>
      <c r="R140" s="4">
        <v>0</v>
      </c>
      <c r="S140" s="4">
        <v>0</v>
      </c>
      <c r="T140" s="4">
        <v>0</v>
      </c>
      <c r="U140" s="1">
        <v>376</v>
      </c>
    </row>
    <row r="141" spans="1:21">
      <c r="A141" s="14"/>
      <c r="B141" s="43" t="s">
        <v>20</v>
      </c>
      <c r="C141" s="1">
        <v>65</v>
      </c>
      <c r="D141" s="4">
        <v>5.14</v>
      </c>
      <c r="E141" s="4">
        <v>0.65</v>
      </c>
      <c r="F141" s="4">
        <v>31.4</v>
      </c>
      <c r="G141" s="4">
        <v>153.4</v>
      </c>
      <c r="H141" s="4">
        <v>0</v>
      </c>
      <c r="I141" s="4">
        <v>0.1</v>
      </c>
      <c r="J141" s="4">
        <v>0.04</v>
      </c>
      <c r="K141" s="4">
        <v>0</v>
      </c>
      <c r="L141" s="4">
        <v>0</v>
      </c>
      <c r="M141" s="4">
        <v>22.57</v>
      </c>
      <c r="N141" s="4">
        <v>56.55</v>
      </c>
      <c r="O141" s="4">
        <v>21.45</v>
      </c>
      <c r="P141" s="4">
        <v>1.3</v>
      </c>
      <c r="Q141" s="4">
        <v>28.53</v>
      </c>
      <c r="R141" s="4">
        <v>0</v>
      </c>
      <c r="S141" s="4">
        <v>0</v>
      </c>
      <c r="T141" s="4">
        <v>0</v>
      </c>
      <c r="U141" s="5" t="s">
        <v>105</v>
      </c>
    </row>
    <row r="142" spans="1:21">
      <c r="A142" s="14"/>
      <c r="B142" s="6" t="s">
        <v>21</v>
      </c>
      <c r="C142" s="5">
        <f t="shared" ref="C142:T142" si="22">SUM(C138:C141)</f>
        <v>505</v>
      </c>
      <c r="D142" s="7">
        <f t="shared" si="22"/>
        <v>26.55</v>
      </c>
      <c r="E142" s="7">
        <f t="shared" si="22"/>
        <v>20.48</v>
      </c>
      <c r="F142" s="7">
        <f t="shared" si="22"/>
        <v>83.97</v>
      </c>
      <c r="G142" s="7">
        <f t="shared" si="22"/>
        <v>627.49</v>
      </c>
      <c r="H142" s="7">
        <f t="shared" si="22"/>
        <v>1.496</v>
      </c>
      <c r="I142" s="7">
        <f t="shared" si="22"/>
        <v>0.35362000000000005</v>
      </c>
      <c r="J142" s="7">
        <f t="shared" si="22"/>
        <v>0.21862000000000001</v>
      </c>
      <c r="K142" s="7">
        <f t="shared" si="22"/>
        <v>56.12</v>
      </c>
      <c r="L142" s="7">
        <f t="shared" si="22"/>
        <v>0.01</v>
      </c>
      <c r="M142" s="7">
        <f t="shared" si="22"/>
        <v>76.181999999999988</v>
      </c>
      <c r="N142" s="7">
        <f t="shared" si="22"/>
        <v>330.26800000000003</v>
      </c>
      <c r="O142" s="7">
        <f t="shared" si="22"/>
        <v>167.602</v>
      </c>
      <c r="P142" s="7">
        <f t="shared" si="22"/>
        <v>6.7281999999999993</v>
      </c>
      <c r="Q142" s="7">
        <f t="shared" si="22"/>
        <v>230.06800000000001</v>
      </c>
      <c r="R142" s="7">
        <f t="shared" si="22"/>
        <v>2.5209999999999999</v>
      </c>
      <c r="S142" s="7">
        <f t="shared" si="22"/>
        <v>0.30480000000000002</v>
      </c>
      <c r="T142" s="7">
        <f t="shared" si="22"/>
        <v>48.94</v>
      </c>
      <c r="U142" s="1"/>
    </row>
    <row r="143" spans="1:21">
      <c r="A143" s="14" t="s">
        <v>22</v>
      </c>
      <c r="B143" s="2" t="s">
        <v>100</v>
      </c>
      <c r="C143" s="10">
        <v>60</v>
      </c>
      <c r="D143" s="4">
        <v>0.86</v>
      </c>
      <c r="E143" s="4">
        <v>3.65</v>
      </c>
      <c r="F143" s="4">
        <v>5.0199999999999996</v>
      </c>
      <c r="G143" s="4">
        <v>56.34</v>
      </c>
      <c r="H143" s="4">
        <v>5.7</v>
      </c>
      <c r="I143" s="4">
        <v>0.01</v>
      </c>
      <c r="J143" s="4">
        <v>0.02</v>
      </c>
      <c r="K143" s="4">
        <v>0</v>
      </c>
      <c r="L143" s="4">
        <v>0</v>
      </c>
      <c r="M143" s="4">
        <v>31.85</v>
      </c>
      <c r="N143" s="4">
        <v>24.58</v>
      </c>
      <c r="O143" s="4">
        <v>12.54</v>
      </c>
      <c r="P143" s="4">
        <v>0.8</v>
      </c>
      <c r="Q143" s="4">
        <v>54.17</v>
      </c>
      <c r="R143" s="4">
        <v>0.01</v>
      </c>
      <c r="S143" s="4">
        <v>0</v>
      </c>
      <c r="T143" s="4">
        <v>0.06</v>
      </c>
      <c r="U143" s="1">
        <v>52</v>
      </c>
    </row>
    <row r="144" spans="1:21" ht="21.75" customHeight="1">
      <c r="A144" s="14"/>
      <c r="B144" s="43" t="s">
        <v>107</v>
      </c>
      <c r="C144" s="10">
        <v>250</v>
      </c>
      <c r="D144" s="4">
        <v>6.85</v>
      </c>
      <c r="E144" s="4">
        <v>6.32</v>
      </c>
      <c r="F144" s="4">
        <v>23.1</v>
      </c>
      <c r="G144" s="4">
        <v>176.75</v>
      </c>
      <c r="H144" s="4">
        <v>0.5</v>
      </c>
      <c r="I144" s="4">
        <v>0.08</v>
      </c>
      <c r="J144" s="4">
        <v>0</v>
      </c>
      <c r="K144" s="4">
        <v>82.7</v>
      </c>
      <c r="L144" s="4">
        <v>0</v>
      </c>
      <c r="M144" s="4">
        <v>37.35</v>
      </c>
      <c r="N144" s="4">
        <v>0</v>
      </c>
      <c r="O144" s="4">
        <v>14.7</v>
      </c>
      <c r="P144" s="4">
        <v>0</v>
      </c>
      <c r="Q144" s="4">
        <v>0</v>
      </c>
      <c r="R144" s="4">
        <v>0</v>
      </c>
      <c r="S144" s="4">
        <v>0</v>
      </c>
      <c r="T144" s="4">
        <v>0</v>
      </c>
      <c r="U144" s="1">
        <v>126</v>
      </c>
    </row>
    <row r="145" spans="1:21">
      <c r="A145" s="14"/>
      <c r="B145" s="67" t="s">
        <v>82</v>
      </c>
      <c r="C145" s="68">
        <v>265</v>
      </c>
      <c r="D145" s="69">
        <v>16.95</v>
      </c>
      <c r="E145" s="69">
        <v>11.42</v>
      </c>
      <c r="F145" s="69">
        <v>24.18</v>
      </c>
      <c r="G145" s="69">
        <v>260.58</v>
      </c>
      <c r="H145" s="69">
        <v>31.3</v>
      </c>
      <c r="I145" s="69">
        <v>0.25</v>
      </c>
      <c r="J145" s="69">
        <v>0.26628999999999997</v>
      </c>
      <c r="K145" s="69">
        <v>31.3</v>
      </c>
      <c r="L145" s="69">
        <v>0</v>
      </c>
      <c r="M145" s="69">
        <v>51.1</v>
      </c>
      <c r="N145" s="69">
        <v>246.56607000000002</v>
      </c>
      <c r="O145" s="69">
        <v>48.62</v>
      </c>
      <c r="P145" s="69">
        <v>2.871</v>
      </c>
      <c r="Q145" s="69">
        <v>1181.845</v>
      </c>
      <c r="R145" s="69">
        <v>13.6022</v>
      </c>
      <c r="S145" s="69">
        <v>0.68002000000000007</v>
      </c>
      <c r="T145" s="69">
        <v>95.73599999999999</v>
      </c>
      <c r="U145" s="72">
        <v>488</v>
      </c>
    </row>
    <row r="146" spans="1:21">
      <c r="A146" s="14"/>
      <c r="B146" s="43" t="s">
        <v>61</v>
      </c>
      <c r="C146" s="1">
        <v>200</v>
      </c>
      <c r="D146" s="4">
        <v>0.44</v>
      </c>
      <c r="E146" s="4">
        <v>0.02</v>
      </c>
      <c r="F146" s="4">
        <v>27.77</v>
      </c>
      <c r="G146" s="4">
        <v>113</v>
      </c>
      <c r="H146" s="4">
        <v>0.4</v>
      </c>
      <c r="I146" s="4">
        <v>0</v>
      </c>
      <c r="J146" s="4">
        <v>0.01</v>
      </c>
      <c r="K146" s="4">
        <v>0</v>
      </c>
      <c r="L146" s="4">
        <v>0</v>
      </c>
      <c r="M146" s="4">
        <v>48.05</v>
      </c>
      <c r="N146" s="4">
        <v>15.4</v>
      </c>
      <c r="O146" s="4">
        <v>6</v>
      </c>
      <c r="P146" s="4">
        <v>1.25</v>
      </c>
      <c r="Q146" s="4">
        <v>38.44</v>
      </c>
      <c r="R146" s="4">
        <v>0</v>
      </c>
      <c r="S146" s="4">
        <v>0</v>
      </c>
      <c r="T146" s="4">
        <v>0</v>
      </c>
      <c r="U146" s="1">
        <v>349</v>
      </c>
    </row>
    <row r="147" spans="1:21">
      <c r="A147" s="14"/>
      <c r="B147" s="2" t="s">
        <v>20</v>
      </c>
      <c r="C147" s="1">
        <v>20</v>
      </c>
      <c r="D147" s="4">
        <v>1.58</v>
      </c>
      <c r="E147" s="4">
        <v>0.2</v>
      </c>
      <c r="F147" s="4">
        <v>9.66</v>
      </c>
      <c r="G147" s="4">
        <v>47.2</v>
      </c>
      <c r="H147" s="4">
        <v>0</v>
      </c>
      <c r="I147" s="4">
        <v>3.2000000000000001E-2</v>
      </c>
      <c r="J147" s="4">
        <v>1.2E-2</v>
      </c>
      <c r="K147" s="4">
        <v>0</v>
      </c>
      <c r="L147" s="4">
        <v>0</v>
      </c>
      <c r="M147" s="4">
        <v>6.94</v>
      </c>
      <c r="N147" s="4">
        <v>17.420000000000002</v>
      </c>
      <c r="O147" s="4">
        <v>6.6</v>
      </c>
      <c r="P147" s="4">
        <v>0.4</v>
      </c>
      <c r="Q147" s="4">
        <v>8.7799999999999994</v>
      </c>
      <c r="R147" s="4">
        <v>0</v>
      </c>
      <c r="S147" s="4">
        <v>0</v>
      </c>
      <c r="T147" s="4">
        <v>0</v>
      </c>
      <c r="U147" s="1" t="s">
        <v>47</v>
      </c>
    </row>
    <row r="148" spans="1:21">
      <c r="A148" s="14"/>
      <c r="B148" s="2" t="s">
        <v>24</v>
      </c>
      <c r="C148" s="1">
        <v>30</v>
      </c>
      <c r="D148" s="4">
        <v>1.98</v>
      </c>
      <c r="E148" s="4">
        <v>0.36</v>
      </c>
      <c r="F148" s="4">
        <v>10.02</v>
      </c>
      <c r="G148" s="4">
        <v>52</v>
      </c>
      <c r="H148" s="4">
        <v>0</v>
      </c>
      <c r="I148" s="4">
        <v>5.5E-2</v>
      </c>
      <c r="J148" s="4">
        <v>2.5000000000000001E-2</v>
      </c>
      <c r="K148" s="4">
        <v>0</v>
      </c>
      <c r="L148" s="4">
        <v>0</v>
      </c>
      <c r="M148" s="4">
        <v>15.85</v>
      </c>
      <c r="N148" s="4">
        <v>47.4</v>
      </c>
      <c r="O148" s="4">
        <v>14.1</v>
      </c>
      <c r="P148" s="4">
        <v>0.67</v>
      </c>
      <c r="Q148" s="4">
        <v>24.25</v>
      </c>
      <c r="R148" s="4">
        <v>0</v>
      </c>
      <c r="S148" s="4">
        <v>0</v>
      </c>
      <c r="T148" s="4">
        <v>0.06</v>
      </c>
      <c r="U148" s="1" t="s">
        <v>47</v>
      </c>
    </row>
    <row r="149" spans="1:21">
      <c r="A149" s="14"/>
      <c r="B149" s="6" t="s">
        <v>21</v>
      </c>
      <c r="C149" s="5">
        <f t="shared" ref="C149:T149" si="23">SUM(C143:C148)</f>
        <v>825</v>
      </c>
      <c r="D149" s="7">
        <f t="shared" si="23"/>
        <v>28.66</v>
      </c>
      <c r="E149" s="7">
        <f t="shared" si="23"/>
        <v>21.97</v>
      </c>
      <c r="F149" s="7">
        <f t="shared" si="23"/>
        <v>99.749999999999986</v>
      </c>
      <c r="G149" s="7">
        <f t="shared" si="23"/>
        <v>705.87</v>
      </c>
      <c r="H149" s="7">
        <f t="shared" si="23"/>
        <v>37.9</v>
      </c>
      <c r="I149" s="7">
        <f t="shared" si="23"/>
        <v>0.42699999999999999</v>
      </c>
      <c r="J149" s="7">
        <f t="shared" si="23"/>
        <v>0.33329000000000003</v>
      </c>
      <c r="K149" s="7">
        <f t="shared" si="23"/>
        <v>114</v>
      </c>
      <c r="L149" s="7">
        <f t="shared" si="23"/>
        <v>0</v>
      </c>
      <c r="M149" s="7">
        <f t="shared" si="23"/>
        <v>191.14000000000001</v>
      </c>
      <c r="N149" s="7">
        <f t="shared" si="23"/>
        <v>351.36606999999998</v>
      </c>
      <c r="O149" s="7">
        <f t="shared" si="23"/>
        <v>102.55999999999999</v>
      </c>
      <c r="P149" s="7">
        <f t="shared" si="23"/>
        <v>5.9910000000000005</v>
      </c>
      <c r="Q149" s="7">
        <f t="shared" si="23"/>
        <v>1307.4850000000001</v>
      </c>
      <c r="R149" s="7">
        <f t="shared" si="23"/>
        <v>13.6122</v>
      </c>
      <c r="S149" s="7">
        <f t="shared" si="23"/>
        <v>0.68002000000000007</v>
      </c>
      <c r="T149" s="7">
        <f t="shared" si="23"/>
        <v>95.855999999999995</v>
      </c>
      <c r="U149" s="5"/>
    </row>
    <row r="150" spans="1:21">
      <c r="A150" s="14"/>
      <c r="B150" s="6" t="s">
        <v>25</v>
      </c>
      <c r="C150" s="5">
        <f t="shared" ref="C150:T150" si="24">C142+C149</f>
        <v>1330</v>
      </c>
      <c r="D150" s="7">
        <f t="shared" si="24"/>
        <v>55.21</v>
      </c>
      <c r="E150" s="7">
        <f t="shared" si="24"/>
        <v>42.45</v>
      </c>
      <c r="F150" s="7">
        <f t="shared" si="24"/>
        <v>183.71999999999997</v>
      </c>
      <c r="G150" s="7">
        <f t="shared" si="24"/>
        <v>1333.3600000000001</v>
      </c>
      <c r="H150" s="7">
        <f t="shared" si="24"/>
        <v>39.396000000000001</v>
      </c>
      <c r="I150" s="7">
        <f t="shared" si="24"/>
        <v>0.78062000000000009</v>
      </c>
      <c r="J150" s="7">
        <f t="shared" si="24"/>
        <v>0.55191000000000001</v>
      </c>
      <c r="K150" s="7">
        <f t="shared" si="24"/>
        <v>170.12</v>
      </c>
      <c r="L150" s="7">
        <f t="shared" si="24"/>
        <v>0.01</v>
      </c>
      <c r="M150" s="7">
        <f t="shared" si="24"/>
        <v>267.322</v>
      </c>
      <c r="N150" s="7">
        <f t="shared" si="24"/>
        <v>681.63407000000007</v>
      </c>
      <c r="O150" s="7">
        <f t="shared" si="24"/>
        <v>270.16199999999998</v>
      </c>
      <c r="P150" s="7">
        <f t="shared" si="24"/>
        <v>12.719200000000001</v>
      </c>
      <c r="Q150" s="7">
        <f t="shared" si="24"/>
        <v>1537.5530000000001</v>
      </c>
      <c r="R150" s="7">
        <f t="shared" si="24"/>
        <v>16.133199999999999</v>
      </c>
      <c r="S150" s="7">
        <f t="shared" si="24"/>
        <v>0.98482000000000003</v>
      </c>
      <c r="T150" s="7">
        <f t="shared" si="24"/>
        <v>144.79599999999999</v>
      </c>
    </row>
    <row r="151" spans="1:21">
      <c r="A151" s="16" t="s">
        <v>26</v>
      </c>
      <c r="U151" s="1"/>
    </row>
    <row r="152" spans="1:21">
      <c r="A152" s="24" t="s">
        <v>42</v>
      </c>
      <c r="B152" s="2"/>
      <c r="C152" s="3"/>
      <c r="D152" s="4"/>
      <c r="E152" s="4"/>
      <c r="F152" s="4"/>
      <c r="G152" s="4"/>
      <c r="H152" s="4"/>
      <c r="I152" s="4"/>
      <c r="J152" s="4"/>
      <c r="K152" s="4"/>
      <c r="L152" s="4"/>
      <c r="M152" s="4"/>
      <c r="N152" s="4"/>
      <c r="O152" s="4"/>
      <c r="P152" s="4"/>
      <c r="Q152" s="4"/>
      <c r="R152" s="4"/>
      <c r="S152" s="4"/>
      <c r="T152" s="4"/>
      <c r="U152" s="1"/>
    </row>
    <row r="153" spans="1:21">
      <c r="A153" s="14" t="s">
        <v>18</v>
      </c>
      <c r="B153" s="2" t="s">
        <v>59</v>
      </c>
      <c r="C153" s="10">
        <v>205</v>
      </c>
      <c r="D153" s="4">
        <v>4.38</v>
      </c>
      <c r="E153" s="4">
        <v>5.0999999999999996</v>
      </c>
      <c r="F153" s="4">
        <v>35.83</v>
      </c>
      <c r="G153" s="4">
        <v>207.29</v>
      </c>
      <c r="H153" s="4">
        <v>0</v>
      </c>
      <c r="I153" s="4">
        <v>0.04</v>
      </c>
      <c r="J153" s="4">
        <v>0.03</v>
      </c>
      <c r="K153" s="4">
        <v>25.75</v>
      </c>
      <c r="L153" s="4">
        <v>0.43</v>
      </c>
      <c r="M153" s="4">
        <v>16.72</v>
      </c>
      <c r="N153" s="4">
        <v>37.85</v>
      </c>
      <c r="O153" s="4">
        <v>7.6</v>
      </c>
      <c r="P153" s="4">
        <v>0.46</v>
      </c>
      <c r="Q153" s="4">
        <v>18.739999999999998</v>
      </c>
      <c r="R153" s="4">
        <v>0.01</v>
      </c>
      <c r="S153" s="4">
        <v>0</v>
      </c>
      <c r="T153" s="4">
        <v>0.37</v>
      </c>
      <c r="U153" s="1">
        <v>181</v>
      </c>
    </row>
    <row r="154" spans="1:21">
      <c r="A154" s="14"/>
      <c r="B154" s="43" t="s">
        <v>28</v>
      </c>
      <c r="C154" s="10">
        <v>200</v>
      </c>
      <c r="D154" s="4">
        <v>0.13</v>
      </c>
      <c r="E154" s="4">
        <v>0.02</v>
      </c>
      <c r="F154" s="4">
        <v>11.32</v>
      </c>
      <c r="G154" s="4">
        <v>45.51</v>
      </c>
      <c r="H154" s="4">
        <v>3.14</v>
      </c>
      <c r="I154" s="4">
        <v>0</v>
      </c>
      <c r="J154" s="4">
        <v>0</v>
      </c>
      <c r="K154" s="4">
        <v>0</v>
      </c>
      <c r="L154" s="4">
        <v>0</v>
      </c>
      <c r="M154" s="4">
        <v>21.46</v>
      </c>
      <c r="N154" s="4">
        <v>4.4400000000000004</v>
      </c>
      <c r="O154" s="4">
        <v>2.44</v>
      </c>
      <c r="P154" s="4">
        <v>0.36</v>
      </c>
      <c r="Q154" s="4">
        <v>7.03</v>
      </c>
      <c r="R154" s="4">
        <v>0</v>
      </c>
      <c r="S154" s="4">
        <v>0</v>
      </c>
      <c r="T154" s="4">
        <v>0.01</v>
      </c>
      <c r="U154" s="1">
        <v>377</v>
      </c>
    </row>
    <row r="155" spans="1:21">
      <c r="A155" s="14"/>
      <c r="B155" s="43" t="s">
        <v>45</v>
      </c>
      <c r="C155" s="10">
        <v>10</v>
      </c>
      <c r="D155" s="4">
        <v>0.1</v>
      </c>
      <c r="E155" s="4">
        <v>8.3000000000000007</v>
      </c>
      <c r="F155" s="4">
        <v>0.1</v>
      </c>
      <c r="G155" s="4">
        <v>74.8</v>
      </c>
      <c r="H155" s="4">
        <v>0</v>
      </c>
      <c r="I155" s="4">
        <v>0</v>
      </c>
      <c r="J155" s="4">
        <v>1.2E-2</v>
      </c>
      <c r="K155" s="4">
        <v>40</v>
      </c>
      <c r="L155" s="4">
        <v>0.8</v>
      </c>
      <c r="M155" s="4">
        <v>3.62</v>
      </c>
      <c r="N155" s="4">
        <v>3</v>
      </c>
      <c r="O155" s="4">
        <v>0</v>
      </c>
      <c r="P155" s="4">
        <v>0.02</v>
      </c>
      <c r="Q155" s="4">
        <v>0.99</v>
      </c>
      <c r="R155" s="4">
        <v>0</v>
      </c>
      <c r="S155" s="4">
        <v>0</v>
      </c>
      <c r="T155" s="4">
        <v>0</v>
      </c>
      <c r="U155" s="1" t="s">
        <v>47</v>
      </c>
    </row>
    <row r="156" spans="1:21">
      <c r="A156" s="14"/>
      <c r="B156" s="43" t="s">
        <v>103</v>
      </c>
      <c r="C156" s="10">
        <v>30</v>
      </c>
      <c r="D156" s="4">
        <v>2.2999999999999998</v>
      </c>
      <c r="E156" s="4">
        <v>5.4</v>
      </c>
      <c r="F156" s="4">
        <v>20.100000000000001</v>
      </c>
      <c r="G156" s="4">
        <v>138.9</v>
      </c>
      <c r="H156" s="4">
        <v>0</v>
      </c>
      <c r="I156" s="4">
        <v>0</v>
      </c>
      <c r="J156" s="4">
        <v>0</v>
      </c>
      <c r="K156" s="4">
        <v>0</v>
      </c>
      <c r="L156" s="4">
        <v>0</v>
      </c>
      <c r="M156" s="4">
        <v>0</v>
      </c>
      <c r="N156" s="4">
        <v>0</v>
      </c>
      <c r="O156" s="4">
        <v>0</v>
      </c>
      <c r="P156" s="4">
        <v>0</v>
      </c>
      <c r="Q156" s="4">
        <v>0</v>
      </c>
      <c r="R156" s="4">
        <v>0</v>
      </c>
      <c r="S156" s="4">
        <v>0</v>
      </c>
      <c r="T156" s="4">
        <v>0</v>
      </c>
      <c r="U156" s="1" t="s">
        <v>47</v>
      </c>
    </row>
    <row r="157" spans="1:21">
      <c r="A157" s="14"/>
      <c r="B157" s="43" t="s">
        <v>20</v>
      </c>
      <c r="C157" s="1">
        <v>65</v>
      </c>
      <c r="D157" s="4">
        <v>5.14</v>
      </c>
      <c r="E157" s="4">
        <v>0.65</v>
      </c>
      <c r="F157" s="4">
        <v>31.4</v>
      </c>
      <c r="G157" s="4">
        <v>153.4</v>
      </c>
      <c r="H157" s="4">
        <v>0</v>
      </c>
      <c r="I157" s="4">
        <v>0.1</v>
      </c>
      <c r="J157" s="4">
        <v>0.04</v>
      </c>
      <c r="K157" s="4">
        <v>0</v>
      </c>
      <c r="L157" s="4">
        <v>0</v>
      </c>
      <c r="M157" s="4">
        <v>22.57</v>
      </c>
      <c r="N157" s="4">
        <v>56.55</v>
      </c>
      <c r="O157" s="4">
        <v>21.45</v>
      </c>
      <c r="P157" s="4">
        <v>1.3</v>
      </c>
      <c r="Q157" s="4">
        <v>28.53</v>
      </c>
      <c r="R157" s="4">
        <v>0</v>
      </c>
      <c r="S157" s="4">
        <v>0</v>
      </c>
      <c r="T157" s="4">
        <v>0</v>
      </c>
      <c r="U157" s="1" t="s">
        <v>47</v>
      </c>
    </row>
    <row r="158" spans="1:21">
      <c r="A158" s="14"/>
      <c r="B158" s="44" t="s">
        <v>21</v>
      </c>
      <c r="C158" s="5">
        <f t="shared" ref="C158:T158" si="25">SUM(C153:C157)</f>
        <v>510</v>
      </c>
      <c r="D158" s="7">
        <f t="shared" si="25"/>
        <v>12.049999999999999</v>
      </c>
      <c r="E158" s="7">
        <f t="shared" si="25"/>
        <v>19.47</v>
      </c>
      <c r="F158" s="7">
        <f t="shared" si="25"/>
        <v>98.75</v>
      </c>
      <c r="G158" s="7">
        <f t="shared" si="25"/>
        <v>619.9</v>
      </c>
      <c r="H158" s="7">
        <f t="shared" si="25"/>
        <v>3.14</v>
      </c>
      <c r="I158" s="7">
        <f t="shared" si="25"/>
        <v>0.14000000000000001</v>
      </c>
      <c r="J158" s="7">
        <f t="shared" si="25"/>
        <v>8.199999999999999E-2</v>
      </c>
      <c r="K158" s="7">
        <f t="shared" si="25"/>
        <v>65.75</v>
      </c>
      <c r="L158" s="7">
        <f t="shared" si="25"/>
        <v>1.23</v>
      </c>
      <c r="M158" s="7">
        <f t="shared" si="25"/>
        <v>64.37</v>
      </c>
      <c r="N158" s="7">
        <f t="shared" si="25"/>
        <v>101.84</v>
      </c>
      <c r="O158" s="7">
        <f t="shared" si="25"/>
        <v>31.49</v>
      </c>
      <c r="P158" s="7">
        <f t="shared" si="25"/>
        <v>2.14</v>
      </c>
      <c r="Q158" s="7">
        <f t="shared" si="25"/>
        <v>55.29</v>
      </c>
      <c r="R158" s="7">
        <f t="shared" si="25"/>
        <v>0.01</v>
      </c>
      <c r="S158" s="7">
        <f t="shared" si="25"/>
        <v>0</v>
      </c>
      <c r="T158" s="7">
        <f t="shared" si="25"/>
        <v>0.38</v>
      </c>
      <c r="U158" s="1"/>
    </row>
    <row r="159" spans="1:21">
      <c r="A159" s="14" t="s">
        <v>22</v>
      </c>
      <c r="B159" s="43" t="s">
        <v>97</v>
      </c>
      <c r="C159" s="10">
        <v>60</v>
      </c>
      <c r="D159" s="4">
        <v>0.45</v>
      </c>
      <c r="E159" s="4">
        <v>7.0000000000000007E-2</v>
      </c>
      <c r="F159" s="4">
        <v>2.1</v>
      </c>
      <c r="G159" s="4">
        <v>8.4700000000000006</v>
      </c>
      <c r="H159" s="4">
        <v>2.1</v>
      </c>
      <c r="I159" s="4">
        <v>0.01</v>
      </c>
      <c r="J159" s="4">
        <v>0.06</v>
      </c>
      <c r="K159" s="4">
        <v>0</v>
      </c>
      <c r="L159" s="4">
        <v>0</v>
      </c>
      <c r="M159" s="4">
        <v>20.84</v>
      </c>
      <c r="N159" s="4">
        <v>14.4</v>
      </c>
      <c r="O159" s="4">
        <v>8.4</v>
      </c>
      <c r="P159" s="4">
        <v>0.36</v>
      </c>
      <c r="Q159" s="4">
        <v>27.92</v>
      </c>
      <c r="R159" s="4">
        <v>0</v>
      </c>
      <c r="S159" s="4">
        <v>0</v>
      </c>
      <c r="T159" s="4">
        <v>0</v>
      </c>
      <c r="U159" s="1">
        <v>3</v>
      </c>
    </row>
    <row r="160" spans="1:21" ht="28.8">
      <c r="A160" s="14"/>
      <c r="B160" s="2" t="s">
        <v>63</v>
      </c>
      <c r="C160" s="10">
        <v>250</v>
      </c>
      <c r="D160" s="4">
        <v>1.74</v>
      </c>
      <c r="E160" s="4">
        <v>4.8899999999999997</v>
      </c>
      <c r="F160" s="4">
        <v>8.48</v>
      </c>
      <c r="G160" s="4">
        <v>84.75</v>
      </c>
      <c r="H160" s="4">
        <v>18.47</v>
      </c>
      <c r="I160" s="4">
        <v>0.06</v>
      </c>
      <c r="J160" s="4">
        <v>0.05</v>
      </c>
      <c r="K160" s="4">
        <v>0</v>
      </c>
      <c r="L160" s="4">
        <v>0.27</v>
      </c>
      <c r="M160" s="4">
        <v>65.430000000000007</v>
      </c>
      <c r="N160" s="4">
        <v>47.63</v>
      </c>
      <c r="O160" s="4">
        <v>22.25</v>
      </c>
      <c r="P160" s="4">
        <v>0.8</v>
      </c>
      <c r="Q160" s="4">
        <v>125.29</v>
      </c>
      <c r="R160" s="4">
        <v>0</v>
      </c>
      <c r="S160" s="4">
        <v>0</v>
      </c>
      <c r="T160" s="4">
        <v>0.72</v>
      </c>
      <c r="U160" s="1">
        <v>88</v>
      </c>
    </row>
    <row r="161" spans="1:21">
      <c r="A161" s="14"/>
      <c r="B161" s="67" t="s">
        <v>51</v>
      </c>
      <c r="C161" s="68">
        <v>90</v>
      </c>
      <c r="D161" s="69">
        <v>13.98</v>
      </c>
      <c r="E161" s="69">
        <v>10.61</v>
      </c>
      <c r="F161" s="69">
        <v>14.46</v>
      </c>
      <c r="G161" s="69">
        <v>208.5</v>
      </c>
      <c r="H161" s="69">
        <v>0.14000000000000001</v>
      </c>
      <c r="I161" s="69">
        <v>0.09</v>
      </c>
      <c r="J161" s="69">
        <v>0.15</v>
      </c>
      <c r="K161" s="69">
        <v>27</v>
      </c>
      <c r="L161" s="69">
        <v>0.43</v>
      </c>
      <c r="M161" s="69">
        <v>59.12</v>
      </c>
      <c r="N161" s="69">
        <v>149.55000000000001</v>
      </c>
      <c r="O161" s="69">
        <v>28.95</v>
      </c>
      <c r="P161" s="69">
        <v>1.35</v>
      </c>
      <c r="Q161" s="69">
        <v>88.65</v>
      </c>
      <c r="R161" s="69">
        <v>0</v>
      </c>
      <c r="S161" s="69">
        <v>0.01</v>
      </c>
      <c r="T161" s="69">
        <v>0.02</v>
      </c>
      <c r="U161" s="70">
        <v>268</v>
      </c>
    </row>
    <row r="162" spans="1:21">
      <c r="A162" s="14"/>
      <c r="B162" s="67" t="s">
        <v>23</v>
      </c>
      <c r="C162" s="70">
        <v>160</v>
      </c>
      <c r="D162" s="69">
        <v>3.89</v>
      </c>
      <c r="E162" s="69">
        <v>4.58</v>
      </c>
      <c r="F162" s="69">
        <v>39.11</v>
      </c>
      <c r="G162" s="69">
        <v>213.28</v>
      </c>
      <c r="H162" s="69">
        <v>0</v>
      </c>
      <c r="I162" s="69">
        <v>0.02</v>
      </c>
      <c r="J162" s="69">
        <v>0.02</v>
      </c>
      <c r="K162" s="69">
        <v>22.4</v>
      </c>
      <c r="L162" s="69">
        <v>0.28000000000000003</v>
      </c>
      <c r="M162" s="69">
        <v>3.89</v>
      </c>
      <c r="N162" s="69">
        <v>64.64</v>
      </c>
      <c r="O162" s="69">
        <v>20.27</v>
      </c>
      <c r="P162" s="69">
        <v>0.54</v>
      </c>
      <c r="Q162" s="69">
        <v>14.16</v>
      </c>
      <c r="R162" s="69">
        <v>0</v>
      </c>
      <c r="S162" s="69">
        <v>0</v>
      </c>
      <c r="T162" s="69">
        <v>0.54</v>
      </c>
      <c r="U162" s="70">
        <v>304</v>
      </c>
    </row>
    <row r="163" spans="1:21">
      <c r="A163" s="14"/>
      <c r="B163" s="43" t="s">
        <v>62</v>
      </c>
      <c r="C163" s="10">
        <v>200</v>
      </c>
      <c r="D163" s="4">
        <v>0.16</v>
      </c>
      <c r="E163" s="4">
        <v>0.16</v>
      </c>
      <c r="F163" s="4">
        <v>23.88</v>
      </c>
      <c r="G163" s="4">
        <v>97.6</v>
      </c>
      <c r="H163" s="4">
        <v>1.72</v>
      </c>
      <c r="I163" s="4">
        <v>0.01</v>
      </c>
      <c r="J163" s="4">
        <v>0.01</v>
      </c>
      <c r="K163" s="4">
        <v>0</v>
      </c>
      <c r="L163" s="4">
        <v>0</v>
      </c>
      <c r="M163" s="4">
        <v>21.86</v>
      </c>
      <c r="N163" s="4">
        <v>4.4000000000000004</v>
      </c>
      <c r="O163" s="4">
        <v>3.6</v>
      </c>
      <c r="P163" s="4">
        <v>0.94</v>
      </c>
      <c r="Q163" s="4">
        <v>36.89</v>
      </c>
      <c r="R163" s="4">
        <v>0</v>
      </c>
      <c r="S163" s="4">
        <v>0</v>
      </c>
      <c r="T163" s="4">
        <v>0.6</v>
      </c>
      <c r="U163" s="1">
        <v>342</v>
      </c>
    </row>
    <row r="164" spans="1:21">
      <c r="A164" s="14"/>
      <c r="B164" s="2" t="s">
        <v>20</v>
      </c>
      <c r="C164" s="1">
        <v>20</v>
      </c>
      <c r="D164" s="4">
        <v>1.58</v>
      </c>
      <c r="E164" s="4">
        <v>0.2</v>
      </c>
      <c r="F164" s="4">
        <v>9.66</v>
      </c>
      <c r="G164" s="4">
        <v>47.2</v>
      </c>
      <c r="H164" s="4">
        <v>0</v>
      </c>
      <c r="I164" s="4">
        <v>3.2000000000000001E-2</v>
      </c>
      <c r="J164" s="4">
        <v>1.2E-2</v>
      </c>
      <c r="K164" s="4">
        <v>0</v>
      </c>
      <c r="L164" s="4">
        <v>0</v>
      </c>
      <c r="M164" s="4">
        <v>6.94</v>
      </c>
      <c r="N164" s="4">
        <v>17.420000000000002</v>
      </c>
      <c r="O164" s="4">
        <v>6.6</v>
      </c>
      <c r="P164" s="4">
        <v>0.4</v>
      </c>
      <c r="Q164" s="4">
        <v>8.7799999999999994</v>
      </c>
      <c r="R164" s="4">
        <v>0</v>
      </c>
      <c r="S164" s="4">
        <v>0</v>
      </c>
      <c r="T164" s="4">
        <v>0</v>
      </c>
      <c r="U164" s="1" t="s">
        <v>47</v>
      </c>
    </row>
    <row r="165" spans="1:21">
      <c r="A165" s="14"/>
      <c r="B165" s="2" t="s">
        <v>24</v>
      </c>
      <c r="C165" s="1">
        <v>30</v>
      </c>
      <c r="D165" s="4">
        <v>1.98</v>
      </c>
      <c r="E165" s="4">
        <v>0.36</v>
      </c>
      <c r="F165" s="4">
        <v>10.02</v>
      </c>
      <c r="G165" s="4">
        <v>52</v>
      </c>
      <c r="H165" s="4">
        <v>0</v>
      </c>
      <c r="I165" s="4">
        <v>5.5E-2</v>
      </c>
      <c r="J165" s="4">
        <v>2.5000000000000001E-2</v>
      </c>
      <c r="K165" s="4">
        <v>0</v>
      </c>
      <c r="L165" s="4">
        <v>0</v>
      </c>
      <c r="M165" s="4">
        <v>15.85</v>
      </c>
      <c r="N165" s="4">
        <v>47.4</v>
      </c>
      <c r="O165" s="4">
        <v>14.1</v>
      </c>
      <c r="P165" s="4">
        <v>0.67</v>
      </c>
      <c r="Q165" s="4">
        <v>24.25</v>
      </c>
      <c r="R165" s="4">
        <v>0</v>
      </c>
      <c r="S165" s="4">
        <v>0</v>
      </c>
      <c r="T165" s="4">
        <v>0.06</v>
      </c>
      <c r="U165" s="1" t="s">
        <v>47</v>
      </c>
    </row>
    <row r="166" spans="1:21">
      <c r="A166" s="14"/>
      <c r="B166" s="44" t="s">
        <v>21</v>
      </c>
      <c r="C166" s="5">
        <f t="shared" ref="C166:T166" si="26">SUM(C159:C165)</f>
        <v>810</v>
      </c>
      <c r="D166" s="7">
        <f t="shared" si="26"/>
        <v>23.780000000000005</v>
      </c>
      <c r="E166" s="7">
        <f t="shared" si="26"/>
        <v>20.869999999999997</v>
      </c>
      <c r="F166" s="7">
        <f t="shared" si="26"/>
        <v>107.71</v>
      </c>
      <c r="G166" s="7">
        <f>SUM(G159:G165)</f>
        <v>711.80000000000007</v>
      </c>
      <c r="H166" s="7">
        <f t="shared" si="26"/>
        <v>22.43</v>
      </c>
      <c r="I166" s="7">
        <f t="shared" si="26"/>
        <v>0.27699999999999997</v>
      </c>
      <c r="J166" s="7">
        <f t="shared" si="26"/>
        <v>0.32700000000000007</v>
      </c>
      <c r="K166" s="7">
        <f t="shared" si="26"/>
        <v>49.4</v>
      </c>
      <c r="L166" s="7">
        <f t="shared" si="26"/>
        <v>0.98</v>
      </c>
      <c r="M166" s="7">
        <f t="shared" si="26"/>
        <v>193.92999999999998</v>
      </c>
      <c r="N166" s="7">
        <f t="shared" si="26"/>
        <v>345.44</v>
      </c>
      <c r="O166" s="7">
        <f t="shared" si="26"/>
        <v>104.16999999999997</v>
      </c>
      <c r="P166" s="7">
        <f t="shared" si="26"/>
        <v>5.0600000000000005</v>
      </c>
      <c r="Q166" s="7">
        <f t="shared" si="26"/>
        <v>325.94</v>
      </c>
      <c r="R166" s="7">
        <f t="shared" si="26"/>
        <v>0</v>
      </c>
      <c r="S166" s="7">
        <f t="shared" si="26"/>
        <v>0.01</v>
      </c>
      <c r="T166" s="7">
        <f t="shared" si="26"/>
        <v>1.94</v>
      </c>
      <c r="U166" s="5"/>
    </row>
    <row r="167" spans="1:21">
      <c r="A167" s="14"/>
      <c r="B167" s="6" t="s">
        <v>25</v>
      </c>
      <c r="C167" s="5">
        <f t="shared" ref="C167:T167" si="27">C158+C166</f>
        <v>1320</v>
      </c>
      <c r="D167" s="7">
        <f t="shared" si="27"/>
        <v>35.830000000000005</v>
      </c>
      <c r="E167" s="7">
        <f t="shared" si="27"/>
        <v>40.339999999999996</v>
      </c>
      <c r="F167" s="7">
        <f t="shared" si="27"/>
        <v>206.45999999999998</v>
      </c>
      <c r="G167" s="7">
        <f t="shared" si="27"/>
        <v>1331.7</v>
      </c>
      <c r="H167" s="7">
        <f t="shared" si="27"/>
        <v>25.57</v>
      </c>
      <c r="I167" s="7">
        <f t="shared" si="27"/>
        <v>0.41699999999999998</v>
      </c>
      <c r="J167" s="7">
        <f t="shared" si="27"/>
        <v>0.40900000000000003</v>
      </c>
      <c r="K167" s="7">
        <f t="shared" si="27"/>
        <v>115.15</v>
      </c>
      <c r="L167" s="7">
        <f t="shared" si="27"/>
        <v>2.21</v>
      </c>
      <c r="M167" s="7">
        <f t="shared" si="27"/>
        <v>258.29999999999995</v>
      </c>
      <c r="N167" s="7">
        <f t="shared" si="27"/>
        <v>447.28</v>
      </c>
      <c r="O167" s="7">
        <f t="shared" si="27"/>
        <v>135.65999999999997</v>
      </c>
      <c r="P167" s="7">
        <f t="shared" si="27"/>
        <v>7.2000000000000011</v>
      </c>
      <c r="Q167" s="7">
        <f t="shared" si="27"/>
        <v>381.23</v>
      </c>
      <c r="R167" s="7">
        <f t="shared" si="27"/>
        <v>0.01</v>
      </c>
      <c r="S167" s="7">
        <f t="shared" si="27"/>
        <v>0.01</v>
      </c>
      <c r="T167" s="7">
        <f t="shared" si="27"/>
        <v>2.3199999999999998</v>
      </c>
    </row>
    <row r="168" spans="1:21">
      <c r="A168" s="16" t="s">
        <v>26</v>
      </c>
      <c r="U168" s="5"/>
    </row>
    <row r="169" spans="1:21" ht="15.6">
      <c r="A169" s="14"/>
      <c r="B169" s="11" t="s">
        <v>43</v>
      </c>
      <c r="C169" s="12">
        <f>C18+C34+C51+C69+C85+C103+C119+C135+C150+C167</f>
        <v>13480</v>
      </c>
      <c r="D169" s="13">
        <f>D18+D34+D51+D69+D85+D103+D119+D135+D150+D167</f>
        <v>447.98333333333335</v>
      </c>
      <c r="E169" s="13">
        <f>E18+E34+E51+E69+E85+E103+E119+E135+E150+E167</f>
        <v>467.74999999999989</v>
      </c>
      <c r="F169" s="13">
        <f>F18+F34+F51+F69+F85+F103+F119+F135+F150+F167</f>
        <v>1909.61</v>
      </c>
      <c r="G169" s="13">
        <f>G18+G34+G51+G69+G85+G103+G119+G135+G150+G167</f>
        <v>13684.800000000001</v>
      </c>
      <c r="H169" s="13">
        <f>H18+H34+H51+H69+H85+H103+H119+H135+H150+H167</f>
        <v>520.14199999999994</v>
      </c>
      <c r="I169" s="13">
        <f>I18+I34+I51+I69+I85+I103+I119+I135+I150+I167</f>
        <v>7.3472400000000002</v>
      </c>
      <c r="J169" s="13">
        <f>J18+J34+J51+J69+J85+J103+J119+J135+J150+J167</f>
        <v>135.61555000000001</v>
      </c>
      <c r="K169" s="13">
        <f>K18+K34+K51+K69+K85+K103+K119+K135+K150+K167</f>
        <v>7110.98</v>
      </c>
      <c r="L169" s="13">
        <f>L18+L34+L51+L69+L85+L103+L119+L135+L150+L167</f>
        <v>49.319979999999987</v>
      </c>
      <c r="M169" s="13">
        <f>M18+M34+M51+M69+M85+M103+M119+M135+M150+M167</f>
        <v>3941.5839999999998</v>
      </c>
      <c r="N169" s="13">
        <f>N18+N34+N51+N69+N85+N103+N119+N135+N150+N167</f>
        <v>5846.7920699999995</v>
      </c>
      <c r="O169" s="13">
        <f>O18+O34+O51+O69+O85+O103+O119+O135+O150+O167</f>
        <v>2174.0439999999999</v>
      </c>
      <c r="P169" s="13">
        <f>P18+P34+P51+P69+P85+P103+P119+P135+P150+P167</f>
        <v>112.35740000000001</v>
      </c>
      <c r="Q169" s="13">
        <f>Q18+Q34+Q51+Q69+Q85+Q103+Q119+Q135+Q150+Q167</f>
        <v>6186.6010000000006</v>
      </c>
      <c r="R169" s="13">
        <f>R18+R34+R51+R69+R85+R103+R119+R135+R150+R167</f>
        <v>20.0642</v>
      </c>
      <c r="S169" s="13">
        <f>S18+S34+S51+S69+S85+S103+S119+S135+S150+S167</f>
        <v>1.6096200000000001</v>
      </c>
      <c r="T169" s="13">
        <f>T18+T34+T51+T69+T85+T103+T119+T135+T150+T167</f>
        <v>220.83599999999998</v>
      </c>
      <c r="U169" s="5"/>
    </row>
    <row r="170" spans="1:21" s="23" customFormat="1" ht="16.2" thickBot="1">
      <c r="A170" s="14"/>
      <c r="B170" s="11" t="s">
        <v>44</v>
      </c>
      <c r="C170" s="12">
        <f>C169/10</f>
        <v>1348</v>
      </c>
      <c r="D170" s="13">
        <f>D169/10</f>
        <v>44.798333333333332</v>
      </c>
      <c r="E170" s="13">
        <f t="shared" ref="E170:P170" si="28">E169/10</f>
        <v>46.774999999999991</v>
      </c>
      <c r="F170" s="13">
        <f t="shared" si="28"/>
        <v>190.96099999999998</v>
      </c>
      <c r="G170" s="13">
        <f t="shared" si="28"/>
        <v>1368.48</v>
      </c>
      <c r="H170" s="13">
        <f>H169/10</f>
        <v>52.014199999999995</v>
      </c>
      <c r="I170" s="13">
        <f>I169/10</f>
        <v>0.73472400000000004</v>
      </c>
      <c r="J170" s="13">
        <f>J169/10</f>
        <v>13.561555000000002</v>
      </c>
      <c r="K170" s="13">
        <f t="shared" si="28"/>
        <v>711.09799999999996</v>
      </c>
      <c r="L170" s="13">
        <f>L169/10</f>
        <v>4.9319979999999983</v>
      </c>
      <c r="M170" s="13">
        <f t="shared" si="28"/>
        <v>394.15839999999997</v>
      </c>
      <c r="N170" s="13">
        <f t="shared" si="28"/>
        <v>584.67920699999991</v>
      </c>
      <c r="O170" s="13">
        <f t="shared" si="28"/>
        <v>217.40439999999998</v>
      </c>
      <c r="P170" s="13">
        <f t="shared" si="28"/>
        <v>11.235740000000002</v>
      </c>
      <c r="Q170" s="13">
        <f>Q169/10</f>
        <v>618.66010000000006</v>
      </c>
      <c r="R170" s="13">
        <f>R169/10</f>
        <v>2.0064199999999999</v>
      </c>
      <c r="S170" s="42">
        <f>S169/10</f>
        <v>0.16096199999999999</v>
      </c>
      <c r="T170" s="13">
        <f>T169/10</f>
        <v>22.083599999999997</v>
      </c>
      <c r="U170" s="19"/>
    </row>
    <row r="171" spans="1:21" s="23" customFormat="1" ht="16.2" thickBot="1">
      <c r="A171" s="18"/>
      <c r="B171" s="20"/>
      <c r="C171" s="21"/>
      <c r="D171" s="22"/>
      <c r="E171" s="22"/>
      <c r="F171" s="22"/>
      <c r="G171" s="22"/>
      <c r="H171" s="22"/>
      <c r="I171" s="22"/>
      <c r="J171" s="22"/>
      <c r="K171" s="22"/>
      <c r="L171" s="22"/>
      <c r="M171" s="22"/>
      <c r="N171" s="22"/>
      <c r="O171" s="22"/>
      <c r="P171" s="22"/>
      <c r="Q171" s="22"/>
      <c r="R171" s="22"/>
      <c r="S171" s="22"/>
      <c r="T171" s="22"/>
      <c r="U171" s="35"/>
    </row>
    <row r="172" spans="1:21" s="23" customFormat="1" ht="16.2" thickBot="1">
      <c r="A172" s="33" t="s">
        <v>48</v>
      </c>
      <c r="B172" s="34"/>
      <c r="C172" s="34"/>
      <c r="D172" s="34"/>
      <c r="E172" s="34"/>
      <c r="F172" s="34"/>
      <c r="G172" s="34"/>
      <c r="H172" s="34"/>
      <c r="I172" s="34"/>
      <c r="J172" s="34"/>
      <c r="K172" s="34"/>
      <c r="L172" s="34"/>
      <c r="M172" s="34"/>
      <c r="N172" s="34"/>
      <c r="O172" s="34"/>
      <c r="P172" s="34"/>
      <c r="Q172" s="34"/>
      <c r="R172" s="34"/>
      <c r="S172" s="34"/>
      <c r="T172" s="34"/>
      <c r="U172" s="37"/>
    </row>
    <row r="173" spans="1:21" s="23" customFormat="1" ht="16.5" customHeight="1" thickBot="1">
      <c r="A173" s="33" t="s">
        <v>49</v>
      </c>
      <c r="B173" s="36"/>
      <c r="C173" s="36"/>
      <c r="D173" s="36"/>
      <c r="E173" s="36"/>
      <c r="F173" s="36"/>
      <c r="G173" s="36"/>
      <c r="H173" s="36"/>
      <c r="I173" s="36"/>
      <c r="J173" s="36"/>
      <c r="K173" s="36"/>
      <c r="L173" s="36"/>
      <c r="M173" s="36"/>
      <c r="N173" s="36"/>
      <c r="O173" s="36"/>
      <c r="P173" s="36"/>
      <c r="Q173" s="36"/>
      <c r="R173" s="36"/>
      <c r="S173" s="36"/>
      <c r="T173" s="36"/>
      <c r="U173" s="37"/>
    </row>
    <row r="174" spans="1:21" s="23" customFormat="1" ht="16.5" customHeight="1" thickBot="1">
      <c r="A174" s="33" t="s">
        <v>50</v>
      </c>
      <c r="B174" s="36"/>
      <c r="C174" s="36"/>
      <c r="D174" s="36"/>
      <c r="E174" s="36"/>
      <c r="F174" s="36"/>
      <c r="G174" s="36"/>
      <c r="H174" s="36"/>
      <c r="I174" s="36"/>
      <c r="J174" s="36"/>
      <c r="K174" s="36"/>
      <c r="L174" s="36"/>
      <c r="M174" s="36"/>
      <c r="N174" s="36"/>
      <c r="O174" s="36"/>
      <c r="P174" s="36"/>
      <c r="Q174" s="36"/>
      <c r="R174" s="36"/>
      <c r="S174" s="36"/>
      <c r="T174" s="36"/>
      <c r="U174" s="41"/>
    </row>
    <row r="175" spans="1:21" ht="16.2" thickBot="1">
      <c r="A175" s="39" t="s">
        <v>75</v>
      </c>
      <c r="B175" s="40"/>
      <c r="C175" s="40"/>
      <c r="D175" s="40"/>
      <c r="E175" s="40"/>
      <c r="F175" s="40"/>
      <c r="G175" s="40"/>
      <c r="H175" s="40"/>
      <c r="I175" s="40"/>
      <c r="J175" s="40"/>
      <c r="K175" s="40"/>
      <c r="L175" s="40"/>
      <c r="M175" s="40"/>
      <c r="N175" s="40"/>
      <c r="O175" s="40"/>
      <c r="P175" s="40"/>
      <c r="Q175" s="40"/>
      <c r="R175" s="40"/>
      <c r="S175" s="40"/>
      <c r="T175" s="40"/>
    </row>
  </sheetData>
  <mergeCells count="7">
    <mergeCell ref="A2:A3"/>
    <mergeCell ref="B2:B3"/>
    <mergeCell ref="U2:U3"/>
    <mergeCell ref="M2:T2"/>
    <mergeCell ref="C2:C3"/>
    <mergeCell ref="D2:G2"/>
    <mergeCell ref="H2:L2"/>
  </mergeCells>
  <pageMargins left="0.70866141732283472" right="0.70866141732283472" top="0.74803149606299213" bottom="0.74803149606299213" header="0.31496062992125984" footer="0.31496062992125984"/>
  <pageSetup paperSize="9" scale="54" orientation="landscape" r:id="rId1"/>
  <rowBreaks count="4" manualBreakCount="4">
    <brk id="35" max="16383" man="1"/>
    <brk id="70" max="16383" man="1"/>
    <brk id="103" max="16383" man="1"/>
    <brk id="135" max="16383" man="1"/>
  </rowBreaks>
</worksheet>
</file>

<file path=xl/worksheets/sheet2.xml><?xml version="1.0" encoding="utf-8"?>
<worksheet xmlns="http://schemas.openxmlformats.org/spreadsheetml/2006/main" xmlns:r="http://schemas.openxmlformats.org/officeDocument/2006/relationships">
  <dimension ref="A14:Q26"/>
  <sheetViews>
    <sheetView workbookViewId="0">
      <selection activeCell="I27" sqref="I27"/>
    </sheetView>
  </sheetViews>
  <sheetFormatPr defaultRowHeight="14.4"/>
  <sheetData>
    <row r="14" spans="1:14" ht="93.75" customHeight="1">
      <c r="A14" s="63" t="s">
        <v>80</v>
      </c>
      <c r="B14" s="63"/>
      <c r="C14" s="63"/>
      <c r="D14" s="63"/>
      <c r="E14" s="63"/>
      <c r="F14" s="63"/>
      <c r="G14" s="63"/>
      <c r="H14" s="63"/>
      <c r="I14" s="63"/>
      <c r="J14" s="63"/>
      <c r="K14" s="63"/>
      <c r="L14" s="63"/>
      <c r="M14" s="63"/>
      <c r="N14" s="63"/>
    </row>
    <row r="15" spans="1:14" ht="20.25" customHeight="1">
      <c r="A15" s="64" t="s">
        <v>77</v>
      </c>
      <c r="B15" s="64"/>
      <c r="C15" s="64"/>
      <c r="D15" s="64"/>
      <c r="E15" s="64"/>
      <c r="F15" s="64"/>
      <c r="G15" s="64"/>
      <c r="H15" s="64"/>
      <c r="I15" s="64"/>
      <c r="J15" s="64"/>
      <c r="K15" s="64"/>
      <c r="L15" s="64"/>
      <c r="M15" s="64"/>
      <c r="N15" s="64"/>
    </row>
    <row r="16" spans="1:14" ht="15.6">
      <c r="A16" s="65"/>
      <c r="B16" s="65"/>
      <c r="C16" s="65"/>
      <c r="D16" s="65"/>
      <c r="E16" s="65"/>
      <c r="F16" s="65"/>
      <c r="G16" s="65"/>
      <c r="H16" s="65"/>
      <c r="I16" s="65"/>
      <c r="J16" s="65"/>
      <c r="K16" s="65"/>
      <c r="L16" s="65"/>
      <c r="M16" s="65"/>
      <c r="N16" s="65"/>
    </row>
    <row r="17" spans="1:17" ht="71.25" customHeight="1">
      <c r="A17" s="65" t="s">
        <v>95</v>
      </c>
      <c r="B17" s="65"/>
      <c r="C17" s="65"/>
      <c r="D17" s="65"/>
      <c r="E17" s="65"/>
      <c r="F17" s="65"/>
      <c r="G17" s="65"/>
      <c r="H17" s="65"/>
      <c r="I17" s="65"/>
      <c r="J17" s="65"/>
      <c r="K17" s="65"/>
      <c r="L17" s="65"/>
      <c r="M17" s="65"/>
      <c r="N17" s="65"/>
      <c r="Q17" t="s">
        <v>78</v>
      </c>
    </row>
    <row r="18" spans="1:17" ht="54.75" customHeight="1">
      <c r="A18" s="65" t="s">
        <v>79</v>
      </c>
      <c r="B18" s="65"/>
      <c r="C18" s="65"/>
      <c r="D18" s="65"/>
      <c r="E18" s="65"/>
      <c r="F18" s="65"/>
      <c r="G18" s="65"/>
      <c r="H18" s="65"/>
      <c r="I18" s="65"/>
      <c r="J18" s="65"/>
      <c r="K18" s="65"/>
      <c r="L18" s="65"/>
      <c r="M18" s="65"/>
      <c r="N18" s="65"/>
    </row>
    <row r="19" spans="1:17" ht="15.6">
      <c r="A19" s="66"/>
      <c r="B19" s="66"/>
      <c r="C19" s="66"/>
      <c r="D19" s="66"/>
      <c r="E19" s="66"/>
      <c r="F19" s="66"/>
      <c r="G19" s="66"/>
      <c r="H19" s="66"/>
      <c r="I19" s="66"/>
      <c r="J19" s="66"/>
      <c r="K19" s="66"/>
      <c r="L19" s="66"/>
      <c r="M19" s="66"/>
      <c r="N19" s="66"/>
    </row>
    <row r="22" spans="1:17" ht="19.2">
      <c r="A22" s="61"/>
      <c r="B22" s="61"/>
      <c r="C22" s="61"/>
      <c r="D22" s="61"/>
      <c r="E22" s="61"/>
      <c r="F22" s="61"/>
      <c r="G22" s="61"/>
      <c r="H22" s="61"/>
      <c r="I22" s="61"/>
      <c r="J22" s="61"/>
      <c r="K22" s="61"/>
      <c r="L22" s="61"/>
      <c r="M22" s="61"/>
      <c r="N22" s="61"/>
    </row>
    <row r="26" spans="1:17" ht="15.6">
      <c r="A26" s="62" t="s">
        <v>109</v>
      </c>
      <c r="B26" s="62"/>
      <c r="C26" s="62"/>
      <c r="D26" s="62"/>
      <c r="E26" s="62"/>
      <c r="F26" s="62"/>
      <c r="G26" s="62"/>
      <c r="H26" s="62"/>
      <c r="I26" s="62"/>
      <c r="J26" s="62"/>
      <c r="K26" s="62"/>
      <c r="L26" s="62"/>
      <c r="M26" s="62"/>
      <c r="N26" s="62"/>
    </row>
  </sheetData>
  <mergeCells count="8">
    <mergeCell ref="A22:N22"/>
    <mergeCell ref="A26:N26"/>
    <mergeCell ref="A14:N14"/>
    <mergeCell ref="A15:N15"/>
    <mergeCell ref="A16:N16"/>
    <mergeCell ref="A17:N17"/>
    <mergeCell ref="A18:N18"/>
    <mergeCell ref="A19:N19"/>
  </mergeCells>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7-11 лет</vt:lpstr>
      <vt:lpstr>титул 7-11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2025-10-07T13:04:28Z</dcterms:modified>
</cp:coreProperties>
</file>