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9440" windowHeight="793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T24" i="1"/>
  <c r="P24"/>
  <c r="O24"/>
  <c r="J24"/>
  <c r="I24"/>
  <c r="H24"/>
  <c r="G24"/>
  <c r="F24"/>
  <c r="E24"/>
  <c r="D24"/>
  <c r="C24"/>
  <c r="AA19"/>
  <c r="Z19"/>
  <c r="Y19"/>
  <c r="W21"/>
  <c r="X21"/>
  <c r="W24"/>
  <c r="X24"/>
  <c r="X25" l="1"/>
  <c r="W25"/>
  <c r="Y23"/>
  <c r="Y20"/>
  <c r="M21"/>
  <c r="O21"/>
  <c r="O25" s="1"/>
  <c r="S21"/>
  <c r="R21"/>
  <c r="H21"/>
  <c r="G21"/>
  <c r="G25" s="1"/>
  <c r="F21"/>
  <c r="F25" s="1"/>
  <c r="E21"/>
  <c r="E25" s="1"/>
  <c r="C21"/>
  <c r="Z10"/>
  <c r="Z8"/>
  <c r="AA9"/>
  <c r="Z9"/>
  <c r="Y9"/>
  <c r="R24"/>
  <c r="T21"/>
  <c r="U21"/>
  <c r="AA22"/>
  <c r="Z22"/>
  <c r="Y22"/>
  <c r="K21"/>
  <c r="I21"/>
  <c r="J21"/>
  <c r="Y18"/>
  <c r="Y17"/>
  <c r="Y16"/>
  <c r="Y10"/>
  <c r="AA10"/>
  <c r="V24"/>
  <c r="U24"/>
  <c r="S24"/>
  <c r="Q24"/>
  <c r="N24"/>
  <c r="M24"/>
  <c r="L24"/>
  <c r="K24"/>
  <c r="V21"/>
  <c r="Q21"/>
  <c r="AA6"/>
  <c r="AA8"/>
  <c r="AA16"/>
  <c r="Z16"/>
  <c r="AA15"/>
  <c r="Z15"/>
  <c r="AA18"/>
  <c r="Z18"/>
  <c r="AA12"/>
  <c r="Z12"/>
  <c r="AA7"/>
  <c r="Z7"/>
  <c r="Z6"/>
  <c r="AA11"/>
  <c r="Z11"/>
  <c r="Y11"/>
  <c r="Y24" l="1"/>
  <c r="V25"/>
  <c r="Z24"/>
  <c r="AA24"/>
  <c r="U25"/>
  <c r="M25"/>
  <c r="S25"/>
  <c r="K25"/>
  <c r="Q25"/>
  <c r="R25"/>
  <c r="AA13"/>
  <c r="Z13"/>
  <c r="AA17"/>
  <c r="Z17"/>
  <c r="AA23"/>
  <c r="Z23"/>
  <c r="Z20"/>
  <c r="AA20"/>
  <c r="AA14"/>
  <c r="Y14"/>
  <c r="Z14"/>
  <c r="D25"/>
  <c r="Z21" l="1"/>
  <c r="AA21"/>
  <c r="Y7"/>
  <c r="Y8"/>
  <c r="Y12"/>
  <c r="Y13"/>
  <c r="Y15"/>
  <c r="Y6"/>
  <c r="C25"/>
  <c r="Y21" l="1"/>
  <c r="Y25" s="1"/>
  <c r="T25"/>
  <c r="P21"/>
  <c r="P25" s="1"/>
  <c r="N21"/>
  <c r="N25" s="1"/>
  <c r="L21"/>
  <c r="L25" s="1"/>
  <c r="J25"/>
  <c r="I25"/>
  <c r="Z25" s="1"/>
  <c r="H25"/>
  <c r="AA25" l="1"/>
</calcChain>
</file>

<file path=xl/sharedStrings.xml><?xml version="1.0" encoding="utf-8"?>
<sst xmlns="http://schemas.openxmlformats.org/spreadsheetml/2006/main" count="66" uniqueCount="42">
  <si>
    <t>№ п/п</t>
  </si>
  <si>
    <t>ФИО тренера</t>
  </si>
  <si>
    <t>Ито го</t>
  </si>
  <si>
    <t>Из них</t>
  </si>
  <si>
    <t>ю</t>
  </si>
  <si>
    <t>д</t>
  </si>
  <si>
    <t>Ануфриев А.А.</t>
  </si>
  <si>
    <t>Батманов И.В.</t>
  </si>
  <si>
    <t>Валейский К.Н.</t>
  </si>
  <si>
    <t>Канев И.А.</t>
  </si>
  <si>
    <t>Терентьев Л.А.</t>
  </si>
  <si>
    <t>Ануфриев Н.С.</t>
  </si>
  <si>
    <t>Терентьев И.Н.</t>
  </si>
  <si>
    <t>2009 г.р.</t>
  </si>
  <si>
    <t>2011г.р.</t>
  </si>
  <si>
    <t>Немчинов Н.В.</t>
  </si>
  <si>
    <t>Криушинская К.В.</t>
  </si>
  <si>
    <t>2012 г.р.</t>
  </si>
  <si>
    <t>Рочев А.И. (л/г)</t>
  </si>
  <si>
    <t>Рочев А.И. (с/м)</t>
  </si>
  <si>
    <t>2013 г.р.</t>
  </si>
  <si>
    <t>Итого по с\м</t>
  </si>
  <si>
    <t>Итого по л\г</t>
  </si>
  <si>
    <t>ИТОГО ПО ШКОЛЕ</t>
  </si>
  <si>
    <t xml:space="preserve"> </t>
  </si>
  <si>
    <t>Артеев Р.В.</t>
  </si>
  <si>
    <t>2010 г.р.</t>
  </si>
  <si>
    <t>2016 г.р.</t>
  </si>
  <si>
    <t>2015 г.р.</t>
  </si>
  <si>
    <t>2014 г.р.</t>
  </si>
  <si>
    <t>2008 г.р.</t>
  </si>
  <si>
    <t xml:space="preserve">Канев И.Н. </t>
  </si>
  <si>
    <t>Рочев А.И.</t>
  </si>
  <si>
    <r>
      <t>Чупрова И.В.</t>
    </r>
    <r>
      <rPr>
        <sz val="8"/>
        <color rgb="FFFF0000"/>
        <rFont val="Times New Roman"/>
        <family val="1"/>
        <charset val="204"/>
      </rPr>
      <t xml:space="preserve"> </t>
    </r>
  </si>
  <si>
    <t>Ковальчук Л.А.</t>
  </si>
  <si>
    <t>2007 г.р</t>
  </si>
  <si>
    <t>2017 г.р.</t>
  </si>
  <si>
    <t xml:space="preserve">Кол-во занимающихся в 2х или более группах </t>
  </si>
  <si>
    <t>Вокуев И.М.</t>
  </si>
  <si>
    <t>Филиппова А.П.</t>
  </si>
  <si>
    <t>на 2024-2025 спортивный сезон</t>
  </si>
  <si>
    <t>Количественный состав обучающихся МБУ ДО "Ижемская спортивная школа имени С.А. Артеева" по годам рождения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</si>
</sst>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b/>
      <sz val="10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8"/>
      <color theme="4" tint="0.3999755851924192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2"/>
      <color theme="4" tint="0.7999816888943144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4" xfId="0" applyFont="1" applyBorder="1" applyAlignment="1">
      <alignment horizontal="left" vertical="top" wrapText="1" indent="1"/>
    </xf>
    <xf numFmtId="0" fontId="1" fillId="0" borderId="1" xfId="0" applyFont="1" applyBorder="1" applyAlignment="1">
      <alignment vertical="top" wrapText="1"/>
    </xf>
    <xf numFmtId="0" fontId="0" fillId="0" borderId="0" xfId="0" applyFont="1"/>
    <xf numFmtId="0" fontId="0" fillId="0" borderId="0" xfId="0" applyFont="1" applyBorder="1"/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8" xfId="0" applyFont="1" applyBorder="1" applyAlignment="1">
      <alignment horizontal="left" vertical="top" wrapText="1" indent="1"/>
    </xf>
    <xf numFmtId="0" fontId="1" fillId="0" borderId="6" xfId="0" applyFont="1" applyBorder="1"/>
    <xf numFmtId="0" fontId="0" fillId="0" borderId="13" xfId="0" applyBorder="1"/>
    <xf numFmtId="0" fontId="1" fillId="0" borderId="2" xfId="0" applyFont="1" applyBorder="1" applyAlignment="1">
      <alignment horizontal="right" vertical="top" wrapText="1"/>
    </xf>
    <xf numFmtId="0" fontId="1" fillId="0" borderId="0" xfId="0" applyFont="1" applyBorder="1" applyAlignment="1">
      <alignment vertical="top" wrapText="1"/>
    </xf>
    <xf numFmtId="0" fontId="0" fillId="0" borderId="0" xfId="0" applyBorder="1"/>
    <xf numFmtId="0" fontId="1" fillId="2" borderId="4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2" fillId="0" borderId="6" xfId="0" applyFont="1" applyBorder="1"/>
    <xf numFmtId="0" fontId="2" fillId="0" borderId="6" xfId="0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2" fillId="2" borderId="6" xfId="0" applyFont="1" applyFill="1" applyBorder="1"/>
    <xf numFmtId="0" fontId="2" fillId="0" borderId="20" xfId="0" applyFont="1" applyBorder="1" applyAlignment="1">
      <alignment vertical="top" wrapText="1"/>
    </xf>
    <xf numFmtId="0" fontId="2" fillId="2" borderId="20" xfId="0" applyFont="1" applyFill="1" applyBorder="1" applyAlignment="1">
      <alignment vertical="top" wrapText="1"/>
    </xf>
    <xf numFmtId="0" fontId="2" fillId="0" borderId="6" xfId="0" applyFont="1" applyFill="1" applyBorder="1" applyAlignment="1">
      <alignment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2" fillId="0" borderId="19" xfId="0" applyFont="1" applyFill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21" xfId="0" applyFont="1" applyFill="1" applyBorder="1" applyAlignment="1">
      <alignment vertical="top" wrapText="1"/>
    </xf>
    <xf numFmtId="0" fontId="2" fillId="2" borderId="15" xfId="0" applyFont="1" applyFill="1" applyBorder="1" applyAlignment="1">
      <alignment vertical="top" wrapText="1"/>
    </xf>
    <xf numFmtId="0" fontId="0" fillId="0" borderId="20" xfId="0" applyFont="1" applyFill="1" applyBorder="1"/>
    <xf numFmtId="0" fontId="5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2" fillId="0" borderId="6" xfId="0" applyFont="1" applyFill="1" applyBorder="1"/>
    <xf numFmtId="0" fontId="2" fillId="0" borderId="24" xfId="0" applyFont="1" applyBorder="1" applyAlignment="1">
      <alignment vertical="top" wrapText="1"/>
    </xf>
    <xf numFmtId="0" fontId="1" fillId="2" borderId="7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center" vertical="center" wrapText="1"/>
    </xf>
    <xf numFmtId="0" fontId="2" fillId="0" borderId="14" xfId="0" applyFont="1" applyFill="1" applyBorder="1"/>
    <xf numFmtId="0" fontId="7" fillId="0" borderId="6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0" fillId="0" borderId="20" xfId="0" applyFont="1" applyFill="1" applyBorder="1" applyAlignment="1">
      <alignment horizontal="center"/>
    </xf>
    <xf numFmtId="0" fontId="0" fillId="2" borderId="2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22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0" borderId="22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1" fillId="0" borderId="6" xfId="0" applyFont="1" applyBorder="1" applyAlignment="1">
      <alignment horizontal="center"/>
    </xf>
    <xf numFmtId="0" fontId="1" fillId="2" borderId="14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19" xfId="0" applyFont="1" applyFill="1" applyBorder="1" applyAlignment="1">
      <alignment horizontal="center" vertical="top" wrapText="1"/>
    </xf>
    <xf numFmtId="0" fontId="2" fillId="2" borderId="19" xfId="0" applyFont="1" applyFill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2" fillId="2" borderId="22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0" borderId="25" xfId="0" applyFont="1" applyBorder="1" applyAlignment="1">
      <alignment vertical="top" wrapText="1"/>
    </xf>
    <xf numFmtId="0" fontId="0" fillId="0" borderId="6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2" fillId="2" borderId="1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21" xfId="0" applyFont="1" applyFill="1" applyBorder="1" applyAlignment="1">
      <alignment horizontal="center" vertical="top" wrapText="1"/>
    </xf>
    <xf numFmtId="0" fontId="2" fillId="2" borderId="20" xfId="0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top" wrapText="1"/>
    </xf>
    <xf numFmtId="0" fontId="13" fillId="2" borderId="19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14" fillId="0" borderId="0" xfId="0" applyFont="1"/>
    <xf numFmtId="0" fontId="0" fillId="0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0" fontId="6" fillId="0" borderId="0" xfId="0" applyFont="1" applyBorder="1" applyAlignment="1">
      <alignment vertical="top" wrapText="1"/>
    </xf>
    <xf numFmtId="0" fontId="6" fillId="0" borderId="0" xfId="0" applyFont="1"/>
    <xf numFmtId="0" fontId="16" fillId="0" borderId="0" xfId="0" applyFont="1"/>
    <xf numFmtId="0" fontId="1" fillId="3" borderId="4" xfId="0" applyFont="1" applyFill="1" applyBorder="1" applyAlignment="1">
      <alignment horizontal="center" vertical="top" wrapText="1"/>
    </xf>
    <xf numFmtId="0" fontId="17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center"/>
    </xf>
    <xf numFmtId="0" fontId="2" fillId="0" borderId="7" xfId="0" applyFont="1" applyBorder="1" applyAlignment="1">
      <alignment horizontal="left" vertical="top" wrapText="1"/>
    </xf>
    <xf numFmtId="0" fontId="15" fillId="2" borderId="14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right" vertical="center"/>
    </xf>
    <xf numFmtId="0" fontId="2" fillId="0" borderId="11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top" wrapText="1" indent="2"/>
    </xf>
    <xf numFmtId="0" fontId="1" fillId="0" borderId="3" xfId="0" applyFont="1" applyBorder="1" applyAlignment="1">
      <alignment horizontal="left" vertical="top" wrapText="1" indent="2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6" xfId="0" applyFont="1" applyBorder="1" applyAlignment="1">
      <alignment vertical="top" wrapText="1"/>
    </xf>
    <xf numFmtId="0" fontId="2" fillId="0" borderId="27" xfId="0" applyFont="1" applyBorder="1" applyAlignment="1">
      <alignment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6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31"/>
  <sheetViews>
    <sheetView tabSelected="1" view="pageLayout" zoomScaleNormal="110" workbookViewId="0">
      <selection activeCell="P27" sqref="P27"/>
    </sheetView>
  </sheetViews>
  <sheetFormatPr defaultRowHeight="15"/>
  <cols>
    <col min="1" max="1" width="3.140625" customWidth="1"/>
    <col min="2" max="2" width="13.28515625" customWidth="1"/>
    <col min="3" max="3" width="4.85546875" customWidth="1"/>
    <col min="4" max="4" width="5" customWidth="1"/>
    <col min="5" max="5" width="4.5703125" customWidth="1"/>
    <col min="6" max="8" width="4.42578125" customWidth="1"/>
    <col min="9" max="9" width="3.85546875" customWidth="1"/>
    <col min="10" max="10" width="4" customWidth="1"/>
    <col min="11" max="11" width="4.140625" customWidth="1"/>
    <col min="12" max="12" width="4.42578125" customWidth="1"/>
    <col min="13" max="13" width="4.7109375" customWidth="1"/>
    <col min="14" max="14" width="5.140625" customWidth="1"/>
    <col min="15" max="15" width="5.42578125" customWidth="1"/>
    <col min="16" max="16" width="4" customWidth="1"/>
    <col min="17" max="17" width="5" customWidth="1"/>
    <col min="18" max="18" width="4.140625" customWidth="1"/>
    <col min="19" max="19" width="4.5703125" customWidth="1"/>
    <col min="20" max="20" width="4.140625" customWidth="1"/>
    <col min="21" max="21" width="4.5703125" customWidth="1"/>
    <col min="22" max="22" width="4" customWidth="1"/>
    <col min="23" max="23" width="5.140625" customWidth="1"/>
    <col min="24" max="24" width="4.42578125" customWidth="1"/>
    <col min="25" max="25" width="5.42578125" customWidth="1"/>
    <col min="26" max="26" width="5.140625" customWidth="1"/>
    <col min="27" max="27" width="4.7109375" customWidth="1"/>
    <col min="28" max="28" width="4.5703125" customWidth="1"/>
    <col min="29" max="29" width="5.28515625" customWidth="1"/>
    <col min="30" max="30" width="6.140625" customWidth="1"/>
    <col min="31" max="31" width="8.5703125" customWidth="1"/>
  </cols>
  <sheetData>
    <row r="1" spans="1:31">
      <c r="A1" s="142" t="s">
        <v>41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</row>
    <row r="2" spans="1:31">
      <c r="B2" s="142" t="s">
        <v>40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</row>
    <row r="3" spans="1:31" ht="15.75" thickBot="1">
      <c r="G3" s="15"/>
      <c r="H3" s="15"/>
    </row>
    <row r="4" spans="1:31" s="3" customFormat="1" ht="15.75" customHeight="1" thickBot="1">
      <c r="A4" s="128" t="s">
        <v>0</v>
      </c>
      <c r="B4" s="130" t="s">
        <v>1</v>
      </c>
      <c r="C4" s="132" t="s">
        <v>36</v>
      </c>
      <c r="D4" s="133"/>
      <c r="E4" s="132" t="s">
        <v>27</v>
      </c>
      <c r="F4" s="133"/>
      <c r="G4" s="137" t="s">
        <v>28</v>
      </c>
      <c r="H4" s="138"/>
      <c r="I4" s="140" t="s">
        <v>29</v>
      </c>
      <c r="J4" s="141"/>
      <c r="K4" s="139" t="s">
        <v>20</v>
      </c>
      <c r="L4" s="139"/>
      <c r="M4" s="132" t="s">
        <v>17</v>
      </c>
      <c r="N4" s="133"/>
      <c r="O4" s="134" t="s">
        <v>14</v>
      </c>
      <c r="P4" s="127"/>
      <c r="Q4" s="126" t="s">
        <v>26</v>
      </c>
      <c r="R4" s="127"/>
      <c r="S4" s="126" t="s">
        <v>13</v>
      </c>
      <c r="T4" s="127"/>
      <c r="U4" s="126" t="s">
        <v>30</v>
      </c>
      <c r="V4" s="127"/>
      <c r="W4" s="126" t="s">
        <v>35</v>
      </c>
      <c r="X4" s="127"/>
      <c r="Y4" s="122" t="s">
        <v>2</v>
      </c>
      <c r="Z4" s="124" t="s">
        <v>3</v>
      </c>
      <c r="AA4" s="125"/>
    </row>
    <row r="5" spans="1:31" s="3" customFormat="1" ht="15.75" thickBot="1">
      <c r="A5" s="129"/>
      <c r="B5" s="131"/>
      <c r="C5" s="88" t="s">
        <v>4</v>
      </c>
      <c r="D5" s="52" t="s">
        <v>5</v>
      </c>
      <c r="E5" s="45" t="s">
        <v>4</v>
      </c>
      <c r="F5" s="37" t="s">
        <v>5</v>
      </c>
      <c r="G5" s="46" t="s">
        <v>4</v>
      </c>
      <c r="H5" s="47" t="s">
        <v>5</v>
      </c>
      <c r="I5" s="32" t="s">
        <v>4</v>
      </c>
      <c r="J5" s="33" t="s">
        <v>5</v>
      </c>
      <c r="K5" s="32" t="s">
        <v>4</v>
      </c>
      <c r="L5" s="33" t="s">
        <v>5</v>
      </c>
      <c r="M5" s="32" t="s">
        <v>4</v>
      </c>
      <c r="N5" s="33" t="s">
        <v>5</v>
      </c>
      <c r="O5" s="32" t="s">
        <v>4</v>
      </c>
      <c r="P5" s="33" t="s">
        <v>5</v>
      </c>
      <c r="Q5" s="32" t="s">
        <v>4</v>
      </c>
      <c r="R5" s="33" t="s">
        <v>5</v>
      </c>
      <c r="S5" s="32" t="s">
        <v>4</v>
      </c>
      <c r="T5" s="33" t="s">
        <v>5</v>
      </c>
      <c r="U5" s="32" t="s">
        <v>4</v>
      </c>
      <c r="V5" s="33" t="s">
        <v>5</v>
      </c>
      <c r="W5" s="32" t="s">
        <v>4</v>
      </c>
      <c r="X5" s="33" t="s">
        <v>5</v>
      </c>
      <c r="Y5" s="123"/>
      <c r="Z5" s="1" t="s">
        <v>4</v>
      </c>
      <c r="AA5" s="16" t="s">
        <v>5</v>
      </c>
    </row>
    <row r="6" spans="1:31" s="3" customFormat="1" ht="15" customHeight="1" thickBot="1">
      <c r="A6" s="13">
        <v>1</v>
      </c>
      <c r="B6" s="91" t="s">
        <v>6</v>
      </c>
      <c r="C6" s="99"/>
      <c r="D6" s="38"/>
      <c r="E6" s="95"/>
      <c r="F6" s="38"/>
      <c r="G6" s="36"/>
      <c r="H6" s="34"/>
      <c r="I6" s="20"/>
      <c r="J6" s="16"/>
      <c r="K6" s="20"/>
      <c r="L6" s="16">
        <v>1</v>
      </c>
      <c r="M6" s="20"/>
      <c r="N6" s="16">
        <v>2</v>
      </c>
      <c r="O6" s="20"/>
      <c r="P6" s="16">
        <v>1</v>
      </c>
      <c r="Q6" s="20">
        <v>8</v>
      </c>
      <c r="R6" s="16">
        <v>3</v>
      </c>
      <c r="S6" s="20">
        <v>2</v>
      </c>
      <c r="T6" s="16">
        <v>2</v>
      </c>
      <c r="U6" s="20">
        <v>2</v>
      </c>
      <c r="V6" s="16">
        <v>1</v>
      </c>
      <c r="W6" s="20"/>
      <c r="X6" s="16">
        <v>1</v>
      </c>
      <c r="Y6" s="113">
        <f t="shared" ref="Y6:Y20" si="0">SUM(C6:X6)</f>
        <v>23</v>
      </c>
      <c r="Z6" s="19">
        <f t="shared" ref="Z6:AA9" si="1">C6+E6+G6+I6+K6+M6+O6+Q6+S6+U6+W6</f>
        <v>12</v>
      </c>
      <c r="AA6" s="16">
        <f t="shared" si="1"/>
        <v>11</v>
      </c>
    </row>
    <row r="7" spans="1:31" s="3" customFormat="1" ht="15.75" customHeight="1" thickBot="1">
      <c r="A7" s="10">
        <v>2</v>
      </c>
      <c r="B7" s="117" t="s">
        <v>25</v>
      </c>
      <c r="C7" s="85"/>
      <c r="D7" s="86"/>
      <c r="E7" s="87">
        <v>1</v>
      </c>
      <c r="F7" s="86"/>
      <c r="G7" s="68">
        <v>3</v>
      </c>
      <c r="H7" s="34">
        <v>4</v>
      </c>
      <c r="I7" s="20">
        <v>8</v>
      </c>
      <c r="J7" s="16">
        <v>3</v>
      </c>
      <c r="K7" s="20">
        <v>4</v>
      </c>
      <c r="L7" s="16">
        <v>3</v>
      </c>
      <c r="M7" s="20">
        <v>3</v>
      </c>
      <c r="N7" s="16">
        <v>3</v>
      </c>
      <c r="O7" s="20">
        <v>2</v>
      </c>
      <c r="P7" s="16">
        <v>1</v>
      </c>
      <c r="Q7" s="20">
        <v>1</v>
      </c>
      <c r="R7" s="16">
        <v>3</v>
      </c>
      <c r="S7" s="20">
        <v>1</v>
      </c>
      <c r="T7" s="16">
        <v>6</v>
      </c>
      <c r="U7" s="20">
        <v>1</v>
      </c>
      <c r="V7" s="16">
        <v>1</v>
      </c>
      <c r="W7" s="20">
        <v>1</v>
      </c>
      <c r="X7" s="16"/>
      <c r="Y7" s="19">
        <f t="shared" si="0"/>
        <v>49</v>
      </c>
      <c r="Z7" s="19">
        <f t="shared" si="1"/>
        <v>25</v>
      </c>
      <c r="AA7" s="16">
        <f t="shared" si="1"/>
        <v>24</v>
      </c>
    </row>
    <row r="8" spans="1:31" s="3" customFormat="1" ht="16.5" customHeight="1" thickBot="1">
      <c r="A8" s="6">
        <v>3</v>
      </c>
      <c r="B8" s="50" t="s">
        <v>7</v>
      </c>
      <c r="C8" s="35"/>
      <c r="D8" s="94"/>
      <c r="E8" s="95">
        <v>2</v>
      </c>
      <c r="F8" s="38">
        <v>4</v>
      </c>
      <c r="G8" s="96">
        <v>1</v>
      </c>
      <c r="H8" s="97">
        <v>3</v>
      </c>
      <c r="I8" s="28">
        <v>3</v>
      </c>
      <c r="J8" s="18">
        <v>5</v>
      </c>
      <c r="K8" s="28">
        <v>2</v>
      </c>
      <c r="L8" s="18">
        <v>4</v>
      </c>
      <c r="M8" s="28">
        <v>1</v>
      </c>
      <c r="N8" s="18">
        <v>5</v>
      </c>
      <c r="O8" s="28">
        <v>1</v>
      </c>
      <c r="P8" s="18">
        <v>1</v>
      </c>
      <c r="Q8" s="28">
        <v>3</v>
      </c>
      <c r="R8" s="18"/>
      <c r="S8" s="28">
        <v>1</v>
      </c>
      <c r="T8" s="18">
        <v>1</v>
      </c>
      <c r="U8" s="28">
        <v>1</v>
      </c>
      <c r="V8" s="18"/>
      <c r="W8" s="28"/>
      <c r="X8" s="18"/>
      <c r="Y8" s="113">
        <f t="shared" si="0"/>
        <v>38</v>
      </c>
      <c r="Z8" s="19">
        <f t="shared" si="1"/>
        <v>15</v>
      </c>
      <c r="AA8" s="16">
        <f t="shared" si="1"/>
        <v>23</v>
      </c>
    </row>
    <row r="9" spans="1:31" s="3" customFormat="1" ht="15" customHeight="1" thickBot="1">
      <c r="A9" s="7">
        <v>4</v>
      </c>
      <c r="B9" s="23" t="s">
        <v>8</v>
      </c>
      <c r="C9" s="99"/>
      <c r="D9" s="34"/>
      <c r="E9" s="35"/>
      <c r="F9" s="38"/>
      <c r="G9" s="36"/>
      <c r="H9" s="34"/>
      <c r="I9" s="29">
        <v>7</v>
      </c>
      <c r="J9" s="17">
        <v>1</v>
      </c>
      <c r="K9" s="29">
        <v>4</v>
      </c>
      <c r="L9" s="17">
        <v>1</v>
      </c>
      <c r="M9" s="29">
        <v>2</v>
      </c>
      <c r="N9" s="17">
        <v>4</v>
      </c>
      <c r="O9" s="29">
        <v>4</v>
      </c>
      <c r="P9" s="17"/>
      <c r="Q9" s="29"/>
      <c r="R9" s="17"/>
      <c r="S9" s="29">
        <v>4</v>
      </c>
      <c r="T9" s="17">
        <v>3</v>
      </c>
      <c r="U9" s="29"/>
      <c r="V9" s="17">
        <v>1</v>
      </c>
      <c r="W9" s="29">
        <v>2</v>
      </c>
      <c r="X9" s="17"/>
      <c r="Y9" s="113">
        <f t="shared" si="0"/>
        <v>33</v>
      </c>
      <c r="Z9" s="19">
        <f t="shared" si="1"/>
        <v>23</v>
      </c>
      <c r="AA9" s="16">
        <f t="shared" si="1"/>
        <v>10</v>
      </c>
      <c r="AB9"/>
    </row>
    <row r="10" spans="1:31" s="3" customFormat="1" ht="15.75" thickBot="1">
      <c r="A10" s="10">
        <v>5</v>
      </c>
      <c r="B10" s="22" t="s">
        <v>38</v>
      </c>
      <c r="C10" s="90"/>
      <c r="D10" s="77"/>
      <c r="E10" s="78">
        <v>1</v>
      </c>
      <c r="F10" s="89"/>
      <c r="G10" s="90">
        <v>3</v>
      </c>
      <c r="H10" s="77">
        <v>5</v>
      </c>
      <c r="I10" s="20">
        <v>3</v>
      </c>
      <c r="J10" s="16">
        <v>3</v>
      </c>
      <c r="K10" s="20">
        <v>6</v>
      </c>
      <c r="L10" s="16">
        <v>3</v>
      </c>
      <c r="M10" s="20"/>
      <c r="N10" s="16">
        <v>1</v>
      </c>
      <c r="O10" s="20">
        <v>7</v>
      </c>
      <c r="P10" s="16"/>
      <c r="Q10" s="20"/>
      <c r="R10" s="16">
        <v>1</v>
      </c>
      <c r="S10" s="20"/>
      <c r="T10" s="16">
        <v>2</v>
      </c>
      <c r="U10" s="20"/>
      <c r="V10" s="16"/>
      <c r="W10" s="20"/>
      <c r="X10" s="16"/>
      <c r="Y10" s="113">
        <f t="shared" si="0"/>
        <v>35</v>
      </c>
      <c r="Z10" s="19">
        <f>E10+C10+G10+I10+K10+M10+O10+Q10+S10+U10+W10</f>
        <v>20</v>
      </c>
      <c r="AA10" s="16">
        <f t="shared" ref="AA10:AA16" si="2">D10+F10+H10+J10+L10+N10+P10+R10+T10+V10+X10</f>
        <v>15</v>
      </c>
    </row>
    <row r="11" spans="1:31" s="3" customFormat="1" ht="15.75" thickBot="1">
      <c r="A11" s="2">
        <v>6</v>
      </c>
      <c r="B11" s="22" t="s">
        <v>9</v>
      </c>
      <c r="C11" s="99"/>
      <c r="D11" s="100"/>
      <c r="E11" s="35">
        <v>6</v>
      </c>
      <c r="F11" s="38">
        <v>1</v>
      </c>
      <c r="G11" s="68">
        <v>7</v>
      </c>
      <c r="H11" s="34"/>
      <c r="I11" s="80"/>
      <c r="J11" s="81">
        <v>4</v>
      </c>
      <c r="K11" s="82">
        <v>1</v>
      </c>
      <c r="L11" s="81">
        <v>1</v>
      </c>
      <c r="M11" s="82">
        <v>1</v>
      </c>
      <c r="N11" s="81"/>
      <c r="O11" s="82">
        <v>4</v>
      </c>
      <c r="P11" s="81">
        <v>2</v>
      </c>
      <c r="Q11" s="82">
        <v>3</v>
      </c>
      <c r="R11" s="81">
        <v>1</v>
      </c>
      <c r="S11" s="82">
        <v>1</v>
      </c>
      <c r="T11" s="81"/>
      <c r="U11" s="82"/>
      <c r="V11" s="81"/>
      <c r="W11" s="82"/>
      <c r="X11" s="81">
        <v>1</v>
      </c>
      <c r="Y11" s="113">
        <f t="shared" si="0"/>
        <v>33</v>
      </c>
      <c r="Z11" s="19">
        <f t="shared" ref="Z11:Z20" si="3">C11+E11+G11+I11+K11+M11+O11+Q11+S11+U11+W11</f>
        <v>23</v>
      </c>
      <c r="AA11" s="16">
        <f t="shared" si="2"/>
        <v>10</v>
      </c>
    </row>
    <row r="12" spans="1:31" s="3" customFormat="1" ht="15" customHeight="1" thickBot="1">
      <c r="A12" s="5">
        <v>7</v>
      </c>
      <c r="B12" s="31" t="s">
        <v>34</v>
      </c>
      <c r="C12" s="85"/>
      <c r="D12" s="34"/>
      <c r="E12" s="35"/>
      <c r="F12" s="38"/>
      <c r="G12" s="83"/>
      <c r="H12" s="84"/>
      <c r="I12" s="29">
        <v>1</v>
      </c>
      <c r="J12" s="17">
        <v>3</v>
      </c>
      <c r="K12" s="29">
        <v>3</v>
      </c>
      <c r="L12" s="17">
        <v>2</v>
      </c>
      <c r="M12" s="29">
        <v>1</v>
      </c>
      <c r="N12" s="17">
        <v>3</v>
      </c>
      <c r="O12" s="29">
        <v>1</v>
      </c>
      <c r="P12" s="17"/>
      <c r="Q12" s="29">
        <v>1</v>
      </c>
      <c r="R12" s="17">
        <v>2</v>
      </c>
      <c r="S12" s="29">
        <v>2</v>
      </c>
      <c r="T12" s="17">
        <v>1</v>
      </c>
      <c r="U12" s="29">
        <v>2</v>
      </c>
      <c r="V12" s="17">
        <v>2</v>
      </c>
      <c r="W12" s="29">
        <v>1</v>
      </c>
      <c r="X12" s="17">
        <v>2</v>
      </c>
      <c r="Y12" s="113">
        <f t="shared" si="0"/>
        <v>27</v>
      </c>
      <c r="Z12" s="19">
        <f t="shared" si="3"/>
        <v>12</v>
      </c>
      <c r="AA12" s="16">
        <f t="shared" si="2"/>
        <v>15</v>
      </c>
    </row>
    <row r="13" spans="1:31" s="3" customFormat="1" ht="15" customHeight="1" thickBot="1">
      <c r="A13" s="5">
        <v>8</v>
      </c>
      <c r="B13" s="27" t="s">
        <v>16</v>
      </c>
      <c r="C13" s="101">
        <v>1</v>
      </c>
      <c r="D13" s="17">
        <v>4</v>
      </c>
      <c r="E13" s="67">
        <v>3</v>
      </c>
      <c r="F13" s="17">
        <v>1</v>
      </c>
      <c r="G13" s="29">
        <v>1</v>
      </c>
      <c r="H13" s="17">
        <v>1</v>
      </c>
      <c r="I13" s="29">
        <v>1</v>
      </c>
      <c r="J13" s="17">
        <v>1</v>
      </c>
      <c r="K13" s="29">
        <v>6</v>
      </c>
      <c r="L13" s="17">
        <v>2</v>
      </c>
      <c r="M13" s="29"/>
      <c r="N13" s="17"/>
      <c r="O13" s="29">
        <v>1</v>
      </c>
      <c r="P13" s="17">
        <v>2</v>
      </c>
      <c r="Q13" s="29"/>
      <c r="R13" s="17"/>
      <c r="S13" s="29">
        <v>2</v>
      </c>
      <c r="T13" s="17">
        <v>1</v>
      </c>
      <c r="U13" s="29">
        <v>2</v>
      </c>
      <c r="V13" s="17"/>
      <c r="W13" s="29">
        <v>2</v>
      </c>
      <c r="X13" s="17">
        <v>1</v>
      </c>
      <c r="Y13" s="19">
        <f t="shared" si="0"/>
        <v>32</v>
      </c>
      <c r="Z13" s="19">
        <f t="shared" si="3"/>
        <v>19</v>
      </c>
      <c r="AA13" s="16">
        <f t="shared" si="2"/>
        <v>13</v>
      </c>
      <c r="AB13" s="4"/>
    </row>
    <row r="14" spans="1:31" s="4" customFormat="1" ht="15.75" thickBot="1">
      <c r="A14" s="9">
        <v>9</v>
      </c>
      <c r="B14" s="27" t="s">
        <v>10</v>
      </c>
      <c r="C14" s="76"/>
      <c r="D14" s="73"/>
      <c r="E14" s="74"/>
      <c r="F14" s="75"/>
      <c r="G14" s="76">
        <v>3</v>
      </c>
      <c r="H14" s="73">
        <v>1</v>
      </c>
      <c r="I14" s="20">
        <v>2</v>
      </c>
      <c r="J14" s="16">
        <v>2</v>
      </c>
      <c r="K14" s="20">
        <v>1</v>
      </c>
      <c r="L14" s="16">
        <v>3</v>
      </c>
      <c r="M14" s="20">
        <v>5</v>
      </c>
      <c r="N14" s="16">
        <v>3</v>
      </c>
      <c r="O14" s="20">
        <v>4</v>
      </c>
      <c r="P14" s="16">
        <v>2</v>
      </c>
      <c r="Q14" s="20">
        <v>2</v>
      </c>
      <c r="R14" s="16">
        <v>1</v>
      </c>
      <c r="S14" s="20">
        <v>6</v>
      </c>
      <c r="T14" s="16">
        <v>1</v>
      </c>
      <c r="U14" s="20"/>
      <c r="V14" s="16">
        <v>1</v>
      </c>
      <c r="W14" s="20">
        <v>1</v>
      </c>
      <c r="X14" s="16">
        <v>3</v>
      </c>
      <c r="Y14" s="19">
        <f t="shared" si="0"/>
        <v>41</v>
      </c>
      <c r="Z14" s="19">
        <f t="shared" si="3"/>
        <v>24</v>
      </c>
      <c r="AA14" s="16">
        <f t="shared" si="2"/>
        <v>17</v>
      </c>
    </row>
    <row r="15" spans="1:31" s="3" customFormat="1" ht="15.75" thickBot="1">
      <c r="A15" s="5">
        <v>10</v>
      </c>
      <c r="B15" s="27" t="s">
        <v>33</v>
      </c>
      <c r="C15" s="101"/>
      <c r="D15" s="17"/>
      <c r="E15" s="67">
        <v>1</v>
      </c>
      <c r="F15" s="69"/>
      <c r="G15" s="67">
        <v>4</v>
      </c>
      <c r="H15" s="17"/>
      <c r="I15" s="20">
        <v>5</v>
      </c>
      <c r="J15" s="16">
        <v>5</v>
      </c>
      <c r="K15" s="20">
        <v>2</v>
      </c>
      <c r="L15" s="16">
        <v>2</v>
      </c>
      <c r="M15" s="20">
        <v>4</v>
      </c>
      <c r="N15" s="16"/>
      <c r="O15" s="20">
        <v>2</v>
      </c>
      <c r="P15" s="16">
        <v>1</v>
      </c>
      <c r="Q15" s="20">
        <v>2</v>
      </c>
      <c r="R15" s="16">
        <v>1</v>
      </c>
      <c r="S15" s="20"/>
      <c r="T15" s="16">
        <v>1</v>
      </c>
      <c r="U15" s="20"/>
      <c r="V15" s="16"/>
      <c r="W15" s="20"/>
      <c r="X15" s="16"/>
      <c r="Y15" s="113">
        <f t="shared" si="0"/>
        <v>30</v>
      </c>
      <c r="Z15" s="19">
        <f t="shared" si="3"/>
        <v>20</v>
      </c>
      <c r="AA15" s="16">
        <f t="shared" si="2"/>
        <v>10</v>
      </c>
      <c r="AB15"/>
    </row>
    <row r="16" spans="1:31" s="3" customFormat="1" ht="15.75" thickBot="1">
      <c r="A16" s="8">
        <v>11</v>
      </c>
      <c r="B16" s="49" t="s">
        <v>11</v>
      </c>
      <c r="C16" s="79"/>
      <c r="D16" s="77"/>
      <c r="E16" s="78"/>
      <c r="F16" s="89"/>
      <c r="G16" s="90">
        <v>2</v>
      </c>
      <c r="H16" s="77"/>
      <c r="I16" s="20">
        <v>4</v>
      </c>
      <c r="J16" s="16">
        <v>2</v>
      </c>
      <c r="K16" s="20">
        <v>4</v>
      </c>
      <c r="L16" s="16">
        <v>2</v>
      </c>
      <c r="M16" s="20">
        <v>1</v>
      </c>
      <c r="N16" s="16">
        <v>2</v>
      </c>
      <c r="O16" s="20">
        <v>6</v>
      </c>
      <c r="P16" s="16">
        <v>1</v>
      </c>
      <c r="Q16" s="20">
        <v>2</v>
      </c>
      <c r="R16" s="16">
        <v>1</v>
      </c>
      <c r="S16" s="20">
        <v>2</v>
      </c>
      <c r="T16" s="16">
        <v>2</v>
      </c>
      <c r="U16" s="20"/>
      <c r="V16" s="16"/>
      <c r="W16" s="20"/>
      <c r="X16" s="16"/>
      <c r="Y16" s="19">
        <f t="shared" si="0"/>
        <v>31</v>
      </c>
      <c r="Z16" s="19">
        <f t="shared" si="3"/>
        <v>21</v>
      </c>
      <c r="AA16" s="16">
        <f t="shared" si="2"/>
        <v>10</v>
      </c>
    </row>
    <row r="17" spans="1:31" s="3" customFormat="1" ht="16.5" customHeight="1" thickBot="1">
      <c r="A17" s="8">
        <v>12</v>
      </c>
      <c r="B17" s="53" t="s">
        <v>31</v>
      </c>
      <c r="C17" s="114">
        <v>1</v>
      </c>
      <c r="D17" s="77"/>
      <c r="E17" s="67">
        <v>1</v>
      </c>
      <c r="F17" s="69">
        <v>1</v>
      </c>
      <c r="G17" s="70">
        <v>1</v>
      </c>
      <c r="H17" s="71">
        <v>2</v>
      </c>
      <c r="I17" s="79">
        <v>4</v>
      </c>
      <c r="J17" s="77">
        <v>2</v>
      </c>
      <c r="K17" s="78">
        <v>3</v>
      </c>
      <c r="L17" s="16">
        <v>3</v>
      </c>
      <c r="M17" s="20">
        <v>2</v>
      </c>
      <c r="N17" s="16">
        <v>1</v>
      </c>
      <c r="O17" s="20">
        <v>1</v>
      </c>
      <c r="P17" s="16"/>
      <c r="Q17" s="20">
        <v>4</v>
      </c>
      <c r="R17" s="16">
        <v>1</v>
      </c>
      <c r="S17" s="20"/>
      <c r="T17" s="16">
        <v>1</v>
      </c>
      <c r="U17" s="20"/>
      <c r="V17" s="16"/>
      <c r="W17" s="20"/>
      <c r="X17" s="16"/>
      <c r="Y17" s="19">
        <f t="shared" si="0"/>
        <v>28</v>
      </c>
      <c r="Z17" s="19">
        <f t="shared" si="3"/>
        <v>17</v>
      </c>
      <c r="AA17" s="16">
        <f>D17+F17+H17+J17+L17+N17+P17+T17+V17+X17</f>
        <v>10</v>
      </c>
    </row>
    <row r="18" spans="1:31" s="3" customFormat="1" ht="16.5" customHeight="1" thickBot="1">
      <c r="A18" s="9">
        <v>13</v>
      </c>
      <c r="B18" s="22" t="s">
        <v>18</v>
      </c>
      <c r="C18" s="114"/>
      <c r="D18" s="77"/>
      <c r="E18" s="67"/>
      <c r="F18" s="69"/>
      <c r="G18" s="70"/>
      <c r="H18" s="71"/>
      <c r="I18" s="78"/>
      <c r="J18" s="77"/>
      <c r="K18" s="78">
        <v>4</v>
      </c>
      <c r="L18" s="77">
        <v>2</v>
      </c>
      <c r="M18" s="78">
        <v>1</v>
      </c>
      <c r="N18" s="77"/>
      <c r="O18" s="78">
        <v>1</v>
      </c>
      <c r="P18" s="77">
        <v>1</v>
      </c>
      <c r="Q18" s="78"/>
      <c r="R18" s="77"/>
      <c r="S18" s="78">
        <v>2</v>
      </c>
      <c r="T18" s="77">
        <v>1</v>
      </c>
      <c r="U18" s="78"/>
      <c r="V18" s="77"/>
      <c r="W18" s="78"/>
      <c r="X18" s="77"/>
      <c r="Y18" s="113">
        <f t="shared" si="0"/>
        <v>12</v>
      </c>
      <c r="Z18" s="19">
        <f t="shared" si="3"/>
        <v>8</v>
      </c>
      <c r="AA18" s="16">
        <f>D18+F18+H18+J18+L18+N18+P18+R18+T18+V18+X18</f>
        <v>4</v>
      </c>
    </row>
    <row r="19" spans="1:31" s="3" customFormat="1" ht="17.25" customHeight="1" thickBot="1">
      <c r="A19" s="11">
        <v>14</v>
      </c>
      <c r="B19" s="49" t="s">
        <v>12</v>
      </c>
      <c r="C19" s="67"/>
      <c r="D19" s="17"/>
      <c r="E19" s="102">
        <v>4</v>
      </c>
      <c r="F19" s="89">
        <v>1</v>
      </c>
      <c r="G19" s="103">
        <v>3</v>
      </c>
      <c r="H19" s="77">
        <v>2</v>
      </c>
      <c r="I19" s="78">
        <v>3</v>
      </c>
      <c r="J19" s="77">
        <v>2</v>
      </c>
      <c r="K19" s="78">
        <v>2</v>
      </c>
      <c r="L19" s="77">
        <v>1</v>
      </c>
      <c r="M19" s="78">
        <v>1</v>
      </c>
      <c r="N19" s="77">
        <v>2</v>
      </c>
      <c r="O19" s="78">
        <v>1</v>
      </c>
      <c r="P19" s="77"/>
      <c r="Q19" s="78">
        <v>1</v>
      </c>
      <c r="R19" s="77"/>
      <c r="S19" s="78"/>
      <c r="T19" s="77">
        <v>1</v>
      </c>
      <c r="U19" s="78">
        <v>2</v>
      </c>
      <c r="V19" s="77"/>
      <c r="W19" s="104">
        <v>1</v>
      </c>
      <c r="X19" s="77"/>
      <c r="Y19" s="113">
        <f t="shared" ref="Y19" si="4">SUM(C19:X19)</f>
        <v>27</v>
      </c>
      <c r="Z19" s="19">
        <f t="shared" ref="Z19" si="5">C19+E19+G19+I19+K19+M19+O19+Q19+S19+U19+W19</f>
        <v>18</v>
      </c>
      <c r="AA19" s="16">
        <f>D19+F19+H19+J19+L19+N19+P19+R19+T19+V19+X19</f>
        <v>9</v>
      </c>
    </row>
    <row r="20" spans="1:31" s="3" customFormat="1" ht="17.25" customHeight="1" thickBot="1">
      <c r="A20" s="11">
        <v>15</v>
      </c>
      <c r="B20" s="49" t="s">
        <v>39</v>
      </c>
      <c r="C20" s="67"/>
      <c r="D20" s="17"/>
      <c r="E20" s="102"/>
      <c r="F20" s="89"/>
      <c r="G20" s="103">
        <v>2</v>
      </c>
      <c r="H20" s="77"/>
      <c r="I20" s="78">
        <v>4</v>
      </c>
      <c r="J20" s="77">
        <v>1</v>
      </c>
      <c r="K20" s="78">
        <v>3</v>
      </c>
      <c r="L20" s="77"/>
      <c r="M20" s="78">
        <v>1</v>
      </c>
      <c r="N20" s="77">
        <v>1</v>
      </c>
      <c r="O20" s="78"/>
      <c r="P20" s="77">
        <v>1</v>
      </c>
      <c r="Q20" s="78">
        <v>1</v>
      </c>
      <c r="R20" s="77">
        <v>2</v>
      </c>
      <c r="S20" s="78"/>
      <c r="T20" s="77"/>
      <c r="U20" s="78"/>
      <c r="V20" s="77"/>
      <c r="W20" s="104"/>
      <c r="X20" s="77">
        <v>1</v>
      </c>
      <c r="Y20" s="113">
        <f t="shared" si="0"/>
        <v>17</v>
      </c>
      <c r="Z20" s="19">
        <f t="shared" si="3"/>
        <v>11</v>
      </c>
      <c r="AA20" s="16">
        <f>D20+F20+H20+J20+L20+N20+P20+R20+T20+V20+X20</f>
        <v>6</v>
      </c>
    </row>
    <row r="21" spans="1:31" s="3" customFormat="1" ht="15" customHeight="1" thickBot="1">
      <c r="A21" s="135" t="s">
        <v>22</v>
      </c>
      <c r="B21" s="136"/>
      <c r="C21" s="58">
        <f>SUM(C6:C20)</f>
        <v>2</v>
      </c>
      <c r="D21" s="51"/>
      <c r="E21" s="58">
        <f>SUM(E6:E20)</f>
        <v>19</v>
      </c>
      <c r="F21" s="59">
        <f>SUM(F6:F20)</f>
        <v>8</v>
      </c>
      <c r="G21" s="60">
        <f>SUM(G6:G20)</f>
        <v>30</v>
      </c>
      <c r="H21" s="61">
        <f>SUM(H6:H20)</f>
        <v>18</v>
      </c>
      <c r="I21" s="62">
        <f t="shared" ref="I21:L21" si="6">SUM(I6:I20)</f>
        <v>45</v>
      </c>
      <c r="J21" s="63">
        <f t="shared" si="6"/>
        <v>34</v>
      </c>
      <c r="K21" s="62">
        <f t="shared" si="6"/>
        <v>45</v>
      </c>
      <c r="L21" s="63">
        <f t="shared" si="6"/>
        <v>30</v>
      </c>
      <c r="M21" s="62">
        <f>SUM(M6:M20)</f>
        <v>23</v>
      </c>
      <c r="N21" s="63">
        <f t="shared" ref="N21:W21" si="7">SUM(N6:N20)</f>
        <v>27</v>
      </c>
      <c r="O21" s="62">
        <f>SUM(O6:O20)</f>
        <v>35</v>
      </c>
      <c r="P21" s="63">
        <f t="shared" si="7"/>
        <v>13</v>
      </c>
      <c r="Q21" s="62">
        <f t="shared" si="7"/>
        <v>28</v>
      </c>
      <c r="R21" s="63">
        <f>SUM(R6:R20)</f>
        <v>16</v>
      </c>
      <c r="S21" s="62">
        <f>SUM(S6:S20)</f>
        <v>23</v>
      </c>
      <c r="T21" s="63">
        <f t="shared" si="7"/>
        <v>23</v>
      </c>
      <c r="U21" s="62">
        <f t="shared" si="7"/>
        <v>10</v>
      </c>
      <c r="V21" s="63">
        <f t="shared" si="7"/>
        <v>6</v>
      </c>
      <c r="W21" s="62">
        <f t="shared" si="7"/>
        <v>8</v>
      </c>
      <c r="X21" s="63">
        <f>SUM(X6:X20)</f>
        <v>9</v>
      </c>
      <c r="Y21" s="98">
        <f>SUM(Y6:Y20)</f>
        <v>456</v>
      </c>
      <c r="Z21" s="42">
        <f>SUM(Z6:Z20)</f>
        <v>268</v>
      </c>
      <c r="AA21" s="44">
        <f>SUM(AA6:AA20)</f>
        <v>187</v>
      </c>
    </row>
    <row r="22" spans="1:31" s="3" customFormat="1" ht="15.75" thickBot="1">
      <c r="A22" s="11">
        <v>1</v>
      </c>
      <c r="B22" s="21" t="s">
        <v>15</v>
      </c>
      <c r="C22" s="72"/>
      <c r="D22" s="24"/>
      <c r="E22" s="67"/>
      <c r="F22" s="69"/>
      <c r="G22" s="70"/>
      <c r="H22" s="71"/>
      <c r="I22" s="54"/>
      <c r="J22" s="55"/>
      <c r="K22" s="106">
        <v>1</v>
      </c>
      <c r="L22" s="109">
        <v>1</v>
      </c>
      <c r="M22" s="106">
        <v>1</v>
      </c>
      <c r="N22" s="109">
        <v>2</v>
      </c>
      <c r="O22" s="92">
        <v>1</v>
      </c>
      <c r="P22" s="109">
        <v>3</v>
      </c>
      <c r="Q22" s="106">
        <v>2</v>
      </c>
      <c r="R22" s="109"/>
      <c r="S22" s="92">
        <v>1</v>
      </c>
      <c r="T22" s="109">
        <v>1</v>
      </c>
      <c r="U22" s="106">
        <v>3</v>
      </c>
      <c r="V22" s="109"/>
      <c r="W22" s="106">
        <v>2</v>
      </c>
      <c r="X22" s="109">
        <v>1</v>
      </c>
      <c r="Y22" s="19">
        <f>SUM(C22:X22)</f>
        <v>19</v>
      </c>
      <c r="Z22" s="19">
        <f>C22+E22+G22+I22+K22+M22+O22+Q22+S22+U22+W22</f>
        <v>11</v>
      </c>
      <c r="AA22" s="16">
        <f>D22+F22+H22+J22+L22+N22+P22+R22+T22+V22+X22</f>
        <v>8</v>
      </c>
    </row>
    <row r="23" spans="1:31" ht="15.75" thickBot="1">
      <c r="A23" s="11">
        <v>2</v>
      </c>
      <c r="B23" s="22" t="s">
        <v>19</v>
      </c>
      <c r="C23" s="25"/>
      <c r="D23" s="26"/>
      <c r="E23" s="25"/>
      <c r="F23" s="39"/>
      <c r="G23" s="30"/>
      <c r="H23" s="40"/>
      <c r="I23" s="41"/>
      <c r="J23" s="57"/>
      <c r="K23" s="56">
        <v>4</v>
      </c>
      <c r="L23" s="57">
        <v>1</v>
      </c>
      <c r="M23" s="56">
        <v>2</v>
      </c>
      <c r="N23" s="57"/>
      <c r="O23" s="56">
        <v>1</v>
      </c>
      <c r="P23" s="57">
        <v>2</v>
      </c>
      <c r="Q23" s="92"/>
      <c r="R23" s="57">
        <v>1</v>
      </c>
      <c r="S23" s="56">
        <v>3</v>
      </c>
      <c r="T23" s="57">
        <v>1</v>
      </c>
      <c r="U23" s="56">
        <v>1</v>
      </c>
      <c r="V23" s="57"/>
      <c r="W23" s="93">
        <v>1</v>
      </c>
      <c r="X23" s="57">
        <v>1</v>
      </c>
      <c r="Y23" s="19">
        <f>SUM(C23:X23)</f>
        <v>18</v>
      </c>
      <c r="Z23" s="19">
        <f>C23+E23+G23+I23+K23+M23+O23+Q23+S23+U23+W23</f>
        <v>12</v>
      </c>
      <c r="AA23" s="16">
        <f>D23+F23+H23+J23+L23+N23+P23+R23+T23+V23+X23</f>
        <v>6</v>
      </c>
      <c r="AB23" s="12"/>
    </row>
    <row r="24" spans="1:31" ht="15.75" thickBot="1">
      <c r="A24" s="135" t="s">
        <v>21</v>
      </c>
      <c r="B24" s="136"/>
      <c r="C24" s="107">
        <f t="shared" ref="C24:J24" si="8">SUM(C22:C23)</f>
        <v>0</v>
      </c>
      <c r="D24" s="107">
        <f t="shared" si="8"/>
        <v>0</v>
      </c>
      <c r="E24" s="107">
        <f t="shared" si="8"/>
        <v>0</v>
      </c>
      <c r="F24" s="107">
        <f t="shared" si="8"/>
        <v>0</v>
      </c>
      <c r="G24" s="107">
        <f t="shared" si="8"/>
        <v>0</v>
      </c>
      <c r="H24" s="107">
        <f t="shared" si="8"/>
        <v>0</v>
      </c>
      <c r="I24" s="107">
        <f t="shared" si="8"/>
        <v>0</v>
      </c>
      <c r="J24" s="107">
        <f t="shared" si="8"/>
        <v>0</v>
      </c>
      <c r="K24" s="107">
        <f>SUM(K22:K23)</f>
        <v>5</v>
      </c>
      <c r="L24" s="108">
        <f>SUM(L22:L23)</f>
        <v>2</v>
      </c>
      <c r="M24" s="107">
        <f>SUM(M22:M23)</f>
        <v>3</v>
      </c>
      <c r="N24" s="108">
        <f>SUM(N22:N23)</f>
        <v>2</v>
      </c>
      <c r="O24" s="107">
        <f t="shared" ref="O24:P24" si="9">SUM(O22:O23)</f>
        <v>2</v>
      </c>
      <c r="P24" s="107">
        <f t="shared" si="9"/>
        <v>5</v>
      </c>
      <c r="Q24" s="107">
        <f>SUM(Q22:Q23)</f>
        <v>2</v>
      </c>
      <c r="R24" s="108">
        <f>SUM(R22:R23)</f>
        <v>1</v>
      </c>
      <c r="S24" s="107">
        <f>SUM(S22:S23)</f>
        <v>4</v>
      </c>
      <c r="T24" s="107">
        <f>SUM(T22:T23)</f>
        <v>2</v>
      </c>
      <c r="U24" s="107">
        <f t="shared" ref="U24:X24" si="10">SUM(U22:U23)</f>
        <v>4</v>
      </c>
      <c r="V24" s="108">
        <f t="shared" si="10"/>
        <v>0</v>
      </c>
      <c r="W24" s="107">
        <f t="shared" si="10"/>
        <v>3</v>
      </c>
      <c r="X24" s="108">
        <f t="shared" si="10"/>
        <v>2</v>
      </c>
      <c r="Y24" s="43">
        <f>SUM(Y22:Y23)</f>
        <v>37</v>
      </c>
      <c r="Z24" s="115">
        <f>C24+E24+G24+I24+K24+M24+O24+Q24+S24+U24+W24</f>
        <v>23</v>
      </c>
      <c r="AA24" s="44">
        <f>X24+V24+T24+R24+P24+N24+L24</f>
        <v>14</v>
      </c>
      <c r="AB24" s="15"/>
    </row>
    <row r="25" spans="1:31" ht="16.5" thickBot="1">
      <c r="A25" s="120" t="s">
        <v>23</v>
      </c>
      <c r="B25" s="121"/>
      <c r="C25" s="64">
        <f t="shared" ref="C25:T25" si="11">C21+C24</f>
        <v>2</v>
      </c>
      <c r="D25" s="118">
        <f t="shared" si="11"/>
        <v>0</v>
      </c>
      <c r="E25" s="65">
        <f t="shared" si="11"/>
        <v>19</v>
      </c>
      <c r="F25" s="66">
        <f t="shared" si="11"/>
        <v>8</v>
      </c>
      <c r="G25" s="65">
        <f t="shared" si="11"/>
        <v>30</v>
      </c>
      <c r="H25" s="66">
        <f t="shared" si="11"/>
        <v>18</v>
      </c>
      <c r="I25" s="65">
        <f t="shared" si="11"/>
        <v>45</v>
      </c>
      <c r="J25" s="66">
        <f t="shared" si="11"/>
        <v>34</v>
      </c>
      <c r="K25" s="65">
        <f t="shared" si="11"/>
        <v>50</v>
      </c>
      <c r="L25" s="66">
        <f t="shared" si="11"/>
        <v>32</v>
      </c>
      <c r="M25" s="65">
        <f t="shared" si="11"/>
        <v>26</v>
      </c>
      <c r="N25" s="66">
        <f>N21+N24</f>
        <v>29</v>
      </c>
      <c r="O25" s="65">
        <f t="shared" si="11"/>
        <v>37</v>
      </c>
      <c r="P25" s="66">
        <f t="shared" si="11"/>
        <v>18</v>
      </c>
      <c r="Q25" s="65">
        <f t="shared" si="11"/>
        <v>30</v>
      </c>
      <c r="R25" s="66">
        <f t="shared" si="11"/>
        <v>17</v>
      </c>
      <c r="S25" s="65">
        <f>S21+S24</f>
        <v>27</v>
      </c>
      <c r="T25" s="66">
        <f t="shared" si="11"/>
        <v>25</v>
      </c>
      <c r="U25" s="65">
        <f>U21+U24</f>
        <v>14</v>
      </c>
      <c r="V25" s="66">
        <f>+V21+V24</f>
        <v>6</v>
      </c>
      <c r="W25" s="65">
        <f>W21+W24</f>
        <v>11</v>
      </c>
      <c r="X25" s="66">
        <f t="shared" ref="X25" si="12">X21+X24</f>
        <v>11</v>
      </c>
      <c r="Y25" s="48">
        <f>Y21+Y24</f>
        <v>493</v>
      </c>
      <c r="Z25" s="115">
        <f>C25+E25+G25+I25+K25+M25+O25+Q25+S25+U25+W25</f>
        <v>291</v>
      </c>
      <c r="AA25" s="44">
        <f>X25+V25+T25+R25+P25+N25+L25</f>
        <v>138</v>
      </c>
    </row>
    <row r="26" spans="1:3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</row>
    <row r="27" spans="1:31">
      <c r="A27" s="112" t="s">
        <v>37</v>
      </c>
      <c r="B27" s="112"/>
      <c r="C27" s="112"/>
      <c r="D27" s="112"/>
      <c r="E27" s="112"/>
      <c r="F27" s="112"/>
      <c r="G27" s="112"/>
      <c r="H27" s="112"/>
      <c r="I27" s="112"/>
      <c r="J27" s="105"/>
      <c r="Y27" t="s">
        <v>24</v>
      </c>
      <c r="AB27" s="15"/>
      <c r="AC27" s="15"/>
    </row>
    <row r="28" spans="1:31" ht="15.75" customHeight="1">
      <c r="AC28" s="15" t="s">
        <v>24</v>
      </c>
    </row>
    <row r="29" spans="1:31">
      <c r="B29" s="110" t="s">
        <v>15</v>
      </c>
      <c r="C29" s="116">
        <v>9</v>
      </c>
      <c r="D29" s="14"/>
      <c r="E29" s="14"/>
      <c r="F29" s="14"/>
      <c r="AD29" s="15"/>
      <c r="AE29" s="15"/>
    </row>
    <row r="31" spans="1:31">
      <c r="B31" s="111" t="s">
        <v>32</v>
      </c>
      <c r="C31" s="119">
        <v>11</v>
      </c>
    </row>
  </sheetData>
  <mergeCells count="20">
    <mergeCell ref="Q4:R4"/>
    <mergeCell ref="I4:J4"/>
    <mergeCell ref="A1:AE1"/>
    <mergeCell ref="B2:AC2"/>
    <mergeCell ref="A25:B25"/>
    <mergeCell ref="Y4:Y5"/>
    <mergeCell ref="Z4:AA4"/>
    <mergeCell ref="W4:X4"/>
    <mergeCell ref="A4:A5"/>
    <mergeCell ref="B4:B5"/>
    <mergeCell ref="M4:N4"/>
    <mergeCell ref="O4:P4"/>
    <mergeCell ref="A24:B24"/>
    <mergeCell ref="A21:B21"/>
    <mergeCell ref="E4:F4"/>
    <mergeCell ref="G4:H4"/>
    <mergeCell ref="C4:D4"/>
    <mergeCell ref="S4:T4"/>
    <mergeCell ref="U4:V4"/>
    <mergeCell ref="K4:L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ДЮСШ</cp:lastModifiedBy>
  <cp:lastPrinted>2024-10-29T11:40:16Z</cp:lastPrinted>
  <dcterms:created xsi:type="dcterms:W3CDTF">2017-12-01T08:23:05Z</dcterms:created>
  <dcterms:modified xsi:type="dcterms:W3CDTF">2024-10-29T11:40:29Z</dcterms:modified>
</cp:coreProperties>
</file>