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75" windowWidth="20730" windowHeight="9525"/>
  </bookViews>
  <sheets>
    <sheet name="4" sheetId="1" r:id="rId1"/>
  </sheets>
  <calcPr calcId="125725"/>
</workbook>
</file>

<file path=xl/calcChain.xml><?xml version="1.0" encoding="utf-8"?>
<calcChain xmlns="http://schemas.openxmlformats.org/spreadsheetml/2006/main">
  <c r="E31" i="1"/>
  <c r="D31"/>
  <c r="C20"/>
  <c r="E19"/>
  <c r="F19" s="1"/>
  <c r="F18"/>
  <c r="E18"/>
  <c r="G18" s="1"/>
  <c r="E17"/>
  <c r="F17" s="1"/>
  <c r="F16"/>
  <c r="E16"/>
  <c r="G16" s="1"/>
  <c r="E15"/>
  <c r="F15" s="1"/>
  <c r="F20" l="1"/>
  <c r="G15"/>
  <c r="G17"/>
  <c r="G19"/>
  <c r="E20"/>
  <c r="G20" l="1"/>
  <c r="G22" s="1"/>
  <c r="G23" l="1"/>
  <c r="G24" s="1"/>
</calcChain>
</file>

<file path=xl/sharedStrings.xml><?xml version="1.0" encoding="utf-8"?>
<sst xmlns="http://schemas.openxmlformats.org/spreadsheetml/2006/main" count="35" uniqueCount="35">
  <si>
    <t>Штатное расписание и ФОТ по пришкольному лагерю</t>
  </si>
  <si>
    <t>с дневным прибыванием детей МКОУ СОШ №4</t>
  </si>
  <si>
    <t>№ п/п</t>
  </si>
  <si>
    <t>Наименование</t>
  </si>
  <si>
    <t>Месячн.</t>
  </si>
  <si>
    <t>ФОТ в</t>
  </si>
  <si>
    <t>Надбавки</t>
  </si>
  <si>
    <t>ВСЕГО</t>
  </si>
  <si>
    <t>должностей</t>
  </si>
  <si>
    <t>средняя</t>
  </si>
  <si>
    <t>должност</t>
  </si>
  <si>
    <t>месяц</t>
  </si>
  <si>
    <t>ФЗП</t>
  </si>
  <si>
    <t>оклад</t>
  </si>
  <si>
    <t>(руб.)</t>
  </si>
  <si>
    <t>(руб)</t>
  </si>
  <si>
    <t>Начальник</t>
  </si>
  <si>
    <t>Воспитатель</t>
  </si>
  <si>
    <t>Зав.столовой</t>
  </si>
  <si>
    <t>Повар</t>
  </si>
  <si>
    <t>Подсобный рабочий</t>
  </si>
  <si>
    <t>Начисления 30,2%</t>
  </si>
  <si>
    <t>Всего:</t>
  </si>
  <si>
    <t xml:space="preserve">кол-во </t>
  </si>
  <si>
    <t>кол-во</t>
  </si>
  <si>
    <t>групп</t>
  </si>
  <si>
    <t>детей</t>
  </si>
  <si>
    <t>1 смена</t>
  </si>
  <si>
    <t>2 смена</t>
  </si>
  <si>
    <t>3 смена</t>
  </si>
  <si>
    <t>итого</t>
  </si>
  <si>
    <t>Утверждаю</t>
  </si>
  <si>
    <t>директор МКОУ СОШ № 4 с. Кокшаровка</t>
  </si>
  <si>
    <t>__________ Г.Н. Филаретова</t>
  </si>
  <si>
    <t>07 мая 2025 г.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</si>
</sst>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" fontId="0" fillId="0" borderId="0" xfId="0" applyNumberFormat="1"/>
    <xf numFmtId="2" fontId="0" fillId="0" borderId="0" xfId="0" applyNumberFormat="1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right" vertical="top"/>
    </xf>
    <xf numFmtId="4" fontId="1" fillId="0" borderId="0" xfId="0" applyNumberFormat="1" applyFont="1" applyAlignment="1">
      <alignment horizontal="right" vertical="top" wrapText="1"/>
    </xf>
    <xf numFmtId="14" fontId="1" fillId="0" borderId="0" xfId="0" applyNumberFormat="1" applyFont="1"/>
    <xf numFmtId="14" fontId="1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/>
    <xf numFmtId="4" fontId="1" fillId="0" borderId="2" xfId="0" applyNumberFormat="1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6" xfId="0" applyFont="1" applyBorder="1" applyAlignment="1">
      <alignment horizontal="center" vertical="top" wrapText="1"/>
    </xf>
    <xf numFmtId="0" fontId="1" fillId="0" borderId="0" xfId="0" applyFont="1" applyBorder="1"/>
    <xf numFmtId="4" fontId="1" fillId="0" borderId="6" xfId="0" applyNumberFormat="1" applyFont="1" applyBorder="1"/>
    <xf numFmtId="9" fontId="1" fillId="0" borderId="6" xfId="0" applyNumberFormat="1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/>
    <xf numFmtId="4" fontId="1" fillId="0" borderId="8" xfId="0" applyNumberFormat="1" applyFont="1" applyBorder="1"/>
    <xf numFmtId="0" fontId="1" fillId="0" borderId="10" xfId="0" applyFont="1" applyBorder="1"/>
    <xf numFmtId="4" fontId="1" fillId="0" borderId="10" xfId="0" applyNumberFormat="1" applyFont="1" applyBorder="1"/>
    <xf numFmtId="0" fontId="1" fillId="0" borderId="11" xfId="0" applyFont="1" applyBorder="1"/>
    <xf numFmtId="4" fontId="1" fillId="0" borderId="11" xfId="0" applyNumberFormat="1" applyFont="1" applyBorder="1"/>
    <xf numFmtId="0" fontId="2" fillId="0" borderId="11" xfId="0" applyFont="1" applyBorder="1"/>
    <xf numFmtId="4" fontId="2" fillId="0" borderId="11" xfId="0" applyNumberFormat="1" applyFont="1" applyBorder="1"/>
    <xf numFmtId="2" fontId="1" fillId="0" borderId="1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3"/>
  <sheetViews>
    <sheetView tabSelected="1" zoomScale="140" zoomScaleNormal="140" zoomScaleSheetLayoutView="100" workbookViewId="0">
      <selection sqref="A1:G33"/>
    </sheetView>
  </sheetViews>
  <sheetFormatPr defaultRowHeight="12.75"/>
  <cols>
    <col min="1" max="1" width="8.7109375" customWidth="1"/>
    <col min="2" max="2" width="20.28515625" customWidth="1"/>
    <col min="4" max="4" width="9.5703125" customWidth="1"/>
    <col min="5" max="5" width="11.28515625" customWidth="1"/>
    <col min="6" max="6" width="10.7109375" customWidth="1"/>
    <col min="7" max="7" width="13.5703125" style="1" customWidth="1"/>
    <col min="9" max="9" width="14.28515625" customWidth="1"/>
  </cols>
  <sheetData>
    <row r="1" spans="1:7">
      <c r="A1" s="3"/>
      <c r="B1" s="3"/>
      <c r="C1" s="3"/>
      <c r="D1" s="3"/>
      <c r="E1" s="3"/>
      <c r="F1" s="3"/>
      <c r="G1" s="4"/>
    </row>
    <row r="2" spans="1:7">
      <c r="A2" s="3"/>
      <c r="B2" s="3"/>
      <c r="C2" s="3"/>
      <c r="D2" s="3"/>
      <c r="E2" s="5" t="s">
        <v>31</v>
      </c>
      <c r="F2" s="5"/>
      <c r="G2" s="5"/>
    </row>
    <row r="3" spans="1:7" ht="24.75" customHeight="1">
      <c r="A3" s="3"/>
      <c r="B3" s="3"/>
      <c r="C3" s="3"/>
      <c r="D3" s="3"/>
      <c r="E3" s="6" t="s">
        <v>32</v>
      </c>
      <c r="F3" s="6"/>
      <c r="G3" s="6"/>
    </row>
    <row r="4" spans="1:7">
      <c r="A4" s="7"/>
      <c r="B4" s="3"/>
      <c r="C4" s="3"/>
      <c r="D4" s="3"/>
      <c r="E4" s="8" t="s">
        <v>33</v>
      </c>
      <c r="F4" s="8"/>
      <c r="G4" s="8"/>
    </row>
    <row r="5" spans="1:7">
      <c r="A5" s="7"/>
      <c r="B5" s="3"/>
      <c r="C5" s="3"/>
      <c r="D5" s="3"/>
      <c r="E5" s="8" t="s">
        <v>34</v>
      </c>
      <c r="F5" s="8"/>
      <c r="G5" s="8"/>
    </row>
    <row r="6" spans="1:7">
      <c r="A6" s="7"/>
      <c r="B6" s="3"/>
      <c r="C6" s="3"/>
      <c r="D6" s="3"/>
      <c r="E6" s="3"/>
      <c r="F6" s="3"/>
      <c r="G6" s="7"/>
    </row>
    <row r="7" spans="1:7">
      <c r="A7" s="7"/>
      <c r="B7" s="3"/>
      <c r="C7" s="3"/>
      <c r="D7" s="3"/>
      <c r="E7" s="3"/>
      <c r="F7" s="3"/>
      <c r="G7" s="7"/>
    </row>
    <row r="8" spans="1:7">
      <c r="A8" s="3"/>
      <c r="B8" s="9" t="s">
        <v>0</v>
      </c>
      <c r="C8" s="9"/>
      <c r="D8" s="9"/>
      <c r="E8" s="9"/>
      <c r="F8" s="9"/>
      <c r="G8" s="4"/>
    </row>
    <row r="9" spans="1:7">
      <c r="A9" s="3"/>
      <c r="B9" s="9" t="s">
        <v>1</v>
      </c>
      <c r="C9" s="9"/>
      <c r="D9" s="9"/>
      <c r="E9" s="9"/>
      <c r="F9" s="9"/>
      <c r="G9" s="4"/>
    </row>
    <row r="10" spans="1:7" ht="13.5" thickBot="1">
      <c r="A10" s="3"/>
      <c r="B10" s="3"/>
      <c r="C10" s="3">
        <v>2025</v>
      </c>
      <c r="D10" s="3"/>
      <c r="E10" s="3"/>
      <c r="F10" s="3"/>
      <c r="G10" s="4"/>
    </row>
    <row r="11" spans="1:7" ht="12.75" customHeight="1">
      <c r="A11" s="10" t="s">
        <v>2</v>
      </c>
      <c r="B11" s="11" t="s">
        <v>3</v>
      </c>
      <c r="C11" s="12"/>
      <c r="D11" s="11" t="s">
        <v>4</v>
      </c>
      <c r="E11" s="13" t="s">
        <v>5</v>
      </c>
      <c r="F11" s="11" t="s">
        <v>6</v>
      </c>
      <c r="G11" s="14" t="s">
        <v>7</v>
      </c>
    </row>
    <row r="12" spans="1:7">
      <c r="A12" s="15"/>
      <c r="B12" s="16" t="s">
        <v>8</v>
      </c>
      <c r="C12" s="17" t="s">
        <v>9</v>
      </c>
      <c r="D12" s="16" t="s">
        <v>10</v>
      </c>
      <c r="E12" s="18" t="s">
        <v>11</v>
      </c>
      <c r="F12" s="16"/>
      <c r="G12" s="19" t="s">
        <v>12</v>
      </c>
    </row>
    <row r="13" spans="1:7">
      <c r="A13" s="15"/>
      <c r="B13" s="16"/>
      <c r="C13" s="17"/>
      <c r="D13" s="16" t="s">
        <v>13</v>
      </c>
      <c r="E13" s="18"/>
      <c r="F13" s="20">
        <v>0.5</v>
      </c>
      <c r="G13" s="19"/>
    </row>
    <row r="14" spans="1:7" ht="13.5" thickBot="1">
      <c r="A14" s="21"/>
      <c r="B14" s="22"/>
      <c r="C14" s="23"/>
      <c r="D14" s="22" t="s">
        <v>14</v>
      </c>
      <c r="E14" s="24" t="s">
        <v>15</v>
      </c>
      <c r="F14" s="22"/>
      <c r="G14" s="25"/>
    </row>
    <row r="15" spans="1:7">
      <c r="A15" s="26">
        <v>1</v>
      </c>
      <c r="B15" s="26" t="s">
        <v>16</v>
      </c>
      <c r="C15" s="26">
        <v>1</v>
      </c>
      <c r="D15" s="27">
        <v>23347</v>
      </c>
      <c r="E15" s="27">
        <f>(D15/21*15)+(D15/21*15*25%)</f>
        <v>20845.535714285717</v>
      </c>
      <c r="F15" s="27">
        <f>E15*50%</f>
        <v>10422.767857142859</v>
      </c>
      <c r="G15" s="27">
        <f>(E15+F15)*C15</f>
        <v>31268.303571428576</v>
      </c>
    </row>
    <row r="16" spans="1:7">
      <c r="A16" s="26">
        <v>2</v>
      </c>
      <c r="B16" s="26" t="s">
        <v>17</v>
      </c>
      <c r="C16" s="26">
        <v>2</v>
      </c>
      <c r="D16" s="27">
        <v>22602</v>
      </c>
      <c r="E16" s="27">
        <f>(D16/21*15)+(D16/21*15*25%)</f>
        <v>20180.357142857141</v>
      </c>
      <c r="F16" s="27">
        <f t="shared" ref="F16:F19" si="0">E16*50%</f>
        <v>10090.178571428571</v>
      </c>
      <c r="G16" s="27">
        <f t="shared" ref="G16:G19" si="1">(E16+F16)*C16</f>
        <v>60541.07142857142</v>
      </c>
    </row>
    <row r="17" spans="1:9">
      <c r="A17" s="28">
        <v>3</v>
      </c>
      <c r="B17" s="28" t="s">
        <v>18</v>
      </c>
      <c r="C17" s="26">
        <v>1</v>
      </c>
      <c r="D17" s="29">
        <v>7516</v>
      </c>
      <c r="E17" s="27">
        <f t="shared" ref="E17:E19" si="2">(D17/21*15)+(D17/21*15*25%)</f>
        <v>6710.7142857142862</v>
      </c>
      <c r="F17" s="27">
        <f t="shared" si="0"/>
        <v>3355.3571428571431</v>
      </c>
      <c r="G17" s="27">
        <f t="shared" si="1"/>
        <v>10066.071428571429</v>
      </c>
    </row>
    <row r="18" spans="1:9">
      <c r="A18" s="28">
        <v>4</v>
      </c>
      <c r="B18" s="28" t="s">
        <v>19</v>
      </c>
      <c r="C18" s="26">
        <v>1</v>
      </c>
      <c r="D18" s="29">
        <v>7094</v>
      </c>
      <c r="E18" s="27">
        <f t="shared" si="2"/>
        <v>6333.9285714285706</v>
      </c>
      <c r="F18" s="27">
        <f t="shared" si="0"/>
        <v>3166.9642857142853</v>
      </c>
      <c r="G18" s="27">
        <f t="shared" si="1"/>
        <v>9500.8928571428551</v>
      </c>
    </row>
    <row r="19" spans="1:9">
      <c r="A19" s="28">
        <v>5</v>
      </c>
      <c r="B19" s="28" t="s">
        <v>20</v>
      </c>
      <c r="C19" s="26">
        <v>0.5</v>
      </c>
      <c r="D19" s="29">
        <v>4963</v>
      </c>
      <c r="E19" s="27">
        <f t="shared" si="2"/>
        <v>4431.25</v>
      </c>
      <c r="F19" s="27">
        <f t="shared" si="0"/>
        <v>2215.625</v>
      </c>
      <c r="G19" s="27">
        <f t="shared" si="1"/>
        <v>3323.4375</v>
      </c>
    </row>
    <row r="20" spans="1:9">
      <c r="A20" s="28"/>
      <c r="B20" s="28"/>
      <c r="C20" s="30">
        <f t="shared" ref="C20" si="3">SUM(C15:C19)</f>
        <v>5.5</v>
      </c>
      <c r="D20" s="31"/>
      <c r="E20" s="31">
        <f t="shared" ref="E20:G20" si="4">SUM(E15:E19)</f>
        <v>58501.785714285717</v>
      </c>
      <c r="F20" s="31">
        <f t="shared" si="4"/>
        <v>29250.892857142859</v>
      </c>
      <c r="G20" s="31">
        <f t="shared" si="4"/>
        <v>114699.77678571429</v>
      </c>
      <c r="I20" s="2"/>
    </row>
    <row r="21" spans="1:9">
      <c r="A21" s="28"/>
      <c r="B21" s="28"/>
      <c r="C21" s="28"/>
      <c r="D21" s="28"/>
      <c r="E21" s="32"/>
      <c r="F21" s="32"/>
      <c r="G21" s="27"/>
    </row>
    <row r="22" spans="1:9">
      <c r="A22" s="28"/>
      <c r="B22" s="28"/>
      <c r="C22" s="28"/>
      <c r="D22" s="28"/>
      <c r="E22" s="32"/>
      <c r="F22" s="32"/>
      <c r="G22" s="27">
        <f>G20+G21</f>
        <v>114699.77678571429</v>
      </c>
    </row>
    <row r="23" spans="1:9">
      <c r="A23" s="28"/>
      <c r="B23" s="28" t="s">
        <v>21</v>
      </c>
      <c r="C23" s="28"/>
      <c r="D23" s="28"/>
      <c r="E23" s="32"/>
      <c r="F23" s="32"/>
      <c r="G23" s="27">
        <f>G22/100*30.2</f>
        <v>34639.332589285717</v>
      </c>
    </row>
    <row r="24" spans="1:9">
      <c r="A24" s="28"/>
      <c r="B24" s="28" t="s">
        <v>22</v>
      </c>
      <c r="C24" s="28"/>
      <c r="D24" s="28"/>
      <c r="E24" s="32"/>
      <c r="F24" s="32"/>
      <c r="G24" s="27">
        <f>G22+G23</f>
        <v>149339.109375</v>
      </c>
    </row>
    <row r="25" spans="1:9">
      <c r="A25" s="28"/>
      <c r="B25" s="28"/>
      <c r="C25" s="28"/>
      <c r="D25" s="28"/>
      <c r="E25" s="28"/>
      <c r="F25" s="28"/>
      <c r="G25" s="29"/>
    </row>
    <row r="26" spans="1:9">
      <c r="A26" s="28"/>
      <c r="B26" s="28"/>
      <c r="C26" s="28"/>
      <c r="D26" s="28" t="s">
        <v>23</v>
      </c>
      <c r="E26" s="28" t="s">
        <v>24</v>
      </c>
      <c r="F26" s="28"/>
      <c r="G26" s="29"/>
    </row>
    <row r="27" spans="1:9">
      <c r="A27" s="28"/>
      <c r="B27" s="28"/>
      <c r="C27" s="28"/>
      <c r="D27" s="28" t="s">
        <v>25</v>
      </c>
      <c r="E27" s="28" t="s">
        <v>26</v>
      </c>
      <c r="F27" s="28"/>
      <c r="G27" s="29"/>
    </row>
    <row r="28" spans="1:9">
      <c r="A28" s="28"/>
      <c r="B28" s="28" t="s">
        <v>27</v>
      </c>
      <c r="C28" s="26"/>
      <c r="D28" s="26">
        <v>1</v>
      </c>
      <c r="E28" s="26">
        <v>30</v>
      </c>
      <c r="F28" s="28"/>
      <c r="G28" s="29"/>
    </row>
    <row r="29" spans="1:9">
      <c r="A29" s="28"/>
      <c r="B29" s="28" t="s">
        <v>28</v>
      </c>
      <c r="C29" s="26"/>
      <c r="D29" s="26">
        <v>1</v>
      </c>
      <c r="E29" s="26">
        <v>30</v>
      </c>
      <c r="F29" s="28"/>
      <c r="G29" s="29"/>
    </row>
    <row r="30" spans="1:9">
      <c r="A30" s="28"/>
      <c r="B30" s="28" t="s">
        <v>29</v>
      </c>
      <c r="C30" s="28"/>
      <c r="D30" s="28">
        <v>1</v>
      </c>
      <c r="E30" s="28">
        <v>20</v>
      </c>
      <c r="F30" s="28"/>
      <c r="G30" s="29"/>
    </row>
    <row r="31" spans="1:9">
      <c r="A31" s="28"/>
      <c r="B31" s="28" t="s">
        <v>30</v>
      </c>
      <c r="C31" s="30"/>
      <c r="D31" s="30">
        <f>D28+D29+D30</f>
        <v>3</v>
      </c>
      <c r="E31" s="30">
        <f>E28+E29+E30</f>
        <v>80</v>
      </c>
      <c r="F31" s="28"/>
      <c r="G31" s="29"/>
    </row>
    <row r="32" spans="1:9">
      <c r="A32" s="3"/>
      <c r="B32" s="3"/>
      <c r="C32" s="3"/>
      <c r="D32" s="3"/>
      <c r="E32" s="3"/>
      <c r="F32" s="3"/>
      <c r="G32" s="4"/>
    </row>
    <row r="33" spans="1:7">
      <c r="A33" s="3"/>
      <c r="B33" s="3"/>
      <c r="C33" s="3"/>
      <c r="D33" s="3"/>
      <c r="E33" s="3"/>
      <c r="F33" s="3"/>
      <c r="G33" s="4"/>
    </row>
  </sheetData>
  <mergeCells count="6">
    <mergeCell ref="B9:F9"/>
    <mergeCell ref="E2:G2"/>
    <mergeCell ref="E3:G3"/>
    <mergeCell ref="E4:G4"/>
    <mergeCell ref="E5:G5"/>
    <mergeCell ref="B8:F8"/>
  </mergeCells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спектр</cp:lastModifiedBy>
  <cp:lastPrinted>2025-05-12T11:48:54Z</cp:lastPrinted>
  <dcterms:created xsi:type="dcterms:W3CDTF">2025-05-12T06:26:14Z</dcterms:created>
  <dcterms:modified xsi:type="dcterms:W3CDTF">2025-05-12T11:49:54Z</dcterms:modified>
</cp:coreProperties>
</file>